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JOEL ISAIAS RODRIGUEZ\"/>
    </mc:Choice>
  </mc:AlternateContent>
  <xr:revisionPtr revIDLastSave="0" documentId="13_ncr:1_{90845474-BAA9-46E7-8F2E-B3BF626FEDAB}" xr6:coauthVersionLast="47" xr6:coauthVersionMax="47" xr10:uidLastSave="{00000000-0000-0000-0000-000000000000}"/>
  <bookViews>
    <workbookView xWindow="-120" yWindow="-120" windowWidth="29040" windowHeight="15990" tabRatio="989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3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5" l="1"/>
  <c r="D9" i="6" l="1"/>
  <c r="D15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J4" i="31" l="1"/>
  <c r="E15" i="29" s="1"/>
  <c r="K4" i="31"/>
  <c r="L4" i="31"/>
  <c r="M4" i="31"/>
  <c r="N4" i="31"/>
  <c r="O4" i="31"/>
  <c r="P4" i="31"/>
  <c r="Q4" i="31"/>
  <c r="I4" i="31"/>
  <c r="T4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9" i="7" l="1"/>
  <c r="J3" i="13" l="1"/>
  <c r="H3" i="13"/>
  <c r="M16" i="10" l="1"/>
  <c r="N16" i="10"/>
  <c r="O16" i="10"/>
  <c r="O17" i="10" s="1"/>
  <c r="O18" i="10" s="1"/>
  <c r="P16" i="10"/>
  <c r="Q16" i="10"/>
  <c r="R16" i="10"/>
  <c r="S16" i="10"/>
  <c r="T16" i="10"/>
  <c r="U16" i="10"/>
  <c r="L16" i="10"/>
  <c r="D9" i="9"/>
  <c r="D10" i="9" s="1"/>
  <c r="D11" i="9" s="1"/>
  <c r="D22" i="9" l="1"/>
  <c r="D18" i="5" l="1"/>
  <c r="L6" i="8"/>
  <c r="M6" i="8"/>
  <c r="N6" i="8"/>
  <c r="O6" i="8"/>
  <c r="P6" i="8"/>
  <c r="Q6" i="8"/>
  <c r="K6" i="8"/>
  <c r="J9" i="7" l="1"/>
  <c r="K9" i="7"/>
  <c r="L9" i="7"/>
  <c r="M9" i="7"/>
  <c r="N9" i="7"/>
  <c r="O9" i="7"/>
  <c r="P9" i="7"/>
  <c r="I9" i="7"/>
  <c r="H9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<sst xmlns="http://schemas.openxmlformats.org/spreadsheetml/2006/main" count="26177" uniqueCount="9274">
  <si>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</si>
  <si>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</si>
  <si>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</si>
  <si>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</si>
  <si>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</si>
  <si>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</si>
  <si>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</si>
  <si>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</si>
  <si>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</si>
  <si>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</si>
  <si>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</si>
  <si>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</si>
  <si>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</si>
  <si>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</si>
  <si>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</si>
  <si>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</si>
  <si>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</si>
  <si>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</si>
  <si>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</si>
  <si>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</si>
  <si>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</si>
  <si>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</si>
  <si>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</si>
  <si>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</si>
  <si>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</si>
  <si>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</si>
  <si>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</si>
  <si>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</si>
  <si>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</si>
  <si>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</si>
  <si>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</si>
  <si>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</si>
  <si>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</si>
  <si>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</si>
  <si>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</si>
  <si>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</si>
  <si>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</si>
  <si>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</si>
  <si>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</si>
  <si>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</si>
  <si>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</si>
  <si>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</si>
  <si>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</si>
  <si>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</si>
  <si>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</si>
  <si>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</si>
  <si>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</si>
  <si>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</si>
  <si>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</si>
  <si>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</si>
  <si>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</si>
  <si>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</si>
  <si>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</si>
  <si>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</si>
  <si>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</si>
  <si>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</si>
  <si>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</si>
  <si>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</si>
  <si>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</si>
  <si>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</si>
  <si>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</si>
  <si>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</si>
  <si>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</si>
  <si>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</si>
  <si>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</si>
  <si>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</si>
  <si>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</si>
  <si>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</si>
  <si>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</si>
  <si>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</si>
  <si>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</si>
  <si>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</si>
  <si>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</si>
  <si>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</si>
  <si>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</si>
  <si>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</si>
  <si>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</si>
  <si>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</si>
  <si>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</si>
  <si>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</si>
  <si>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</si>
  <si>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</si>
  <si>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</si>
  <si>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</si>
  <si>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</si>
  <si>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</si>
  <si>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</si>
  <si>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</si>
  <si>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</si>
  <si>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</si>
  <si>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</si>
  <si>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</si>
  <si>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</si>
  <si>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</si>
  <si>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</si>
  <si>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</si>
  <si>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</si>
  <si>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</si>
  <si>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</si>
  <si>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</si>
  <si>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</si>
  <si>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</si>
  <si>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</si>
  <si>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</si>
  <si>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</si>
  <si>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</si>
  <si>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</si>
  <si>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</si>
  <si>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</si>
  <si>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</si>
  <si>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</si>
  <si>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</si>
  <si>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</si>
  <si>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</si>
  <si>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</si>
  <si>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</si>
  <si>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</si>
  <si>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</si>
  <si>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</si>
  <si>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</si>
  <si>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</si>
  <si>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</si>
  <si>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</si>
  <si>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</si>
  <si>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</si>
  <si>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</si>
  <si>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</si>
  <si>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</si>
  <si>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</si>
  <si>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</si>
  <si>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</si>
  <si>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</si>
  <si>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</si>
  <si>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</si>
  <si>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</si>
  <si>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</si>
  <si>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</si>
  <si>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</si>
  <si>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</si>
  <si>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</si>
  <si>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</si>
  <si>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</si>
  <si>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</si>
  <si>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</si>
  <si>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</si>
  <si>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</si>
  <si>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</si>
  <si>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</si>
  <si>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</si>
  <si>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</si>
  <si>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</si>
  <si>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</si>
  <si>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</si>
  <si>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</si>
  <si>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</si>
  <si>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</si>
  <si>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</si>
  <si>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</si>
  <si>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</si>
  <si>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</si>
  <si>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</si>
  <si>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</si>
  <si>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</si>
  <si>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</si>
  <si>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</si>
  <si>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</si>
  <si>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</si>
  <si>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</si>
  <si>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</si>
  <si>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</si>
  <si>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</si>
  <si>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</si>
  <si>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</si>
  <si>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</si>
  <si>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</si>
  <si>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</si>
  <si>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</si>
  <si>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</si>
  <si>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</si>
  <si>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</si>
  <si>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</si>
  <si>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</si>
  <si>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</si>
  <si>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</si>
  <si>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</si>
  <si>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</si>
  <si>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</si>
  <si>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</si>
  <si>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</si>
  <si>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</si>
  <si>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</si>
  <si>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</si>
  <si>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</si>
  <si>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</si>
  <si>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</si>
  <si>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</si>
  <si>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</si>
  <si>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</si>
  <si>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</si>
  <si>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</si>
  <si>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</si>
  <si>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</si>
  <si>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</si>
  <si>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</si>
  <si>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</si>
  <si>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</si>
  <si>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</si>
  <si>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</si>
  <si>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</si>
  <si>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</si>
  <si>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</si>
  <si>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</si>
  <si>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</si>
  <si>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</si>
  <si>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</si>
  <si>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</si>
  <si>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</si>
  <si>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</si>
  <si>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</si>
  <si>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</si>
  <si>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</si>
  <si>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</si>
  <si>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</si>
  <si>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</si>
  <si>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</si>
  <si>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</si>
  <si>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</si>
  <si>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</si>
  <si>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</si>
  <si>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</si>
  <si>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</si>
  <si>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</si>
  <si>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</si>
  <si>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</si>
  <si>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</si>
  <si>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</si>
  <si>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</si>
  <si>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</si>
  <si>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</si>
  <si>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</si>
  <si>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</si>
  <si>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</si>
  <si>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</si>
  <si>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</si>
  <si>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</si>
  <si>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</si>
  <si>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</si>
  <si>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</si>
  <si>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</si>
  <si>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</si>
  <si>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</si>
  <si>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</si>
  <si>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</si>
  <si>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</si>
  <si>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</si>
  <si>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</si>
  <si>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</si>
  <si>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</si>
  <si>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</si>
  <si>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</si>
  <si>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</si>
  <si>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</si>
  <si>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</si>
  <si>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</si>
  <si>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</si>
  <si>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</si>
  <si>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</si>
  <si>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</si>
  <si>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</si>
  <si>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</si>
  <si>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</si>
  <si>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</si>
  <si>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</si>
  <si>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</si>
  <si>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</si>
  <si>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</si>
  <si>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</si>
  <si>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</si>
  <si>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</si>
  <si>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</si>
  <si>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</si>
  <si>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</si>
  <si>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</si>
  <si>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</si>
  <si>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</si>
  <si>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</si>
  <si>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</si>
  <si>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</si>
  <si>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</si>
  <si>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</si>
  <si>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</si>
  <si>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</si>
  <si>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</si>
  <si>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</si>
  <si>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</si>
  <si>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</si>
  <si>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</si>
  <si>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</si>
  <si>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</si>
  <si>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</si>
  <si>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</si>
  <si>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</si>
  <si>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</si>
  <si>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</si>
  <si>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</si>
  <si>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</si>
  <si>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</si>
  <si>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</si>
  <si>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</si>
  <si>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</si>
  <si>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</si>
  <si>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</si>
  <si>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</si>
  <si>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</si>
  <si>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</si>
  <si>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</si>
  <si>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</si>
  <si>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</si>
  <si>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</si>
  <si>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</si>
  <si>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</si>
  <si>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</si>
  <si>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</si>
  <si>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</si>
  <si>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</si>
  <si>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</si>
  <si>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</si>
  <si>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</si>
  <si>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</si>
  <si>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</si>
  <si>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</si>
  <si>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</si>
  <si>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</si>
  <si>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</si>
  <si>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</si>
  <si>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</si>
  <si>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</si>
  <si>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</si>
  <si>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</si>
  <si>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</si>
  <si>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</si>
  <si>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</si>
  <si>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</si>
  <si>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</si>
  <si>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</si>
  <si>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</si>
  <si>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</si>
  <si>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</si>
  <si>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</si>
  <si>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</si>
  <si>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</si>
  <si>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</si>
  <si>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</si>
  <si>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</si>
  <si>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</si>
  <si>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</si>
  <si>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</si>
  <si>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</si>
  <si>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</si>
  <si>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</si>
  <si>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</si>
  <si>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</si>
  <si>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</si>
  <si>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</si>
  <si>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</si>
  <si>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</si>
  <si>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</si>
  <si>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</si>
  <si>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</si>
  <si>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</si>
  <si>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</si>
  <si>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</si>
  <si>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</si>
  <si>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</si>
  <si>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</si>
  <si>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</si>
  <si>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</si>
  <si>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</si>
  <si>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</si>
  <si>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</si>
  <si>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</si>
  <si>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</si>
  <si>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</si>
  <si>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</si>
  <si>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</si>
  <si>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</si>
  <si>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</si>
  <si>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</si>
  <si>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</si>
  <si>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</si>
  <si>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</si>
  <si>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</si>
  <si>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</si>
  <si>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</si>
  <si>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</si>
  <si>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</si>
  <si>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</si>
  <si>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</si>
  <si>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</si>
  <si>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</si>
  <si>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</si>
  <si>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</si>
  <si>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</si>
  <si>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</si>
  <si>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</si>
  <si>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</si>
  <si>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</si>
  <si>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</si>
  <si>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</si>
  <si>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</si>
  <si>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</si>
  <si>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</si>
  <si>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</si>
  <si>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</si>
  <si>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</si>
  <si>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</si>
  <si>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</si>
  <si>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</si>
  <si>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</si>
  <si>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</si>
  <si>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</si>
  <si>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</si>
  <si>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</si>
  <si>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</si>
  <si>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</si>
  <si>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</si>
  <si>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</si>
  <si>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</si>
  <si>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</si>
  <si>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</si>
  <si>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</si>
  <si>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</si>
  <si>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</si>
  <si>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</si>
  <si>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</si>
  <si>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</si>
  <si>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</si>
  <si>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</si>
  <si>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</si>
  <si>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</si>
  <si>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</si>
  <si>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</si>
  <si>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</si>
  <si>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</si>
  <si>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</si>
  <si>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</si>
  <si>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</si>
  <si>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</si>
  <si>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</si>
  <si>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</si>
  <si>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</si>
  <si>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</si>
  <si>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</si>
  <si>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</si>
  <si>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</si>
  <si>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</si>
  <si>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</si>
  <si>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</si>
  <si>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</si>
  <si>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</si>
  <si>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</si>
  <si>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</si>
  <si>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</si>
  <si>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</si>
  <si>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</si>
  <si>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</si>
  <si>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</si>
  <si>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</si>
  <si>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</si>
  <si>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</si>
  <si>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</si>
  <si>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</si>
  <si>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</si>
  <si>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</si>
  <si>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</si>
  <si>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</si>
  <si>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</si>
  <si>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</si>
  <si>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</si>
  <si>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</si>
  <si>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</si>
  <si>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</si>
  <si>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</si>
  <si>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</si>
  <si>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</si>
  <si>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</si>
  <si>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</si>
  <si>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</si>
  <si>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</si>
  <si>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</si>
  <si>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</si>
  <si>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</si>
  <si>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</si>
  <si>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</si>
  <si>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</si>
  <si>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</si>
  <si>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</si>
  <si>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</si>
  <si>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</si>
  <si>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</si>
  <si>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</si>
  <si>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</si>
  <si>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</si>
  <si>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</si>
  <si>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</si>
  <si>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</si>
  <si>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</si>
  <si>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</si>
  <si>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</si>
  <si>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</si>
  <si>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</si>
  <si>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</si>
  <si>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</si>
  <si>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</si>
  <si>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</si>
  <si>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</si>
  <si>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</si>
  <si>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</si>
  <si>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</si>
  <si>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</si>
  <si>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</si>
  <si>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</si>
  <si>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</si>
  <si>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</si>
  <si>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</si>
  <si>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</si>
  <si>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</si>
  <si>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</si>
  <si>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</si>
  <si>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</si>
  <si>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</si>
  <si>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</si>
  <si>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</si>
  <si>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</si>
  <si>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</si>
  <si>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</si>
  <si>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</si>
  <si>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</si>
  <si>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</si>
  <si>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</si>
  <si>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</si>
  <si>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</si>
  <si>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</si>
  <si>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</si>
  <si>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</si>
  <si>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</si>
  <si>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</si>
  <si>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</si>
  <si>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</si>
  <si>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</si>
  <si>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</si>
  <si>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</si>
  <si>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</si>
  <si>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</si>
  <si>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</si>
  <si>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</si>
  <si>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</si>
  <si>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</si>
  <si>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</si>
  <si>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</si>
  <si>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</si>
  <si>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</si>
  <si>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</si>
  <si>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</si>
  <si>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</si>
  <si>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</si>
  <si>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</si>
  <si>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</si>
  <si>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</si>
  <si>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</si>
  <si>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</si>
  <si>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</si>
  <si>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</si>
  <si>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</si>
  <si>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</si>
  <si>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</si>
  <si>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</si>
  <si>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</si>
  <si>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</si>
  <si>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</si>
  <si>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</si>
  <si>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</si>
  <si>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</si>
  <si>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</si>
  <si>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</si>
  <si>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</si>
  <si>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</si>
  <si>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</si>
  <si>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</si>
  <si>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</si>
  <si>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</si>
  <si>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</si>
  <si>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</si>
  <si>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</si>
  <si>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</si>
  <si>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</si>
  <si>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</si>
  <si>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</si>
  <si>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</si>
  <si>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</si>
  <si>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</si>
  <si>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</si>
  <si>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</si>
  <si>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</si>
  <si>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</si>
  <si>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</si>
  <si>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</si>
  <si>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</si>
  <si>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</si>
  <si>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</si>
  <si>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</si>
  <si>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</si>
  <si>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</si>
  <si>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</si>
  <si>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</si>
  <si>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</si>
  <si>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</si>
  <si>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</si>
  <si>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</si>
  <si>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</si>
  <si>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</si>
  <si>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</si>
  <si>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</si>
  <si>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</si>
  <si>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</si>
  <si>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</si>
  <si>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</si>
  <si>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</si>
  <si>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</si>
  <si>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</si>
  <si>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</si>
  <si>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</si>
  <si>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</si>
  <si>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</si>
  <si>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</si>
  <si>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</si>
  <si>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</si>
  <si>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</si>
  <si>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</si>
  <si>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</si>
  <si>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</si>
  <si>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</si>
  <si>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</si>
  <si>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</si>
  <si>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</si>
  <si>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</si>
  <si>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</si>
  <si>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</si>
  <si>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</si>
  <si>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</si>
  <si>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</si>
  <si>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</si>
  <si>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</si>
  <si>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</si>
  <si>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</si>
  <si>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</si>
  <si>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</si>
  <si>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</si>
  <si>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</si>
  <si>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</si>
  <si>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</si>
  <si>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</si>
  <si>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</si>
  <si>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</si>
  <si>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</si>
  <si>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</si>
  <si>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</si>
  <si>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</si>
  <si>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</si>
  <si>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</si>
  <si>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</si>
  <si>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</si>
  <si>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</si>
  <si>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</si>
  <si>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</si>
  <si>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</si>
  <si>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</si>
  <si>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</si>
  <si>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</si>
  <si>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</si>
  <si>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</si>
  <si>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</si>
  <si>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</si>
  <si>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</si>
  <si>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</si>
  <si>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</si>
  <si>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</si>
  <si>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</si>
  <si>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</si>
  <si>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</si>
  <si>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</si>
  <si>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</si>
  <si>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</si>
  <si>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</si>
  <si>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</si>
  <si>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</si>
  <si>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</si>
  <si>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</si>
  <si>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</si>
  <si>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</si>
  <si>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</si>
  <si>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</si>
  <si>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</si>
  <si>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</si>
  <si>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</si>
  <si>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</si>
  <si>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</si>
  <si>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</si>
  <si>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</si>
  <si>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</si>
  <si>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</si>
  <si>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</si>
  <si>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</si>
  <si>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</si>
  <si>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</si>
  <si>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</si>
  <si>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</si>
  <si>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</si>
  <si>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</si>
  <si>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</si>
  <si>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</si>
  <si>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</si>
  <si>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</si>
  <si>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</si>
  <si>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</si>
  <si>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</si>
  <si>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</si>
  <si>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</si>
  <si>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</si>
  <si>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</si>
  <si>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</si>
  <si>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</si>
  <si>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</si>
  <si>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</si>
  <si>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</si>
  <si>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</si>
  <si>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</si>
  <si>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</si>
  <si>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</si>
  <si>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</si>
  <si>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</si>
  <si>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</si>
  <si>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</si>
  <si>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</si>
  <si>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</si>
  <si>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</si>
  <si>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</si>
  <si>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</si>
  <si>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</si>
  <si>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</si>
  <si>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</si>
  <si>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</si>
  <si>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</si>
  <si>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</si>
  <si>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</si>
  <si>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</si>
  <si>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</si>
  <si>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</si>
  <si>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</si>
  <si>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</si>
  <si>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</si>
  <si>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</si>
  <si>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</si>
  <si>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</si>
  <si>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</si>
  <si>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</si>
  <si>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</si>
  <si>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</si>
  <si>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</si>
  <si>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</si>
  <si>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</si>
  <si>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</si>
  <si>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</si>
  <si>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</si>
  <si>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</si>
  <si>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</si>
  <si>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</si>
  <si>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</si>
  <si>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</si>
  <si>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</si>
  <si>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</si>
  <si>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</si>
  <si>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</si>
  <si>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</si>
  <si>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</si>
  <si>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06143010031041</t>
  </si>
  <si>
    <t>HOSPITAL DE LA PIEL</t>
  </si>
  <si>
    <t>06140703951013</t>
  </si>
  <si>
    <t>GRUDERCA, S.A.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</si>
  <si>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</si>
  <si>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</si>
  <si>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</si>
  <si>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</si>
  <si>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</si>
  <si>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</si>
  <si>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</si>
  <si>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</si>
  <si>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</si>
  <si>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</si>
  <si>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</si>
  <si>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</si>
  <si>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</si>
  <si>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</si>
  <si>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</si>
  <si>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</si>
  <si>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</si>
  <si>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</si>
  <si>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</si>
  <si>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</si>
  <si>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</si>
  <si>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</si>
  <si>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</si>
  <si>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</si>
  <si>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</si>
  <si>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</si>
  <si>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</si>
  <si>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</si>
  <si>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</si>
  <si>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</si>
  <si>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</si>
  <si>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</si>
  <si>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</si>
  <si>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</si>
  <si>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</si>
  <si>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</si>
  <si>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</si>
  <si>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</si>
  <si>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</si>
  <si>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</si>
  <si>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</si>
  <si>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</si>
  <si>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</si>
  <si>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</si>
  <si>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</si>
  <si>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</si>
  <si>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</si>
  <si>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</si>
  <si>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</si>
  <si>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</si>
  <si>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</si>
  <si>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</si>
  <si>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</si>
  <si>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</si>
  <si>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</si>
  <si>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</si>
  <si>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</si>
  <si>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</si>
  <si>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</si>
  <si>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</si>
  <si>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</si>
  <si>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</si>
  <si>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</si>
  <si>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</si>
  <si>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</si>
  <si>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</si>
  <si>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</si>
  <si>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</si>
  <si>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</si>
  <si>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</si>
  <si>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</si>
  <si>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</si>
  <si>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</si>
  <si>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</si>
  <si>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</si>
  <si>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</si>
  <si>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</si>
  <si>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</si>
  <si>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</si>
  <si>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</si>
  <si>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</si>
  <si>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</si>
  <si>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</si>
  <si>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</si>
  <si>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</si>
  <si>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</si>
  <si>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</si>
  <si>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</si>
  <si>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</si>
  <si>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</si>
  <si>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</si>
  <si>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</si>
  <si>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</si>
  <si>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</si>
  <si>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</si>
  <si>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</si>
  <si>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</si>
  <si>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</si>
  <si>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</si>
  <si>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</si>
  <si>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</si>
  <si>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</si>
  <si>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</si>
  <si>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</si>
  <si>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</si>
  <si>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</si>
  <si>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</si>
  <si>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</si>
  <si>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</si>
  <si>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</si>
  <si>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</si>
  <si>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</si>
  <si>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</si>
  <si>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</si>
  <si>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</si>
  <si>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</si>
  <si>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</si>
  <si>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</si>
  <si>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</si>
  <si>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</si>
  <si>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</si>
  <si>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</si>
  <si>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</si>
  <si>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</si>
  <si>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</si>
  <si>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</si>
  <si>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</si>
  <si>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</si>
  <si>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</si>
  <si>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</si>
  <si>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</si>
  <si>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</si>
  <si>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</si>
  <si>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</si>
  <si>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</si>
  <si>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</si>
  <si>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</si>
  <si>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</si>
  <si>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</si>
  <si>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</si>
  <si>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</si>
  <si>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</si>
  <si>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</si>
  <si>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</si>
  <si>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</si>
  <si>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</si>
  <si>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</si>
  <si>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</si>
  <si>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</si>
  <si>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</si>
  <si>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</si>
  <si>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</si>
  <si>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</si>
  <si>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</si>
  <si>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</si>
  <si>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</si>
  <si>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</si>
  <si>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</si>
  <si>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</si>
  <si>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</si>
  <si>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</si>
  <si>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</si>
  <si>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</si>
  <si>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</si>
  <si>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</si>
  <si>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</si>
  <si>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</si>
  <si>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</si>
  <si>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</si>
  <si>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</si>
  <si>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</si>
  <si>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</si>
  <si>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</si>
  <si>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</si>
  <si>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</si>
  <si>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</si>
  <si>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</si>
  <si>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</si>
  <si>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</si>
  <si>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</si>
  <si>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</si>
  <si>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</si>
  <si>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</si>
  <si>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</si>
  <si>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</si>
  <si>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</si>
  <si>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</si>
  <si>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</si>
  <si>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</si>
  <si>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</si>
  <si>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</si>
  <si>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</si>
  <si>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</si>
  <si>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</si>
  <si>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</si>
  <si>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</si>
  <si>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</si>
  <si>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</si>
  <si>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</si>
  <si>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</si>
  <si>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</si>
  <si>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</si>
  <si>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</si>
  <si>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</si>
  <si>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</si>
  <si>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</si>
  <si>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</si>
  <si>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</si>
  <si>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</si>
  <si>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</si>
  <si>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</si>
  <si>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</si>
  <si>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</si>
  <si>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</si>
  <si>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</si>
  <si>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</si>
  <si>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</si>
  <si>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</si>
  <si>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</si>
  <si>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</si>
  <si>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</si>
  <si>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</si>
  <si>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</si>
  <si>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</si>
  <si>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</si>
  <si>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</si>
  <si>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</si>
  <si>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</si>
  <si>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</si>
  <si>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</si>
  <si>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</si>
  <si>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</si>
  <si>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</si>
  <si>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</si>
  <si>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</si>
  <si>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</si>
  <si>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</si>
  <si>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</si>
  <si>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</si>
  <si>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</si>
  <si>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</si>
  <si>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</si>
  <si>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</si>
  <si>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</si>
  <si>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</si>
  <si>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</si>
  <si>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</si>
  <si>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</si>
  <si>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</si>
  <si>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</si>
  <si>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</si>
  <si>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</si>
  <si>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</si>
  <si>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</si>
  <si>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</si>
  <si>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</si>
  <si>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</si>
  <si>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</si>
  <si>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</si>
  <si>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</si>
  <si>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</si>
  <si>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</si>
  <si>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</si>
  <si>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</si>
  <si>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</si>
  <si>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</si>
  <si>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</si>
  <si>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</si>
  <si>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</si>
  <si>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</si>
  <si>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</si>
  <si>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</si>
  <si>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</si>
  <si>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</si>
  <si>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</si>
  <si>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</si>
  <si>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</si>
  <si>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</si>
  <si>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</si>
  <si>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</si>
  <si>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</si>
  <si>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</si>
  <si>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</si>
  <si>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</si>
  <si>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</si>
  <si>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</si>
  <si>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</si>
  <si>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</si>
  <si>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</si>
  <si>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</si>
  <si>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</si>
  <si>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</si>
  <si>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</si>
  <si>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</si>
  <si>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</si>
  <si>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</si>
  <si>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</si>
  <si>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</si>
  <si>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</si>
  <si>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</si>
  <si>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</si>
  <si>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</si>
  <si>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</si>
  <si>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</si>
  <si>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</si>
  <si>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</si>
  <si>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</si>
  <si>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</si>
  <si>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</si>
  <si>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</si>
  <si>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</si>
  <si>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</si>
  <si>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</si>
  <si>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</si>
  <si>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</si>
  <si>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</si>
  <si>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</si>
  <si>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</si>
  <si>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</si>
  <si>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</si>
  <si>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</si>
  <si>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</si>
  <si>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</si>
  <si>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</si>
  <si>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</si>
  <si>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</si>
  <si>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</si>
  <si>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</si>
  <si>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</si>
  <si>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</si>
  <si>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</si>
  <si>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</si>
  <si>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</si>
  <si>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</si>
  <si>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</si>
  <si>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</si>
  <si>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</si>
  <si>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</si>
  <si>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</si>
  <si>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</si>
  <si>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</si>
  <si>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</si>
  <si>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</si>
  <si>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</si>
  <si>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</si>
  <si>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</si>
  <si>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</si>
  <si>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</si>
  <si>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</si>
  <si>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</si>
  <si>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</si>
  <si>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</si>
  <si>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</si>
  <si>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</si>
  <si>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</si>
  <si>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</si>
  <si>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</si>
  <si>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</si>
  <si>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</si>
  <si>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</si>
  <si>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</si>
  <si>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</si>
  <si>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</si>
  <si>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</si>
  <si>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</si>
  <si>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</si>
  <si>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</si>
  <si>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</si>
  <si>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</si>
  <si>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</si>
  <si>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</si>
  <si>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</si>
  <si>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</si>
  <si>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</si>
  <si>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</si>
  <si>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</si>
  <si>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</si>
  <si>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</si>
  <si>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</si>
  <si>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</si>
  <si>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</si>
  <si>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</si>
  <si>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</si>
  <si>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</si>
  <si>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</si>
  <si>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</si>
  <si>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</si>
  <si>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</si>
  <si>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</si>
  <si>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</si>
  <si>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</si>
  <si>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</si>
  <si>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</si>
  <si>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</si>
  <si>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</si>
  <si>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</si>
  <si>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</si>
  <si>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</si>
  <si>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</si>
  <si>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</si>
  <si>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</si>
  <si>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</si>
  <si>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</si>
  <si>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</si>
  <si>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</si>
  <si>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</si>
  <si>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</si>
  <si>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</si>
  <si>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</si>
  <si>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</si>
  <si>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</si>
  <si>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</si>
  <si>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</si>
  <si>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</si>
  <si>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</si>
  <si>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</si>
  <si>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</si>
  <si>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</si>
  <si>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</si>
  <si>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</si>
  <si>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</si>
  <si>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</si>
  <si>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</si>
  <si>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</si>
  <si>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</si>
  <si>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</si>
  <si>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</si>
  <si>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</si>
  <si>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</si>
  <si>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</si>
  <si>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</si>
  <si>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</si>
  <si>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</si>
  <si>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</si>
  <si>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</si>
  <si>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</si>
  <si>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</si>
  <si>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</si>
  <si>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</si>
  <si>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</si>
  <si>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</si>
  <si>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</si>
  <si>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</si>
  <si>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</si>
  <si>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</si>
  <si>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</si>
  <si>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</si>
  <si>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</si>
  <si>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</si>
  <si>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</si>
  <si>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</si>
  <si>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</si>
  <si>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</si>
  <si>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</si>
  <si>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</si>
  <si>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</si>
  <si>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</si>
  <si>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</si>
  <si>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</si>
  <si>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</si>
  <si>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</si>
  <si>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</si>
  <si>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</si>
  <si>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</si>
  <si>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</si>
  <si>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</si>
  <si>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</si>
  <si>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</si>
  <si>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</si>
  <si>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</si>
  <si>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</si>
  <si>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</si>
  <si>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</si>
  <si>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</si>
  <si>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</si>
  <si>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</si>
  <si>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</si>
  <si>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</si>
  <si>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</si>
  <si>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</si>
  <si>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</si>
  <si>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</si>
  <si>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</si>
  <si>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</si>
  <si>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</si>
  <si>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</si>
  <si>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</si>
  <si>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</si>
  <si>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</si>
  <si>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</si>
  <si>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</si>
  <si>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</si>
  <si>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</si>
  <si>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</si>
  <si>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</si>
  <si>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</si>
  <si>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</si>
  <si>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</si>
  <si>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</si>
  <si>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</si>
  <si>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</si>
  <si>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</si>
  <si>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</si>
  <si>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</si>
  <si>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</si>
  <si>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</si>
  <si>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</si>
  <si>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</si>
  <si>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</si>
  <si>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</si>
  <si>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</si>
  <si>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</si>
  <si>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</si>
  <si>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</si>
  <si>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</si>
  <si>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</si>
  <si>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</si>
  <si>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</si>
  <si>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</si>
  <si>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</si>
  <si>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</si>
  <si>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</si>
  <si>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>02100703721038</t>
  </si>
  <si>
    <t>OSCAR EDUARDO MARTINEZ</t>
  </si>
  <si>
    <t>06140108580017</t>
  </si>
  <si>
    <t>FREUND,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</si>
  <si>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</si>
  <si>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</si>
  <si>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</si>
  <si>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</si>
  <si>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</si>
  <si>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</si>
  <si>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</si>
  <si>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</si>
  <si>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</si>
  <si>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</si>
  <si>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</si>
  <si>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</si>
  <si>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</si>
  <si>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</si>
  <si>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</si>
  <si>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</si>
  <si>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</si>
  <si>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</si>
  <si>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</si>
  <si>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</si>
  <si>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</si>
  <si>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07151508430012</t>
  </si>
  <si>
    <t>MARIA TRANSITO FIGUEROA</t>
  </si>
  <si>
    <t>05030410891020</t>
  </si>
  <si>
    <t>TRANSPORTE ASHVA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</si>
  <si>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</si>
  <si>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</si>
  <si>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</si>
  <si>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</si>
  <si>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</si>
  <si>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</si>
  <si>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</si>
  <si>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</si>
  <si>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</si>
  <si>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</si>
  <si>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</si>
  <si>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</si>
  <si>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</si>
  <si>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</si>
  <si>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</si>
  <si>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</si>
  <si>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</si>
  <si>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</si>
  <si>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</si>
  <si>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</si>
  <si>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</si>
  <si>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</si>
  <si>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</si>
  <si>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</si>
  <si>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</si>
  <si>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</si>
  <si>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</si>
  <si>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</si>
  <si>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</si>
  <si>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</si>
  <si>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</si>
  <si>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</si>
  <si>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</si>
  <si>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</si>
  <si>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06141909961054</t>
  </si>
  <si>
    <t>ANGEL S.A DE C.V.</t>
  </si>
  <si>
    <t>12171906520017</t>
  </si>
  <si>
    <t>RAFAEL RENE CANALES PINAUD</t>
  </si>
  <si>
    <t>06140210081052</t>
  </si>
  <si>
    <t>FERRETERIA EPA S.A. DE C.V.</t>
  </si>
  <si>
    <t>06142201151105</t>
  </si>
  <si>
    <t>GRUPO CASTRO ASESORIA IMPORTACIONES Y DISTRIBUCIONES, S.A. DE C.V.</t>
  </si>
  <si>
    <t>06140812610145</t>
  </si>
  <si>
    <t>C IMBERTON, S.A.DE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</si>
  <si>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</si>
  <si>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</si>
  <si>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</si>
  <si>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</si>
  <si>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</si>
  <si>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</si>
  <si>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</si>
  <si>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</si>
  <si>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</si>
  <si>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</si>
  <si>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</si>
  <si>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</si>
  <si>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</si>
  <si>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</si>
  <si>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</si>
  <si>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</si>
  <si>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</si>
  <si>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</si>
  <si>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</si>
  <si>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</si>
  <si>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</si>
  <si>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ELECTROPUERTAS, S.A. DE C.V.</t>
  </si>
  <si>
    <t>06140205031020</t>
  </si>
  <si>
    <t>TESSA, S.A. DE C.V.</t>
  </si>
  <si>
    <t>INVERSIONES CALMA, S.A. DE C.V.</t>
  </si>
  <si>
    <t>06141407941017</t>
  </si>
  <si>
    <t>DM &amp; M, S.A. DE C.V.</t>
  </si>
  <si>
    <t>06140108161017</t>
  </si>
  <si>
    <t>DISTRIBUIDORA DE ETIQUETAS</t>
  </si>
  <si>
    <t>06141612021044</t>
  </si>
  <si>
    <t>LUIGEMI, S.A. DE C.V.</t>
  </si>
  <si>
    <t>06142604071063</t>
  </si>
  <si>
    <t>INVERSIONES RAMIREZ S.A DE C.V</t>
  </si>
  <si>
    <t>05032702851022</t>
  </si>
  <si>
    <t>KREACONARTE</t>
  </si>
  <si>
    <t>COVI, S.A. DE C.V.</t>
  </si>
  <si>
    <t>06140207670045</t>
  </si>
  <si>
    <t>MARIO ALBERTO MIRANDA FONSECA</t>
  </si>
  <si>
    <t>06142911101042</t>
  </si>
  <si>
    <t>INVERSIONES CAPITOL, S.A. DE C.V.</t>
  </si>
  <si>
    <t>05111703630014</t>
  </si>
  <si>
    <t>JOSE RICARDO MOLINA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</si>
  <si>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</si>
  <si>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</si>
  <si>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</si>
  <si>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</si>
  <si>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</si>
  <si>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</si>
  <si>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</si>
  <si>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06141512001054</t>
  </si>
  <si>
    <t>GRUPO PAILL, S.A. DE C.V.</t>
  </si>
  <si>
    <t>06141303151073</t>
  </si>
  <si>
    <t>VITAL MEDICAL, S.A. DE C.V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</si>
  <si>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</si>
  <si>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</si>
  <si>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</si>
  <si>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</si>
  <si>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</si>
  <si>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</si>
  <si>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</si>
  <si>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</si>
  <si>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</si>
  <si>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</si>
  <si>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</si>
  <si>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</si>
  <si>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</si>
  <si>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</si>
  <si>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</si>
  <si>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</si>
  <si>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</si>
  <si>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</si>
  <si>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</si>
  <si>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</si>
  <si>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</si>
  <si>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</si>
  <si>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</si>
  <si>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</si>
  <si>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</si>
  <si>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</si>
  <si>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</si>
  <si>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</si>
  <si>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</si>
  <si>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</si>
  <si>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</si>
  <si>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</si>
  <si>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</si>
  <si>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</si>
  <si>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</si>
  <si>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</si>
  <si>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</si>
  <si>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</si>
  <si>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</si>
  <si>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</si>
  <si>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</si>
  <si>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</si>
  <si>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</si>
  <si>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</si>
  <si>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</si>
  <si>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</si>
  <si>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</si>
  <si>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</si>
  <si>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</si>
  <si>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</si>
  <si>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</si>
  <si>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</si>
  <si>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</si>
  <si>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</si>
  <si>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</si>
  <si>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</si>
  <si>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</si>
  <si>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</si>
  <si>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</si>
  <si>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</si>
  <si>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</si>
  <si>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</si>
  <si>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</si>
  <si>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</si>
  <si>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</si>
  <si>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</si>
  <si>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</si>
  <si>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</si>
  <si>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</si>
  <si>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</si>
  <si>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</si>
  <si>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</si>
  <si>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</si>
  <si>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</si>
  <si>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</si>
  <si>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</si>
  <si>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</si>
  <si>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</si>
  <si>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</si>
  <si>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</si>
  <si>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</si>
  <si>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</si>
  <si>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</si>
  <si>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</si>
  <si>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</si>
  <si>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</si>
  <si>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</si>
  <si>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</si>
  <si>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</si>
  <si>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</si>
  <si>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</si>
  <si>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</si>
  <si>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</si>
  <si>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</si>
  <si>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</si>
  <si>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</si>
  <si>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</si>
  <si>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</si>
  <si>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</si>
  <si>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</si>
  <si>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</si>
  <si>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</si>
  <si>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</si>
  <si>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</si>
  <si>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</si>
  <si>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</si>
  <si>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</si>
  <si>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</si>
  <si>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</si>
  <si>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</si>
  <si>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</si>
  <si>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</si>
  <si>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</si>
  <si>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</si>
  <si>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</si>
  <si>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</si>
  <si>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</si>
  <si>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</si>
  <si>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</si>
  <si>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</si>
  <si>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</si>
  <si>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</si>
  <si>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</si>
  <si>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</si>
  <si>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</si>
  <si>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</si>
  <si>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</si>
  <si>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</si>
  <si>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</si>
  <si>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</si>
  <si>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</si>
  <si>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</si>
  <si>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</si>
  <si>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</si>
  <si>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</si>
  <si>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</si>
  <si>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</si>
  <si>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</si>
  <si>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</si>
  <si>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</si>
  <si>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</si>
  <si>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</si>
  <si>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</si>
  <si>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</si>
  <si>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</si>
  <si>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</si>
  <si>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</si>
  <si>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</si>
  <si>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</si>
  <si>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</si>
  <si>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</si>
  <si>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</si>
  <si>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</si>
  <si>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</si>
  <si>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</si>
  <si>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</si>
  <si>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</si>
  <si>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</si>
  <si>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</si>
  <si>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</si>
  <si>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</si>
  <si>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</si>
  <si>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</si>
  <si>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</si>
  <si>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</si>
  <si>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</si>
  <si>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</si>
  <si>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</si>
  <si>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</si>
  <si>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</si>
  <si>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</si>
  <si>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</si>
  <si>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</si>
  <si>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</si>
  <si>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</si>
  <si>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</si>
  <si>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</si>
  <si>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</si>
  <si>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</si>
  <si>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</si>
  <si>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</si>
  <si>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</si>
  <si>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</si>
  <si>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</si>
  <si>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</si>
  <si>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</si>
  <si>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</si>
  <si>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</si>
  <si>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</si>
  <si>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</si>
  <si>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</si>
  <si>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</si>
  <si>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</si>
  <si>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</si>
  <si>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</si>
  <si>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</si>
  <si>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</si>
  <si>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</si>
  <si>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</si>
  <si>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</si>
  <si>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</si>
  <si>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</si>
  <si>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</si>
  <si>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</si>
  <si>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</si>
  <si>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</si>
  <si>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</si>
  <si>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</si>
  <si>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</si>
  <si>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</si>
  <si>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</si>
  <si>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</si>
  <si>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</si>
  <si>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</si>
  <si>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</si>
  <si>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</si>
  <si>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</si>
  <si>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</si>
  <si>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</si>
  <si>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</si>
  <si>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</si>
  <si>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</si>
  <si>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</si>
  <si>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</si>
  <si>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</si>
  <si>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</si>
  <si>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</si>
  <si>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</si>
  <si>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</si>
  <si>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</si>
  <si>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</si>
  <si>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</si>
  <si>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</si>
  <si>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</si>
  <si>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</si>
  <si>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</si>
  <si>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</si>
  <si>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</si>
  <si>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</si>
  <si>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</si>
  <si>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</si>
  <si>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</si>
  <si>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</si>
  <si>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</si>
  <si>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</si>
  <si>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</si>
  <si>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</si>
  <si>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</si>
  <si>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</si>
  <si>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</si>
  <si>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</si>
  <si>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</si>
  <si>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</si>
  <si>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</si>
  <si>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</si>
  <si>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</si>
  <si>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</si>
  <si>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</si>
  <si>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</si>
  <si>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</si>
  <si>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</si>
  <si>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</si>
  <si>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</si>
  <si>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</si>
  <si>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</si>
  <si>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</si>
  <si>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</si>
  <si>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</si>
  <si>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</si>
  <si>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</si>
  <si>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</si>
  <si>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</si>
  <si>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</si>
  <si>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</si>
  <si>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</si>
  <si>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</si>
  <si>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</si>
  <si>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</si>
  <si>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</si>
  <si>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</si>
  <si>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</si>
  <si>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</si>
  <si>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</si>
  <si>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</si>
  <si>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</si>
  <si>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</si>
  <si>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</si>
  <si>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</si>
  <si>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</si>
  <si>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</si>
  <si>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</si>
  <si>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</si>
  <si>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</si>
  <si>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</si>
  <si>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</si>
  <si>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</si>
  <si>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</si>
  <si>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</si>
  <si>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</si>
  <si>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</si>
  <si>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</si>
  <si>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</si>
  <si>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</si>
  <si>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</si>
  <si>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</si>
  <si>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</si>
  <si>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</si>
  <si>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</si>
  <si>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</si>
  <si>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</si>
  <si>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</si>
  <si>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</si>
  <si>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</si>
  <si>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</si>
  <si>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</si>
  <si>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</si>
  <si>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</si>
  <si>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</si>
  <si>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</si>
  <si>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</si>
  <si>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</si>
  <si>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</si>
  <si>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</si>
  <si>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</si>
  <si>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</si>
  <si>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</si>
  <si>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</si>
  <si>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</si>
  <si>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</si>
  <si>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</si>
  <si>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</si>
  <si>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</si>
  <si>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</si>
  <si>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</si>
  <si>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</si>
  <si>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</si>
  <si>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</si>
  <si>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</si>
  <si>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</si>
  <si>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</si>
  <si>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</si>
  <si>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</si>
  <si>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</si>
  <si>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</si>
  <si>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</si>
  <si>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</si>
  <si>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</si>
  <si>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</si>
  <si>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</si>
  <si>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</si>
  <si>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</si>
  <si>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</si>
  <si>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</si>
  <si>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</si>
  <si>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</si>
  <si>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</si>
  <si>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</si>
  <si>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</si>
  <si>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</si>
  <si>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</si>
  <si>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</si>
  <si>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</si>
  <si>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</si>
  <si>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</si>
  <si>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</si>
  <si>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</si>
  <si>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</si>
  <si>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</si>
  <si>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</si>
  <si>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</si>
  <si>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</si>
  <si>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</si>
  <si>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</si>
  <si>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</si>
  <si>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</si>
  <si>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</si>
  <si>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</si>
  <si>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</si>
  <si>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</si>
  <si>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</si>
  <si>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</si>
  <si>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</si>
  <si>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</si>
  <si>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</si>
  <si>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</si>
  <si>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</si>
  <si>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</si>
  <si>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</si>
  <si>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</si>
  <si>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</si>
  <si>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</si>
  <si>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</si>
  <si>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</si>
  <si>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</si>
  <si>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</si>
  <si>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</si>
  <si>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</si>
  <si>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</si>
  <si>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</si>
  <si>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</si>
  <si>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</si>
  <si>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</si>
  <si>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</si>
  <si>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</si>
  <si>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</si>
  <si>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</si>
  <si>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</si>
  <si>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</si>
  <si>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</si>
  <si>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</si>
  <si>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</si>
  <si>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</si>
  <si>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</si>
  <si>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</si>
  <si>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</si>
  <si>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</si>
  <si>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</si>
  <si>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</si>
  <si>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</si>
  <si>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</si>
  <si>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</si>
  <si>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</si>
  <si>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</si>
  <si>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</si>
  <si>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</si>
  <si>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</si>
  <si>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</si>
  <si>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</si>
  <si>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</si>
  <si>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</si>
  <si>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</si>
  <si>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</si>
  <si>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</si>
  <si>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</si>
  <si>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</si>
  <si>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</si>
  <si>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</si>
  <si>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</si>
  <si>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</si>
  <si>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</si>
  <si>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</si>
  <si>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</si>
  <si>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</si>
  <si>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</si>
  <si>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</si>
  <si>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</si>
  <si>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</si>
  <si>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</si>
  <si>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</si>
  <si>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</si>
  <si>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</si>
  <si>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</si>
  <si>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</si>
  <si>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</si>
  <si>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</si>
  <si>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</si>
  <si>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</si>
  <si>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</si>
  <si>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</si>
  <si>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</si>
  <si>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</si>
  <si>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</si>
  <si>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</si>
  <si>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</si>
  <si>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</si>
  <si>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</si>
  <si>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</si>
  <si>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</si>
  <si>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</si>
  <si>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</si>
  <si>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</si>
  <si>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</si>
  <si>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</si>
  <si>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</si>
  <si>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</si>
  <si>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</si>
  <si>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</si>
  <si>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</si>
  <si>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</si>
  <si>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</si>
  <si>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</si>
  <si>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</si>
  <si>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</si>
  <si>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</si>
  <si>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</si>
  <si>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</si>
  <si>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</si>
  <si>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</si>
  <si>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</si>
  <si>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</si>
  <si>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</si>
  <si>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</si>
  <si>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</si>
  <si>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</si>
  <si>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</si>
  <si>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</si>
  <si>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</si>
  <si>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</si>
  <si>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</si>
  <si>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</si>
  <si>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</si>
  <si>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</si>
  <si>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</si>
  <si>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</si>
  <si>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</si>
  <si>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</si>
  <si>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</si>
  <si>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</si>
  <si>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</si>
  <si>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</si>
  <si>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</si>
  <si>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</si>
  <si>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</si>
  <si>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</si>
  <si>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</si>
  <si>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</si>
  <si>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</si>
  <si>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</si>
  <si>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</si>
  <si>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</si>
  <si>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</si>
  <si>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</si>
  <si>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</si>
  <si>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</si>
  <si>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</si>
  <si>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</si>
  <si>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</si>
  <si>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</si>
  <si>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</si>
  <si>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</si>
  <si>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</si>
  <si>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</si>
  <si>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</si>
  <si>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</si>
  <si>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</si>
  <si>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</si>
  <si>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</si>
  <si>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</si>
  <si>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</si>
  <si>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</si>
  <si>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</si>
  <si>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</si>
  <si>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</si>
  <si>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</si>
  <si>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</si>
  <si>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</si>
  <si>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</si>
  <si>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</si>
  <si>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</si>
  <si>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</si>
  <si>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</si>
  <si>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</si>
  <si>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</si>
  <si>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</si>
  <si>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</si>
  <si>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</si>
  <si>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</si>
  <si>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</si>
  <si>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</si>
  <si>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</si>
  <si>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</si>
  <si>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</si>
  <si>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</si>
  <si>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</si>
  <si>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</si>
  <si>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</si>
  <si>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</si>
  <si>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</si>
  <si>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</si>
  <si>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</si>
  <si>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</si>
  <si>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</si>
  <si>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</si>
  <si>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</si>
  <si>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</si>
  <si>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</si>
  <si>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</si>
  <si>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</si>
  <si>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</si>
  <si>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</si>
  <si>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</si>
  <si>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</si>
  <si>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</si>
  <si>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</si>
  <si>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</si>
  <si>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</si>
  <si>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</si>
  <si>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</si>
  <si>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</si>
  <si>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</si>
  <si>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</si>
  <si>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</si>
  <si>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</si>
  <si>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</si>
  <si>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</si>
  <si>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</si>
  <si>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</si>
  <si>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</si>
  <si>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</si>
  <si>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</si>
  <si>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</si>
  <si>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</si>
  <si>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</si>
  <si>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</si>
  <si>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</si>
  <si>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</si>
  <si>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</si>
  <si>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</si>
  <si>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</si>
  <si>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</si>
  <si>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</si>
  <si>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</si>
  <si>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</si>
  <si>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</si>
  <si>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</si>
  <si>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</si>
  <si>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</si>
  <si>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</si>
  <si>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</si>
  <si>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</si>
  <si>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</si>
  <si>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</si>
  <si>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</si>
  <si>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</si>
  <si>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</si>
  <si>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</si>
  <si>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</si>
  <si>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</si>
  <si>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</si>
  <si>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</si>
  <si>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</si>
  <si>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</si>
  <si>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</si>
  <si>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</si>
  <si>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</si>
  <si>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</si>
  <si>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</si>
  <si>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</si>
  <si>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</si>
  <si>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</si>
  <si>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</si>
  <si>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</si>
  <si>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</si>
  <si>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</si>
  <si>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</si>
  <si>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</si>
  <si>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</si>
  <si>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</si>
  <si>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</si>
  <si>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</si>
  <si>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</si>
  <si>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</si>
  <si>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</si>
  <si>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</si>
  <si>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</si>
  <si>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</si>
  <si>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</si>
  <si>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</si>
  <si>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</si>
  <si>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</si>
  <si>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</si>
  <si>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</si>
  <si>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</si>
  <si>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</si>
  <si>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</si>
  <si>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</si>
  <si>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</si>
  <si>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</si>
  <si>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</si>
  <si>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</si>
  <si>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</si>
  <si>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</si>
  <si>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</si>
  <si>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</si>
  <si>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</si>
  <si>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</si>
  <si>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</si>
  <si>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</si>
  <si>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</si>
  <si>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</si>
  <si>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</si>
  <si>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</si>
  <si>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</si>
  <si>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</si>
  <si>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</si>
  <si>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</si>
  <si>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</si>
  <si>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</si>
  <si>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</si>
  <si>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</si>
  <si>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</si>
  <si>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</si>
  <si>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</si>
  <si>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</si>
  <si>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</si>
  <si>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</si>
  <si>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</si>
  <si>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</si>
  <si>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</si>
  <si>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</si>
  <si>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</si>
  <si>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</si>
  <si>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</si>
  <si>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</si>
  <si>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</si>
  <si>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</si>
  <si>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</si>
  <si>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</si>
  <si>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</si>
  <si>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</si>
  <si>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</si>
  <si>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</si>
  <si>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</si>
  <si>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</si>
  <si>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</si>
  <si>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</si>
  <si>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</si>
  <si>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</si>
  <si>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</si>
  <si>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</si>
  <si>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</si>
  <si>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</si>
  <si>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</si>
  <si>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</si>
  <si>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</si>
  <si>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</si>
  <si>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</si>
  <si>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</si>
  <si>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</si>
  <si>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</si>
  <si>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</si>
  <si>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</si>
  <si>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</si>
  <si>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</si>
  <si>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</si>
  <si>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</si>
  <si>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</si>
  <si>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</si>
  <si>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</si>
  <si>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</si>
  <si>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</si>
  <si>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</si>
  <si>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</si>
  <si>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</si>
  <si>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</si>
  <si>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</si>
  <si>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</si>
  <si>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</si>
  <si>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</si>
  <si>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</si>
  <si>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</si>
  <si>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</si>
  <si>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</si>
  <si>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</si>
  <si>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</si>
  <si>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</si>
  <si>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</si>
  <si>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</si>
  <si>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</si>
  <si>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</si>
  <si>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</si>
  <si>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</si>
  <si>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</si>
  <si>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</si>
  <si>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</si>
  <si>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</si>
  <si>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</si>
  <si>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</si>
  <si>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</si>
  <si>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</si>
  <si>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</si>
  <si>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</si>
  <si>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</si>
  <si>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</si>
  <si>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</si>
  <si>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</si>
  <si>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</si>
  <si>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</si>
  <si>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</si>
  <si>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</si>
  <si>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</si>
  <si>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</si>
  <si>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</si>
  <si>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</si>
  <si>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</si>
  <si>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</si>
  <si>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</si>
  <si>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</si>
  <si>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</si>
  <si>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</si>
  <si>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</si>
  <si>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</si>
  <si>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</si>
  <si>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</si>
  <si>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</si>
  <si>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</si>
  <si>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</si>
  <si>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</si>
  <si>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</si>
  <si>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</si>
  <si>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</si>
  <si>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</si>
  <si>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</si>
  <si>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</si>
  <si>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</si>
  <si>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</si>
  <si>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</si>
  <si>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</si>
  <si>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</si>
  <si>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</si>
  <si>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</si>
  <si>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</si>
  <si>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</si>
  <si>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</si>
  <si>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</si>
  <si>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</si>
  <si>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</si>
  <si>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</si>
  <si>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</si>
  <si>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</si>
  <si>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</si>
  <si>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</si>
  <si>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</si>
  <si>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</si>
  <si>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</si>
  <si>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</si>
  <si>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</si>
  <si>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</si>
  <si>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</si>
  <si>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</si>
  <si>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</si>
  <si>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</si>
  <si>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</si>
  <si>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</si>
  <si>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</si>
  <si>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</si>
  <si>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</si>
  <si>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</si>
  <si>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</si>
  <si>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</si>
  <si>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</si>
  <si>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</si>
  <si>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</si>
  <si>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</si>
  <si>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</si>
  <si>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</si>
  <si>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</si>
  <si>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</si>
  <si>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</si>
  <si>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</si>
  <si>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</si>
  <si>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</si>
  <si>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</si>
  <si>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</si>
  <si>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</si>
  <si>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</si>
  <si>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</si>
  <si>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</si>
  <si>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</si>
  <si>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</si>
  <si>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</si>
  <si>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</si>
  <si>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</si>
  <si>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</si>
  <si>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</si>
  <si>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</si>
  <si>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</si>
  <si>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</si>
  <si>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</si>
  <si>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</si>
  <si>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</si>
  <si>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</si>
  <si>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</si>
  <si>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</si>
  <si>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</si>
  <si>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</si>
  <si>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</si>
  <si>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</si>
  <si>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</si>
  <si>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</si>
  <si>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</si>
  <si>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</si>
  <si>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</si>
  <si>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</si>
  <si>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</si>
  <si>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</si>
  <si>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</si>
  <si>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</si>
  <si>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</si>
  <si>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</si>
  <si>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</si>
  <si>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</si>
  <si>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</si>
  <si>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</si>
  <si>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</si>
  <si>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</si>
  <si>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</si>
  <si>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</si>
  <si>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</si>
  <si>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</si>
  <si>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</si>
  <si>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</si>
  <si>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</si>
  <si>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</si>
  <si>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</si>
  <si>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</si>
  <si>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</si>
  <si>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</si>
  <si>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</si>
  <si>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</si>
  <si>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</si>
  <si>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</si>
  <si>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</si>
  <si>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</si>
  <si>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</si>
  <si>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</si>
  <si>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</si>
  <si>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</si>
  <si>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</si>
  <si>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</si>
  <si>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</si>
  <si>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</si>
  <si>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</si>
  <si>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</si>
  <si>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</si>
  <si>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</si>
  <si>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</si>
  <si>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</si>
  <si>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</si>
  <si>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</si>
  <si>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</si>
  <si>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</si>
  <si>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</si>
  <si>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</si>
  <si>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</si>
  <si>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</si>
  <si>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</si>
  <si>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</si>
  <si>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</si>
  <si>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</si>
  <si>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</si>
  <si>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</si>
  <si>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</si>
  <si>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</si>
  <si>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</si>
  <si>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</si>
  <si>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</si>
  <si>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</si>
  <si>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</si>
  <si>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</si>
  <si>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</si>
  <si>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</si>
  <si>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</si>
  <si>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</si>
  <si>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</si>
  <si>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</si>
  <si>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</si>
  <si>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</si>
  <si>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</si>
  <si>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</si>
  <si>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</si>
  <si>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</si>
  <si>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</si>
  <si>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</si>
  <si>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</si>
  <si>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</si>
  <si>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</si>
  <si>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</si>
  <si>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</si>
  <si>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</si>
  <si>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</si>
  <si>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</si>
  <si>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</si>
  <si>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</si>
  <si>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</si>
  <si>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</si>
  <si>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</si>
  <si>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</si>
  <si>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</si>
  <si>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</si>
  <si>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</si>
  <si>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</si>
  <si>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</si>
  <si>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</si>
  <si>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</si>
  <si>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</si>
  <si>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</si>
  <si>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</si>
  <si>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</si>
  <si>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</si>
  <si>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</si>
  <si>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</si>
  <si>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</si>
  <si>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</si>
  <si>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</si>
  <si>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</si>
  <si>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</si>
  <si>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</si>
  <si>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</si>
  <si>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</si>
  <si>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</si>
  <si>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</si>
  <si>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</si>
  <si>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</si>
  <si>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</si>
  <si>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</si>
  <si>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</si>
  <si>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</si>
  <si>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</si>
  <si>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</si>
  <si>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</si>
  <si>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</si>
  <si>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</si>
  <si>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</si>
  <si>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</si>
  <si>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</si>
  <si>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</si>
  <si>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</si>
  <si>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</si>
  <si>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</si>
  <si>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</si>
  <si>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</si>
  <si>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</si>
  <si>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</si>
  <si>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</si>
  <si>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</si>
  <si>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</si>
  <si>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</si>
  <si>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</si>
  <si>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</si>
  <si>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</si>
  <si>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</si>
  <si>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</si>
  <si>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</si>
  <si>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</si>
  <si>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</si>
  <si>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</si>
  <si>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</si>
  <si>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</si>
  <si>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</si>
  <si>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</si>
  <si>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</si>
  <si>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</si>
  <si>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</si>
  <si>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</si>
  <si>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</si>
  <si>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</si>
  <si>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</si>
  <si>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</si>
  <si>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</si>
  <si>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</si>
  <si>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</si>
  <si>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</si>
  <si>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</si>
  <si>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</si>
  <si>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</si>
  <si>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</si>
  <si>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</si>
  <si>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</si>
  <si>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</si>
  <si>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</si>
  <si>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</si>
  <si>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</si>
  <si>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</si>
  <si>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</si>
  <si>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</si>
  <si>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</si>
  <si>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</si>
  <si>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</si>
  <si>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</si>
  <si>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</si>
  <si>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</si>
  <si>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</si>
  <si>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</si>
  <si>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</si>
  <si>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</si>
  <si>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</si>
  <si>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</si>
  <si>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</si>
  <si>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</si>
  <si>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</si>
  <si>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</si>
  <si>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</si>
  <si>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</si>
  <si>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</si>
  <si>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</si>
  <si>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</si>
  <si>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</si>
  <si>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</si>
  <si>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</si>
  <si>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</si>
  <si>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</si>
  <si>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</si>
  <si>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</si>
  <si>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</si>
  <si>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</si>
  <si>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</si>
  <si>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</si>
  <si>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</si>
  <si>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</si>
  <si>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</si>
  <si>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</si>
  <si>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</si>
  <si>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</si>
  <si>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</si>
  <si>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</si>
  <si>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</si>
  <si>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</si>
  <si>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</si>
  <si>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</si>
  <si>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</si>
  <si>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</si>
  <si>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</si>
  <si>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</si>
  <si>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</si>
  <si>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</si>
  <si>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</si>
  <si>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</si>
  <si>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</si>
  <si>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</si>
  <si>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</si>
  <si>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</si>
  <si>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</si>
  <si>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</si>
  <si>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</si>
  <si>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</si>
  <si>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</si>
  <si>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</si>
  <si>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</si>
  <si>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</si>
  <si>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</si>
  <si>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</si>
  <si>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</si>
  <si>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</si>
  <si>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</si>
  <si>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</si>
  <si>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</si>
  <si>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</si>
  <si>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</si>
  <si>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</si>
  <si>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</si>
  <si>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</si>
  <si>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</si>
  <si>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</si>
  <si>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</si>
  <si>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</si>
  <si>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</si>
  <si>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</si>
  <si>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</si>
  <si>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</si>
  <si>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</si>
  <si>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</si>
  <si>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</si>
  <si>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</si>
  <si>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</si>
  <si>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</si>
  <si>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</si>
  <si>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</si>
  <si>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</si>
  <si>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</si>
  <si>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</si>
  <si>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</si>
  <si>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</si>
  <si>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</si>
  <si>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</si>
  <si>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</si>
  <si>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</si>
  <si>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</si>
  <si>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</si>
  <si>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</si>
  <si>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</si>
  <si>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</si>
  <si>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</si>
  <si>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</si>
  <si>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</si>
  <si>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</si>
  <si>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</si>
  <si>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</si>
  <si>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</si>
  <si>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</si>
  <si>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</si>
  <si>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</si>
  <si>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</si>
  <si>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</si>
  <si>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</si>
  <si>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</si>
  <si>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</si>
  <si>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</si>
  <si>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</si>
  <si>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</si>
  <si>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</si>
  <si>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</si>
  <si>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</si>
  <si>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</si>
  <si>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</si>
  <si>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</si>
  <si>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</si>
  <si>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</si>
  <si>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</si>
  <si>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</si>
  <si>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</si>
  <si>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</si>
  <si>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</si>
  <si>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</si>
  <si>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</si>
  <si>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</si>
  <si>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</si>
  <si>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</si>
  <si>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</si>
  <si>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</si>
  <si>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</si>
  <si>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</si>
  <si>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</si>
  <si>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</si>
  <si>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</si>
  <si>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</si>
  <si>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</si>
  <si>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</si>
  <si>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</si>
  <si>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</si>
  <si>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</si>
  <si>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</si>
  <si>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</si>
  <si>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</si>
  <si>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</si>
  <si>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</si>
  <si>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</si>
  <si>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</si>
  <si>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</si>
  <si>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</si>
  <si>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</si>
  <si>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</si>
  <si>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</si>
  <si>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</si>
  <si>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</si>
  <si>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</si>
  <si>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</si>
  <si>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</si>
  <si>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</si>
  <si>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</si>
  <si>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</si>
  <si>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</si>
  <si>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</si>
  <si>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</si>
  <si>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</si>
  <si>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</si>
  <si>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</si>
  <si>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</si>
  <si>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</si>
  <si>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</si>
  <si>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</si>
  <si>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</si>
  <si>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</si>
  <si>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</si>
  <si>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</si>
  <si>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</si>
  <si>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</si>
  <si>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</si>
  <si>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</si>
  <si>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</si>
  <si>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</si>
  <si>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</si>
  <si>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</si>
  <si>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</si>
  <si>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</si>
  <si>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</si>
  <si>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</si>
  <si>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</si>
  <si>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</si>
  <si>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</si>
  <si>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</si>
  <si>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</si>
  <si>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</si>
  <si>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</si>
  <si>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</si>
  <si>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</si>
  <si>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</si>
  <si>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</si>
  <si>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</si>
  <si>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</si>
  <si>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</si>
  <si>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</si>
  <si>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</si>
  <si>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</si>
  <si>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</si>
  <si>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</si>
  <si>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</si>
  <si>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</si>
  <si>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</si>
  <si>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</si>
  <si>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</si>
  <si>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</si>
  <si>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</si>
  <si>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</si>
  <si>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</si>
  <si>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</si>
  <si>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</si>
  <si>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</si>
  <si>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</si>
  <si>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</si>
  <si>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</si>
  <si>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</si>
  <si>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</si>
  <si>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</si>
  <si>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</si>
  <si>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</si>
  <si>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</si>
  <si>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</si>
  <si>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</si>
  <si>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</si>
  <si>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</si>
  <si>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</si>
  <si>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</si>
  <si>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</si>
  <si>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</si>
  <si>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</si>
  <si>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</si>
  <si>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</si>
  <si>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</si>
  <si>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</si>
  <si>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</si>
  <si>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</si>
  <si>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</si>
  <si>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</si>
  <si>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</si>
  <si>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</si>
  <si>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</si>
  <si>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</si>
  <si>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</si>
  <si>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</si>
  <si>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</si>
  <si>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</si>
  <si>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</si>
  <si>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</si>
  <si>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</si>
  <si>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</si>
  <si>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</si>
  <si>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</si>
  <si>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</si>
  <si>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</si>
  <si>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</si>
  <si>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</si>
  <si>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</si>
  <si>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</si>
  <si>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</si>
  <si>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</si>
  <si>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</si>
  <si>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</si>
  <si>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</si>
  <si>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</si>
  <si>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</si>
  <si>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</si>
  <si>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</si>
  <si>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</si>
  <si>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</si>
  <si>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</si>
  <si>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</si>
  <si>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</si>
  <si>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</si>
  <si>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</si>
  <si>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</si>
  <si>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</si>
  <si>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</si>
  <si>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</si>
  <si>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</si>
  <si>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</si>
  <si>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</si>
  <si>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</si>
  <si>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</si>
  <si>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</si>
  <si>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</si>
  <si>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</si>
  <si>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</si>
  <si>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</si>
  <si>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</si>
  <si>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</si>
  <si>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</si>
  <si>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</si>
  <si>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</si>
  <si>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</si>
  <si>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</si>
  <si>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</si>
  <si>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</si>
  <si>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</si>
  <si>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</si>
  <si>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</si>
  <si>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</si>
  <si>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</si>
  <si>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</si>
  <si>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</si>
  <si>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</si>
  <si>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</si>
  <si>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</si>
  <si>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</si>
  <si>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</si>
  <si>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</si>
  <si>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</si>
  <si>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</si>
  <si>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</si>
  <si>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</si>
  <si>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</si>
  <si>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</si>
  <si>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</si>
  <si>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</si>
  <si>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</si>
  <si>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</si>
  <si>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</si>
  <si>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</si>
  <si>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</si>
  <si>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</si>
  <si>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</si>
  <si>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</si>
  <si>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</si>
  <si>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</si>
  <si>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</si>
  <si>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</si>
  <si>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</si>
  <si>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</si>
  <si>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</si>
  <si>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</si>
  <si>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</si>
  <si>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</si>
  <si>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</si>
  <si>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</si>
  <si>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</si>
  <si>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</si>
  <si>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</si>
  <si>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</si>
  <si>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</si>
  <si>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</si>
  <si>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</si>
  <si>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</si>
  <si>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</si>
  <si>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</si>
  <si>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</si>
  <si>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</si>
  <si>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</si>
  <si>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</si>
  <si>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</si>
  <si>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</si>
  <si>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</si>
  <si>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</si>
  <si>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</si>
  <si>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</si>
  <si>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</si>
  <si>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</si>
  <si>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</si>
  <si>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</si>
  <si>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</si>
  <si>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</si>
  <si>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</si>
  <si>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</si>
  <si>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</si>
  <si>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</si>
  <si>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</si>
  <si>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</si>
  <si>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</si>
  <si>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</si>
  <si>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</si>
  <si>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</si>
  <si>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</si>
  <si>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</si>
  <si>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</si>
  <si>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</si>
  <si>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</si>
  <si>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</si>
  <si>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</si>
  <si>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</si>
  <si>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</si>
  <si>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</si>
  <si>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</si>
  <si>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</si>
  <si>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</si>
  <si>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</si>
  <si>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</si>
  <si>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</si>
  <si>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</si>
  <si>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</si>
  <si>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</si>
  <si>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</si>
  <si>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</si>
  <si>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</si>
  <si>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</si>
  <si>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</si>
  <si>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</si>
  <si>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</si>
  <si>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</si>
  <si>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</si>
  <si>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</si>
  <si>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</si>
  <si>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</si>
  <si>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</si>
  <si>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</si>
  <si>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</si>
  <si>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</si>
  <si>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</si>
  <si>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</si>
  <si>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</si>
  <si>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</si>
  <si>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</si>
  <si>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</si>
  <si>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</si>
  <si>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</si>
  <si>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</si>
  <si>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</si>
  <si>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</si>
  <si>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</si>
  <si>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</si>
  <si>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</si>
  <si>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</si>
  <si>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</si>
  <si>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</si>
  <si>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</si>
  <si>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</si>
  <si>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</si>
  <si>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</si>
  <si>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</si>
  <si>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</si>
  <si>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</si>
  <si>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</si>
  <si>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</si>
  <si>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</si>
  <si>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</si>
  <si>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</si>
  <si>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</si>
  <si>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</si>
  <si>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</si>
  <si>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</si>
  <si>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</si>
  <si>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</si>
  <si>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</si>
  <si>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</si>
  <si>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</si>
  <si>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</si>
  <si>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</si>
  <si>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</si>
  <si>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</si>
  <si>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</si>
  <si>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</si>
  <si>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</si>
  <si>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</si>
  <si>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</si>
  <si>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</si>
  <si>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</si>
  <si>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</si>
  <si>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</si>
  <si>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</si>
  <si>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</si>
  <si>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</si>
  <si>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</si>
  <si>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</si>
  <si>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</si>
  <si>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</si>
  <si>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</si>
  <si>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</si>
  <si>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</si>
  <si>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</si>
  <si>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</si>
  <si>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</si>
  <si>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</si>
  <si>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</si>
  <si>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</si>
  <si>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</si>
  <si>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</si>
  <si>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</si>
  <si>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</si>
  <si>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</si>
  <si>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</si>
  <si>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</si>
  <si>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</si>
  <si>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</si>
  <si>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</si>
  <si>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</si>
  <si>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</si>
  <si>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</si>
  <si>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</si>
  <si>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</si>
  <si>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</si>
  <si>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</si>
  <si>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</si>
  <si>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</si>
  <si>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</si>
  <si>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</si>
  <si>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</si>
  <si>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</si>
  <si>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</si>
  <si>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</si>
  <si>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</si>
  <si>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</si>
  <si>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</si>
  <si>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</si>
  <si>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</si>
  <si>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</si>
  <si>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</si>
  <si>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</si>
  <si>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</si>
  <si>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</si>
  <si>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</si>
  <si>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</si>
  <si>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</si>
  <si>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</si>
  <si>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</si>
  <si>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</si>
  <si>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</si>
  <si>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</si>
  <si>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</si>
  <si>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</si>
  <si>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</si>
  <si>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</si>
  <si>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</si>
  <si>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</si>
  <si>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</si>
  <si>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</si>
  <si>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</si>
  <si>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</si>
  <si>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</si>
  <si>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</si>
  <si>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</si>
  <si>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</si>
  <si>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</si>
  <si>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</si>
  <si>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</si>
  <si>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</si>
  <si>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</si>
  <si>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</si>
  <si>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</si>
  <si>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</si>
  <si>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</si>
  <si>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</si>
  <si>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</si>
  <si>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</si>
  <si>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</si>
  <si>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</si>
  <si>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</si>
  <si>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</si>
  <si>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</si>
  <si>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</si>
  <si>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</si>
  <si>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</si>
  <si>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</si>
  <si>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</si>
  <si>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</si>
  <si>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</si>
  <si>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</si>
  <si>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</si>
  <si>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</si>
  <si>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</si>
  <si>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</si>
  <si>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</si>
  <si>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</si>
  <si>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</si>
  <si>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</si>
  <si>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</si>
  <si>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</si>
  <si>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</si>
  <si>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</si>
  <si>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</si>
  <si>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</si>
  <si>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</si>
  <si>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</si>
  <si>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</si>
  <si>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</si>
  <si>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</si>
  <si>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</si>
  <si>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</si>
  <si>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</si>
  <si>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</si>
  <si>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</si>
  <si>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</si>
  <si>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</si>
  <si>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</si>
  <si>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</si>
  <si>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</si>
  <si>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</si>
  <si>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</si>
  <si>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</si>
  <si>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</si>
  <si>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</si>
  <si>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</si>
  <si>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</si>
  <si>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</si>
  <si>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</si>
  <si>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</si>
  <si>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</si>
  <si>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</si>
  <si>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</si>
  <si>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</si>
  <si>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</si>
  <si>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</si>
  <si>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</si>
  <si>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</si>
  <si>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</si>
  <si>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</si>
  <si>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</si>
  <si>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</si>
  <si>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</si>
  <si>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</si>
  <si>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</si>
  <si>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</si>
  <si>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</si>
  <si>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</si>
  <si>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</si>
  <si>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</si>
  <si>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</si>
  <si>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</si>
  <si>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</si>
  <si>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</si>
  <si>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</si>
  <si>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</si>
  <si>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</si>
  <si>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</si>
  <si>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</si>
  <si>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</si>
  <si>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</si>
  <si>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</si>
  <si>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</si>
  <si>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</si>
  <si>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</si>
  <si>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</si>
  <si>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</si>
  <si>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</si>
  <si>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</si>
  <si>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</si>
  <si>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</si>
  <si>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</si>
  <si>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</si>
  <si>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</si>
  <si>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</si>
  <si>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</si>
  <si>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</si>
  <si>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</si>
  <si>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</si>
  <si>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</si>
  <si>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</si>
  <si>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</si>
  <si>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</si>
  <si>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</si>
  <si>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</si>
  <si>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</si>
  <si>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</si>
  <si>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</si>
  <si>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</si>
  <si>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</si>
  <si>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</si>
  <si>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</si>
  <si>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</si>
  <si>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</si>
  <si>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</si>
  <si>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</si>
  <si>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</si>
  <si>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</si>
  <si>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</si>
  <si>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</si>
  <si>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</si>
  <si>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</si>
  <si>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</si>
  <si>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</si>
  <si>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</si>
  <si>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</si>
  <si>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</si>
  <si>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</si>
  <si>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</si>
  <si>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</si>
  <si>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</si>
  <si>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</si>
  <si>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</si>
  <si>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</si>
  <si>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</si>
  <si>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</si>
  <si>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</si>
  <si>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</si>
  <si>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</si>
  <si>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</si>
  <si>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</si>
  <si>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</si>
  <si>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</si>
  <si>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</si>
  <si>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</si>
  <si>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</si>
  <si>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</si>
  <si>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</si>
  <si>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</si>
  <si>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</si>
  <si>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</si>
  <si>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</si>
  <si>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</si>
  <si>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</si>
  <si>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</si>
  <si>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</si>
  <si>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</si>
  <si>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</si>
  <si>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</si>
  <si>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</si>
  <si>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</si>
  <si>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</si>
  <si>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</si>
  <si>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</si>
  <si>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</si>
  <si>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</si>
  <si>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</si>
  <si>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</si>
  <si>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</si>
  <si>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</si>
  <si>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</si>
  <si>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</si>
  <si>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</si>
  <si>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</si>
  <si>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</si>
  <si>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</si>
  <si>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</si>
  <si>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</si>
  <si>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</si>
  <si>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</si>
  <si>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</si>
  <si>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</si>
  <si>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</si>
  <si>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</si>
  <si>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</si>
  <si>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</si>
  <si>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</si>
  <si>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</si>
  <si>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</si>
  <si>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</si>
  <si>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</si>
  <si>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</si>
  <si>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</si>
  <si>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</si>
  <si>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</si>
  <si>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</si>
  <si>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</si>
  <si>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</si>
  <si>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</si>
  <si>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</si>
  <si>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</si>
  <si>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</si>
  <si>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</si>
  <si>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</si>
  <si>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</si>
  <si>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</si>
  <si>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</si>
  <si>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</si>
  <si>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</si>
  <si>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</si>
  <si>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</si>
  <si>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</si>
  <si>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</si>
  <si>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</si>
  <si>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</si>
  <si>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</si>
  <si>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</si>
  <si>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</si>
  <si>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</si>
  <si>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</si>
  <si>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</si>
  <si>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</si>
  <si>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</si>
  <si>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</si>
  <si>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</si>
  <si>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</si>
  <si>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</si>
  <si>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</si>
  <si>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</si>
  <si>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</si>
  <si>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</si>
  <si>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</si>
  <si>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</si>
  <si>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</si>
  <si>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</si>
  <si>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</si>
  <si>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</si>
  <si>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</si>
  <si>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</si>
  <si>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</si>
  <si>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</si>
  <si>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</si>
  <si>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</si>
  <si>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</si>
  <si>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</si>
  <si>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</si>
  <si>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</si>
  <si>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</si>
  <si>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</si>
  <si>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</si>
  <si>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</si>
  <si>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</si>
  <si>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</si>
  <si>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</si>
  <si>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</si>
  <si>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</si>
  <si>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</si>
  <si>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</si>
  <si>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</si>
  <si>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</si>
  <si>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</si>
  <si>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</si>
  <si>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</si>
  <si>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</si>
  <si>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</si>
  <si>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</si>
  <si>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</si>
  <si>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</si>
  <si>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</si>
  <si>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</si>
  <si>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</si>
  <si>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</si>
  <si>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</si>
  <si>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</si>
  <si>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</si>
  <si>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</si>
  <si>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</si>
  <si>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</si>
  <si>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</si>
  <si>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</si>
  <si>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</si>
  <si>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</si>
  <si>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</si>
  <si>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</si>
  <si>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</si>
  <si>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</si>
  <si>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</si>
  <si>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</si>
  <si>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</si>
  <si>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</si>
  <si>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</si>
  <si>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</si>
  <si>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</si>
  <si>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</si>
  <si>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</si>
  <si>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</si>
  <si>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</si>
  <si>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</si>
  <si>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</si>
  <si>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</si>
  <si>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</si>
  <si>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</si>
  <si>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</si>
  <si>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</si>
  <si>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</si>
  <si>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</si>
  <si>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</si>
  <si>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</si>
  <si>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</si>
  <si>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</si>
  <si>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</si>
  <si>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</si>
  <si>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</si>
  <si>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</si>
  <si>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</si>
  <si>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</si>
  <si>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</si>
  <si>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</si>
  <si>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</si>
  <si>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</si>
  <si>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</si>
  <si>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</si>
  <si>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</si>
  <si>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</si>
  <si>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</si>
  <si>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</si>
  <si>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</si>
  <si>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</si>
  <si>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</si>
  <si>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</si>
  <si>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</si>
  <si>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</si>
  <si>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</si>
  <si>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</si>
  <si>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</si>
  <si>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</si>
  <si>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</si>
  <si>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</si>
  <si>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</si>
  <si>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</si>
  <si>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</si>
  <si>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</si>
  <si>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</si>
  <si>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</si>
  <si>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</si>
  <si>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</si>
  <si>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</si>
  <si>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</si>
  <si>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</si>
  <si>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</si>
  <si>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</si>
  <si>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</si>
  <si>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</si>
  <si>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</si>
  <si>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</si>
  <si>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</si>
  <si>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</si>
  <si>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</si>
  <si>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</si>
  <si>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</si>
  <si>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</si>
  <si>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</si>
  <si>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</si>
  <si>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</si>
  <si>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</si>
  <si>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</si>
  <si>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</si>
  <si>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</si>
  <si>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</si>
  <si>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</si>
  <si>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</si>
  <si>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</si>
  <si>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</si>
  <si>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</si>
  <si>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</si>
  <si>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</si>
  <si>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</si>
  <si>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</si>
  <si>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</si>
  <si>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</si>
  <si>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</si>
  <si>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</si>
  <si>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</si>
  <si>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</si>
  <si>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</si>
  <si>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</si>
  <si>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</si>
  <si>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</si>
  <si>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</si>
  <si>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</si>
  <si>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</si>
  <si>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</si>
  <si>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</si>
  <si>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</si>
  <si>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</si>
  <si>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</si>
  <si>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</si>
  <si>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</si>
  <si>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</si>
  <si>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</si>
  <si>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</si>
  <si>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</si>
  <si>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</si>
  <si>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</si>
  <si>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</si>
  <si>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</si>
  <si>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</si>
  <si>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</si>
  <si>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</si>
  <si>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</si>
  <si>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</si>
  <si>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</si>
  <si>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</si>
  <si>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</si>
  <si>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</si>
  <si>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</si>
  <si>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</si>
  <si>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</si>
  <si>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</si>
  <si>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</si>
  <si>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</si>
  <si>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</si>
  <si>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</si>
  <si>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</si>
  <si>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</si>
  <si>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</si>
  <si>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</si>
  <si>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</si>
  <si>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</si>
  <si>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</si>
  <si>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</si>
  <si>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</si>
  <si>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</si>
  <si>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</si>
  <si>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</si>
  <si>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</si>
  <si>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</si>
  <si>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</si>
  <si>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</si>
  <si>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</si>
  <si>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</si>
  <si>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</si>
  <si>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</si>
  <si>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</si>
  <si>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</si>
  <si>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</si>
  <si>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</si>
  <si>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</si>
  <si>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</si>
  <si>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</si>
  <si>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</si>
  <si>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</si>
  <si>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</si>
  <si>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</si>
  <si>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</si>
  <si>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</si>
  <si>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</si>
  <si>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</si>
  <si>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</si>
  <si>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</si>
  <si>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</si>
  <si>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</si>
  <si>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</si>
  <si>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</si>
  <si>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</si>
  <si>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</si>
  <si>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</si>
  <si>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</si>
  <si>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</si>
  <si>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</si>
  <si>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</si>
  <si>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</si>
  <si>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</si>
  <si>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</si>
  <si>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</si>
  <si>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</si>
  <si>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</si>
  <si>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</si>
  <si>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</si>
  <si>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</si>
  <si>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</si>
  <si>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</si>
  <si>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</si>
  <si>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</si>
  <si>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</si>
  <si>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</si>
  <si>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</si>
  <si>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</si>
  <si>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</si>
  <si>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</si>
  <si>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</si>
  <si>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</si>
  <si>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</si>
  <si>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</si>
  <si>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</si>
  <si>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</si>
  <si>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</si>
  <si>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</si>
  <si>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</si>
  <si>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</si>
  <si>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</si>
  <si>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</si>
  <si>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</si>
  <si>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</si>
  <si>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</si>
  <si>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</si>
  <si>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</si>
  <si>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</si>
  <si>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</si>
  <si>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</si>
  <si>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</si>
  <si>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</si>
  <si>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</si>
  <si>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</si>
  <si>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</si>
  <si>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</si>
  <si>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</si>
  <si>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</si>
  <si>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</si>
  <si>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</si>
  <si>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</si>
  <si>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</si>
  <si>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</si>
  <si>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</si>
  <si>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</si>
  <si>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</si>
  <si>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</si>
  <si>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</si>
  <si>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</si>
  <si>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</si>
  <si>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</si>
  <si>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</si>
  <si>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</si>
  <si>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</si>
  <si>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</si>
  <si>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</si>
  <si>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</si>
  <si>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</si>
  <si>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</si>
  <si>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</si>
  <si>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</si>
  <si>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</si>
  <si>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</si>
  <si>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</si>
  <si>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</si>
  <si>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</si>
  <si>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</si>
  <si>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</si>
  <si>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</si>
  <si>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</si>
  <si>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</si>
  <si>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</si>
  <si>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</si>
  <si>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</si>
  <si>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</si>
  <si>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</si>
  <si>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</si>
  <si>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</si>
  <si>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</si>
  <si>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</si>
  <si>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</si>
  <si>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</si>
  <si>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</si>
  <si>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</si>
  <si>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</si>
  <si>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</si>
  <si>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</si>
  <si>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</si>
  <si>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</si>
  <si>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</si>
  <si>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</si>
  <si>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</si>
  <si>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</si>
  <si>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</si>
  <si>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</si>
  <si>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</si>
  <si>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</si>
  <si>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</si>
  <si>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</si>
  <si>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</si>
  <si>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</si>
  <si>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</si>
  <si>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</si>
  <si>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</si>
  <si>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</si>
  <si>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</si>
  <si>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</si>
  <si>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</si>
  <si>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</si>
  <si>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</si>
  <si>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</si>
  <si>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</si>
  <si>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</si>
  <si>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</si>
  <si>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</si>
  <si>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</si>
  <si>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</si>
  <si>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</si>
  <si>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</si>
  <si>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</si>
  <si>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</si>
  <si>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</si>
  <si>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</si>
  <si>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</si>
  <si>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</si>
  <si>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</si>
  <si>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</si>
  <si>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</si>
  <si>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</si>
  <si>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</si>
  <si>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</si>
  <si>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</si>
  <si>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</si>
  <si>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</si>
  <si>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</si>
  <si>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</si>
  <si>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</si>
  <si>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</si>
  <si>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</si>
  <si>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</si>
  <si>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</si>
  <si>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</si>
  <si>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</si>
  <si>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</si>
  <si>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</si>
  <si>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</si>
  <si>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</si>
  <si>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</si>
  <si>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</si>
  <si>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</si>
  <si>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</si>
  <si>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</si>
  <si>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</si>
  <si>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</si>
  <si>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</si>
  <si>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</si>
  <si>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</si>
  <si>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</si>
  <si>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</si>
  <si>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</si>
  <si>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</si>
  <si>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</si>
  <si>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</si>
  <si>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</si>
  <si>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</si>
  <si>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</si>
  <si>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</si>
  <si>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</si>
  <si>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</si>
  <si>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</si>
  <si>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</si>
  <si>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</si>
  <si>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</si>
  <si>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</si>
  <si>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</si>
  <si>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</si>
  <si>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</si>
  <si>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</si>
  <si>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</si>
  <si>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</si>
  <si>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</si>
  <si>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</si>
  <si>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</si>
  <si>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</si>
  <si>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</si>
  <si>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</si>
  <si>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</si>
  <si>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</si>
  <si>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</si>
  <si>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</si>
  <si>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</si>
  <si>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</si>
  <si>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</si>
  <si>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</si>
  <si>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</si>
  <si>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</si>
  <si>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</si>
  <si>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</si>
  <si>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</si>
  <si>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</si>
  <si>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</si>
  <si>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</si>
  <si>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</si>
  <si>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</si>
  <si>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</si>
  <si>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</si>
  <si>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</si>
  <si>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</si>
  <si>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</si>
  <si>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</si>
  <si>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</si>
  <si>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</si>
  <si>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</si>
  <si>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</si>
  <si>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</si>
  <si>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</si>
  <si>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</si>
  <si>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</si>
  <si>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</si>
  <si>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</si>
  <si>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</si>
  <si>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</si>
  <si>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</si>
  <si>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</si>
  <si>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</si>
  <si>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</si>
  <si>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</si>
  <si>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</si>
  <si>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</si>
  <si>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</si>
  <si>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</si>
  <si>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</si>
  <si>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</si>
  <si>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</si>
  <si>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</si>
  <si>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</si>
  <si>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</si>
  <si>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</si>
  <si>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</si>
  <si>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</si>
  <si>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</si>
  <si>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</si>
  <si>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</si>
  <si>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</si>
  <si>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</si>
  <si>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</si>
  <si>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</si>
  <si>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</si>
  <si>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</si>
  <si>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</si>
  <si>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</si>
  <si>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</si>
  <si>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</si>
  <si>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</si>
  <si>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</si>
  <si>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</si>
  <si>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</si>
  <si>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</si>
  <si>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</si>
  <si>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</si>
  <si>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</si>
  <si>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</si>
  <si>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</si>
  <si>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</si>
  <si>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</si>
  <si>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</si>
  <si>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</si>
  <si>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</si>
  <si>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</si>
  <si>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</si>
  <si>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</si>
  <si>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</si>
  <si>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</si>
  <si>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</si>
  <si>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</si>
  <si>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</si>
  <si>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</si>
  <si>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</si>
  <si>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</si>
  <si>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</si>
  <si>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</si>
  <si>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</si>
  <si>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</si>
  <si>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</si>
  <si>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</si>
  <si>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</si>
  <si>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</si>
  <si>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</si>
  <si>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</si>
  <si>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</si>
  <si>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</si>
  <si>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</si>
  <si>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</si>
  <si>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</si>
  <si>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</si>
  <si>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</si>
  <si>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</si>
  <si>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</si>
  <si>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</si>
  <si>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</si>
  <si>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</si>
  <si>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</si>
  <si>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</si>
  <si>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</si>
  <si>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</si>
  <si>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</si>
  <si>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</si>
  <si>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</si>
  <si>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</si>
  <si>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</si>
  <si>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</si>
  <si>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</si>
  <si>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</si>
  <si>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</si>
  <si>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</si>
  <si>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</si>
  <si>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</si>
  <si>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</si>
  <si>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</si>
  <si>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</si>
  <si>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</si>
  <si>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</si>
  <si>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</si>
  <si>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</si>
  <si>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</si>
  <si>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</si>
  <si>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</si>
  <si>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</si>
  <si>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</si>
  <si>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</si>
  <si>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</si>
  <si>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</si>
  <si>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</si>
  <si>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</si>
  <si>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</si>
  <si>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</si>
  <si>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</si>
  <si>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</si>
  <si>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</si>
  <si>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</si>
  <si>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</si>
  <si>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</si>
  <si>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</si>
  <si>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</si>
  <si>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</si>
  <si>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</si>
  <si>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</si>
  <si>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</si>
  <si>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</si>
  <si>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</si>
  <si>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</si>
  <si>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</si>
  <si>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</si>
  <si>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</si>
  <si>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</si>
  <si>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</si>
  <si>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</si>
  <si>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</si>
  <si>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</si>
  <si>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</si>
  <si>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</si>
  <si>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</si>
  <si>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</si>
  <si>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</si>
  <si>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</si>
  <si>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</si>
  <si>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</si>
  <si>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</si>
  <si>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</si>
  <si>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</si>
  <si>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</si>
  <si>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</si>
  <si>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</si>
  <si>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</si>
  <si>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</si>
  <si>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</si>
  <si>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</si>
  <si>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</si>
  <si>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</si>
  <si>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</si>
  <si>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</si>
  <si>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</si>
  <si>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</si>
  <si>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</si>
  <si>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</si>
  <si>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</si>
  <si>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</si>
  <si>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</si>
  <si>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</si>
  <si>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</si>
  <si>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</si>
  <si>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</si>
  <si>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</si>
  <si>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</si>
  <si>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</si>
  <si>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</si>
  <si>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</si>
  <si>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</si>
  <si>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</si>
  <si>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</si>
  <si>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</si>
  <si>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</si>
  <si>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</si>
  <si>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</si>
  <si>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</si>
  <si>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</si>
  <si>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</si>
  <si>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</si>
  <si>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</si>
  <si>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</si>
  <si>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</si>
  <si>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</si>
  <si>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</si>
  <si>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</si>
  <si>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</si>
  <si>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</si>
  <si>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</si>
  <si>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</si>
  <si>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</si>
  <si>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</si>
  <si>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</si>
  <si>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</si>
  <si>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</si>
  <si>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</si>
  <si>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</si>
  <si>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</si>
  <si>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</si>
  <si>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</si>
  <si>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</si>
  <si>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</si>
  <si>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</si>
  <si>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</si>
  <si>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</si>
  <si>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</si>
  <si>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</si>
  <si>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</si>
  <si>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</si>
  <si>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</si>
  <si>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</si>
  <si>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</si>
  <si>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</si>
  <si>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</si>
  <si>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</si>
  <si>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</si>
  <si>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</si>
  <si>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</si>
  <si>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</si>
  <si>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</si>
  <si>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</si>
  <si>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</si>
  <si>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</si>
  <si>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</si>
  <si>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</si>
  <si>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</si>
  <si>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</si>
  <si>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</si>
  <si>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</si>
  <si>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</si>
  <si>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</si>
  <si>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</si>
  <si>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</si>
  <si>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</si>
  <si>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</si>
  <si>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</si>
  <si>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</si>
  <si>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</si>
  <si>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</si>
  <si>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</si>
  <si>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</si>
  <si>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</si>
  <si>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</si>
  <si>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</si>
  <si>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</si>
  <si>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</si>
  <si>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</si>
  <si>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</si>
  <si>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</si>
  <si>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</si>
  <si>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</si>
  <si>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</si>
  <si>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</si>
  <si>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</si>
  <si>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</si>
  <si>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</si>
  <si>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</si>
  <si>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</si>
  <si>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</si>
  <si>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</si>
  <si>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</si>
  <si>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</si>
  <si>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</si>
  <si>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</si>
  <si>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</si>
  <si>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</si>
  <si>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</si>
  <si>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</si>
  <si>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</si>
  <si>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</si>
  <si>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</si>
  <si>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</si>
  <si>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</si>
  <si>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</si>
  <si>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</si>
  <si>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</si>
  <si>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</si>
  <si>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</si>
  <si>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</si>
  <si>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</si>
  <si>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</si>
  <si>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</si>
  <si>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</si>
  <si>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</si>
  <si>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</si>
  <si>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</si>
  <si>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</si>
  <si>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</si>
  <si>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</si>
  <si>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</si>
  <si>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</si>
  <si>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</si>
  <si>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</si>
  <si>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</si>
  <si>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</si>
  <si>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</si>
  <si>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</si>
  <si>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</si>
  <si>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</si>
  <si>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</si>
  <si>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</si>
  <si>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</si>
  <si>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</si>
  <si>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</si>
  <si>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</si>
  <si>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</si>
  <si>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</si>
  <si>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</si>
  <si>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</si>
  <si>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</si>
  <si>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</si>
  <si>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</si>
  <si>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</si>
  <si>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</si>
  <si>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</si>
  <si>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</si>
  <si>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</si>
  <si>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</si>
  <si>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</si>
  <si>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</si>
  <si>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</si>
  <si>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</si>
  <si>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</si>
  <si>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</si>
  <si>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</si>
  <si>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</si>
  <si>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</si>
  <si>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</si>
  <si>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</si>
  <si>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</si>
  <si>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</si>
  <si>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</si>
  <si>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</si>
  <si>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</si>
  <si>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</si>
  <si>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</si>
  <si>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</si>
  <si>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</si>
  <si>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</si>
  <si>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</si>
  <si>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</si>
  <si>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</si>
  <si>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</si>
  <si>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</si>
  <si>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</si>
  <si>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</si>
  <si>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</si>
  <si>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</si>
  <si>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</si>
  <si>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</si>
  <si>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</si>
  <si>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</si>
  <si>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</si>
  <si>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</si>
  <si>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</si>
  <si>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</si>
  <si>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</si>
  <si>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</si>
  <si>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</si>
  <si>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</si>
  <si>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</si>
  <si>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</si>
  <si>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</si>
  <si>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</si>
  <si>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</si>
  <si>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</si>
  <si>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</si>
  <si>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</si>
  <si>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</si>
  <si>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</si>
  <si>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</si>
  <si>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</si>
  <si>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</si>
  <si>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</si>
  <si>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</si>
  <si>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</si>
  <si>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</si>
  <si>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</si>
  <si>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</si>
  <si>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</si>
  <si>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</si>
  <si>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</si>
  <si>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</si>
  <si>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</si>
  <si>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</si>
  <si>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</si>
  <si>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</si>
  <si>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</si>
  <si>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</si>
  <si>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</si>
  <si>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</si>
  <si>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</si>
  <si>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</si>
  <si>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</si>
  <si>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</si>
  <si>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</si>
  <si>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</si>
  <si>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</si>
  <si>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</si>
  <si>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</si>
  <si>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</si>
  <si>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</si>
  <si>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</si>
  <si>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</si>
  <si>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</si>
  <si>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</si>
  <si>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</si>
  <si>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</si>
  <si>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</si>
  <si>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</si>
  <si>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</si>
  <si>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</si>
  <si>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</si>
  <si>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</si>
  <si>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</si>
  <si>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</si>
  <si>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</si>
  <si>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</si>
  <si>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</si>
  <si>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</si>
  <si>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</si>
  <si>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</si>
  <si>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</si>
  <si>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</si>
  <si>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</si>
  <si>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</si>
  <si>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</si>
  <si>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</si>
  <si>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</si>
  <si>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</si>
  <si>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</si>
  <si>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</si>
  <si>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</si>
  <si>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</si>
  <si>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</si>
  <si>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</si>
  <si>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</si>
  <si>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</si>
  <si>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</si>
  <si>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</si>
  <si>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</si>
  <si>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</si>
  <si>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</si>
  <si>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</si>
  <si>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</si>
  <si>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</si>
  <si>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</si>
  <si>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</si>
  <si>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</si>
  <si>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</si>
  <si>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</si>
  <si>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</si>
  <si>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</si>
  <si>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</si>
  <si>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</si>
  <si>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</si>
  <si>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</si>
  <si>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</si>
  <si>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</si>
  <si>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</si>
  <si>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</si>
  <si>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</si>
  <si>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</si>
  <si>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</si>
  <si>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</si>
  <si>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</si>
  <si>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</si>
  <si>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</si>
  <si>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</si>
  <si>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</si>
  <si>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</si>
  <si>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</si>
  <si>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</si>
  <si>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</si>
  <si>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</si>
  <si>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</si>
  <si>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</si>
  <si>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</si>
  <si>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</si>
  <si>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</si>
  <si>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</si>
  <si>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</si>
  <si>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</si>
  <si>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</si>
  <si>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</si>
  <si>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</si>
  <si>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</si>
  <si>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</si>
  <si>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</si>
  <si>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</si>
  <si>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</si>
  <si>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</si>
  <si>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</si>
  <si>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</si>
  <si>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</si>
  <si>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</si>
  <si>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</si>
  <si>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</si>
  <si>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</si>
  <si>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</si>
  <si>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</si>
  <si>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</si>
  <si>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</si>
  <si>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</si>
  <si>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</si>
  <si>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</si>
  <si>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</si>
  <si>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</si>
  <si>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</si>
  <si>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</si>
  <si>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</si>
  <si>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</si>
  <si>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</si>
  <si>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</si>
  <si>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</si>
  <si>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</si>
  <si>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</si>
  <si>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</si>
  <si>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</si>
  <si>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</si>
  <si>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</si>
  <si>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</si>
  <si>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</si>
  <si>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</si>
  <si>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</si>
  <si>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</si>
  <si>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</si>
  <si>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</si>
  <si>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</si>
  <si>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</si>
  <si>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</si>
  <si>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</si>
  <si>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</si>
  <si>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</si>
  <si>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</si>
  <si>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</si>
  <si>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</si>
  <si>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</si>
  <si>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</si>
  <si>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</si>
  <si>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</si>
  <si>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</si>
  <si>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</si>
  <si>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</si>
  <si>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</si>
  <si>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</si>
  <si>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</si>
  <si>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</si>
  <si>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</si>
  <si>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</si>
  <si>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</si>
  <si>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</si>
  <si>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</si>
  <si>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</si>
  <si>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</si>
  <si>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</si>
  <si>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</si>
  <si>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</si>
  <si>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</si>
  <si>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</si>
  <si>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</si>
  <si>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</si>
  <si>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</si>
  <si>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</si>
  <si>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</si>
  <si>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</si>
  <si>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</si>
  <si>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</si>
  <si>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</si>
  <si>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</si>
  <si>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</si>
  <si>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</si>
  <si>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</si>
  <si>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</si>
  <si>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</si>
  <si>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</si>
  <si>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</si>
  <si>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</si>
  <si>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</si>
  <si>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</si>
  <si>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</si>
  <si>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</si>
  <si>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</si>
  <si>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</si>
  <si>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</si>
  <si>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</si>
  <si>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</si>
  <si>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</si>
  <si>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</si>
  <si>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</si>
  <si>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</si>
  <si>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</si>
  <si>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</si>
  <si>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</si>
  <si>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</si>
  <si>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</si>
  <si>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</si>
  <si>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</si>
  <si>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</si>
  <si>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</si>
  <si>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</si>
  <si>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</si>
  <si>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</si>
  <si>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</si>
  <si>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</si>
  <si>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</si>
  <si>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</si>
  <si>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</si>
  <si>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</si>
  <si>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</si>
  <si>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</si>
  <si>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</si>
  <si>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</si>
  <si>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</si>
  <si>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</si>
  <si>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</si>
  <si>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</si>
  <si>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</si>
  <si>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</si>
  <si>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</si>
  <si>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</si>
  <si>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</si>
  <si>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</si>
  <si>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</si>
  <si>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</si>
  <si>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</si>
  <si>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</si>
  <si>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</si>
  <si>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</si>
  <si>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</si>
  <si>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</si>
  <si>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</si>
  <si>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</si>
  <si>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</si>
  <si>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</si>
  <si>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</si>
  <si>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</si>
  <si>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</si>
  <si>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</si>
  <si>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</si>
  <si>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</si>
  <si>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</si>
  <si>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</si>
  <si>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</si>
  <si>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</si>
  <si>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</si>
  <si>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</si>
  <si>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</si>
  <si>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</si>
  <si>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</si>
  <si>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</si>
  <si>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</si>
  <si>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</si>
  <si>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</si>
  <si>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</si>
  <si>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</si>
  <si>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</si>
  <si>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</si>
  <si>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</si>
  <si>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</si>
  <si>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</si>
  <si>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</si>
  <si>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</si>
  <si>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</si>
  <si>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</si>
  <si>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</si>
  <si>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</si>
  <si>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</si>
  <si>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</si>
  <si>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</si>
  <si>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</si>
  <si>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</si>
  <si>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</si>
  <si>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</si>
  <si>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</si>
  <si>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</si>
  <si>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</si>
  <si>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</si>
  <si>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</si>
  <si>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</si>
  <si>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</si>
  <si>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</si>
  <si>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</si>
  <si>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</si>
  <si>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</si>
  <si>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</si>
  <si>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</si>
  <si>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</si>
  <si>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</si>
  <si>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</si>
  <si>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</si>
  <si>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</si>
  <si>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</si>
  <si>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</si>
  <si>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</si>
  <si>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</si>
  <si>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</si>
  <si>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</si>
  <si>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</si>
  <si>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</si>
  <si>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</si>
  <si>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</si>
  <si>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</si>
  <si>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</si>
  <si>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</si>
  <si>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</si>
  <si>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</si>
  <si>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</si>
  <si>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</si>
  <si>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</si>
  <si>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</si>
  <si>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</si>
  <si>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</si>
  <si>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</si>
  <si>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</si>
  <si>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</si>
  <si>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</si>
  <si>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</si>
  <si>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</si>
  <si>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</si>
  <si>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</si>
  <si>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</si>
  <si>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</si>
  <si>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</si>
  <si>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</si>
  <si>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</si>
  <si>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</si>
  <si>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</si>
  <si>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</si>
  <si>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</si>
  <si>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</si>
  <si>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</si>
  <si>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</si>
  <si>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</si>
  <si>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</si>
  <si>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</si>
  <si>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</si>
  <si>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</si>
  <si>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</si>
  <si>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</si>
  <si>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</si>
  <si>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</si>
  <si>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</si>
  <si>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</si>
  <si>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</si>
  <si>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</si>
  <si>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</si>
  <si>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</si>
  <si>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</si>
  <si>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</si>
  <si>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</si>
  <si>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</si>
  <si>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</si>
  <si>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</si>
  <si>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</si>
  <si>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</si>
  <si>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</si>
  <si>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</si>
  <si>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</si>
  <si>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</si>
  <si>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</si>
  <si>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</si>
  <si>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</si>
  <si>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</si>
  <si>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</si>
  <si>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</si>
  <si>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</si>
  <si>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</si>
  <si>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</si>
  <si>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</si>
  <si>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</si>
  <si>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</si>
  <si>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</si>
  <si>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</si>
  <si>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</si>
  <si>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</si>
  <si>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</si>
  <si>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</si>
  <si>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</si>
  <si>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</si>
  <si>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</si>
  <si>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</si>
  <si>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</si>
  <si>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</si>
  <si>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</si>
  <si>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</si>
  <si>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</si>
  <si>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</si>
  <si>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</si>
  <si>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</si>
  <si>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</si>
  <si>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</si>
  <si>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</si>
  <si>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</si>
  <si>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</si>
  <si>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</si>
  <si>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</si>
  <si>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</si>
  <si>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</si>
  <si>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</si>
  <si>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</si>
  <si>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</si>
  <si>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</si>
  <si>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</si>
  <si>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</si>
  <si>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</si>
  <si>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</si>
  <si>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</si>
  <si>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</si>
  <si>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</si>
  <si>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</si>
  <si>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</si>
  <si>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</si>
  <si>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</si>
  <si>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</si>
  <si>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</si>
  <si>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</si>
  <si>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</si>
  <si>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</si>
  <si>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</si>
  <si>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</si>
  <si>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</si>
  <si>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</si>
  <si>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</si>
  <si>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</si>
  <si>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</si>
  <si>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</si>
  <si>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</si>
  <si>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</si>
  <si>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</si>
  <si>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</si>
  <si>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</si>
  <si>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</si>
  <si>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</si>
  <si>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</si>
  <si>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</si>
  <si>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</si>
  <si>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</si>
  <si>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</si>
  <si>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</si>
  <si>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</si>
  <si>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</si>
  <si>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</si>
  <si>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</si>
  <si>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</si>
  <si>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</si>
  <si>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</si>
  <si>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</si>
  <si>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</si>
  <si>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</si>
  <si>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</si>
  <si>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</si>
  <si>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</si>
  <si>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</si>
  <si>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</si>
  <si>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</si>
  <si>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</si>
  <si>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</si>
  <si>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</si>
  <si>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</si>
  <si>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</si>
  <si>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</si>
  <si>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</si>
  <si>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</si>
  <si>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</si>
  <si>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</si>
  <si>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</si>
  <si>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</si>
  <si>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</si>
  <si>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</si>
  <si>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</si>
  <si>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</si>
  <si>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</si>
  <si>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</si>
  <si>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</si>
  <si>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</si>
  <si>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</si>
  <si>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</si>
  <si>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</si>
  <si>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</si>
  <si>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</si>
  <si>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</si>
  <si>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</si>
  <si>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</si>
  <si>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</si>
  <si>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</si>
  <si>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</si>
  <si>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</si>
  <si>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</si>
  <si>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</si>
  <si>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</si>
  <si>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</si>
  <si>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</si>
  <si>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</si>
  <si>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</si>
  <si>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</si>
  <si>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</si>
  <si>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</si>
  <si>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</si>
  <si>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</si>
  <si>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</si>
  <si>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</si>
  <si>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</si>
  <si>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</si>
  <si>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</si>
  <si>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</si>
  <si>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</si>
  <si>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</si>
  <si>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</si>
  <si>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</si>
  <si>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</si>
  <si>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</si>
  <si>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</si>
  <si>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</si>
  <si>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</si>
  <si>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</si>
  <si>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</si>
  <si>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</si>
  <si>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</si>
  <si>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</si>
  <si>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</si>
  <si>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</si>
  <si>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</si>
  <si>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</si>
  <si>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</si>
  <si>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</si>
  <si>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</si>
  <si>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</si>
  <si>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</si>
  <si>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</si>
  <si>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</si>
  <si>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</si>
  <si>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</si>
  <si>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</si>
  <si>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</si>
  <si>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</si>
  <si>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</si>
  <si>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</si>
  <si>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</si>
  <si>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</si>
  <si>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</si>
  <si>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</si>
  <si>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</si>
  <si>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</si>
  <si>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</si>
  <si>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</si>
  <si>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</si>
  <si>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</si>
  <si>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</si>
  <si>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</si>
  <si>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</si>
  <si>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</si>
  <si>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</si>
  <si>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</si>
  <si>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</si>
  <si>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</si>
  <si>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</si>
  <si>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</si>
  <si>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</si>
  <si>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</si>
  <si>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</si>
  <si>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</si>
  <si>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</si>
  <si>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</si>
  <si>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</si>
  <si>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</si>
  <si>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</si>
  <si>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</si>
  <si>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</si>
  <si>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</si>
  <si>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</si>
  <si>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</si>
  <si>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</si>
  <si>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</si>
  <si>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</si>
  <si>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</si>
  <si>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</si>
  <si>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</si>
  <si>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</si>
  <si>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</si>
  <si>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</si>
  <si>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</si>
  <si>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</si>
  <si>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</si>
  <si>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</si>
  <si>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</si>
  <si>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</si>
  <si>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</si>
  <si>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</si>
  <si>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</si>
  <si>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</si>
  <si>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</si>
  <si>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</si>
  <si>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</si>
  <si>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</si>
  <si>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</si>
  <si>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</si>
  <si>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</si>
  <si>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</si>
  <si>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</si>
  <si>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</si>
  <si>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</si>
  <si>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</si>
  <si>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</si>
  <si>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</si>
  <si>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</si>
  <si>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</si>
  <si>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</si>
  <si>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</si>
  <si>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</si>
  <si>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</si>
  <si>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</si>
  <si>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</si>
  <si>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</si>
  <si>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</si>
  <si>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</si>
  <si>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</si>
  <si>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</si>
  <si>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</si>
  <si>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</si>
  <si>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</si>
  <si>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</si>
  <si>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</si>
  <si>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</si>
  <si>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</si>
  <si>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</si>
  <si>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</si>
  <si>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</si>
  <si>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</si>
  <si>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</si>
  <si>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</si>
  <si>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</si>
  <si>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</si>
  <si>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</si>
  <si>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</si>
  <si>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</si>
  <si>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</si>
  <si>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</si>
  <si>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</si>
  <si>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</si>
  <si>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</si>
  <si>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</si>
  <si>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</si>
  <si>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</si>
  <si>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</si>
  <si>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</si>
  <si>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</si>
  <si>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</si>
  <si>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</si>
  <si>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</si>
  <si>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</si>
  <si>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</si>
  <si>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</si>
  <si>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</si>
  <si>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</si>
  <si>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</si>
  <si>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</si>
  <si>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</si>
  <si>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</si>
  <si>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</si>
  <si>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</si>
  <si>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</si>
  <si>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</si>
  <si>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</si>
  <si>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</si>
  <si>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</si>
  <si>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</si>
  <si>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</si>
  <si>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</si>
  <si>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</si>
  <si>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</si>
  <si>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</si>
  <si>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</si>
  <si>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</si>
  <si>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</si>
  <si>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</si>
  <si>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</si>
  <si>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</si>
  <si>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</si>
  <si>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</si>
  <si>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</si>
  <si>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</si>
  <si>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</si>
  <si>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</si>
  <si>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</si>
  <si>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</si>
  <si>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</si>
  <si>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</si>
  <si>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</si>
  <si>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</si>
  <si>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</si>
  <si>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</si>
  <si>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</si>
  <si>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</si>
  <si>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</si>
  <si>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</si>
  <si>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</si>
  <si>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</si>
  <si>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</si>
  <si>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</si>
  <si>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</si>
  <si>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</si>
  <si>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</si>
  <si>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</si>
  <si>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</si>
  <si>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</si>
  <si>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</si>
  <si>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</si>
  <si>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</si>
  <si>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</si>
  <si>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</si>
  <si>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</si>
  <si>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</si>
  <si>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</si>
  <si>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</si>
  <si>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</si>
  <si>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</si>
  <si>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</si>
  <si>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</si>
  <si>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</si>
  <si>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</si>
  <si>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</si>
  <si>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</si>
  <si>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</si>
  <si>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</si>
  <si>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</si>
  <si>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</si>
  <si>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</si>
  <si>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</si>
  <si>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</si>
  <si>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</si>
  <si>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</si>
  <si>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</si>
  <si>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</si>
  <si>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</si>
  <si>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</si>
  <si>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</si>
  <si>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</si>
  <si>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</si>
  <si>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</si>
  <si>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</si>
  <si>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</si>
  <si>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</si>
  <si>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</si>
  <si>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</si>
  <si>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</si>
  <si>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</si>
  <si>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</si>
  <si>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</si>
  <si>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</si>
  <si>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</si>
  <si>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</si>
  <si>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</si>
  <si>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</si>
  <si>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</si>
  <si>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</si>
  <si>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</si>
  <si>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</si>
  <si>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</si>
  <si>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</si>
  <si>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</si>
  <si>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</si>
  <si>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</si>
  <si>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</si>
  <si>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</si>
  <si>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</si>
  <si>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</si>
  <si>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</si>
  <si>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</si>
  <si>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</si>
  <si>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</si>
  <si>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</si>
  <si>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</si>
  <si>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</si>
  <si>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</si>
  <si>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</si>
  <si>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</si>
  <si>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</si>
  <si>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</si>
  <si>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</si>
  <si>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</si>
  <si>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</si>
  <si>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</si>
  <si>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</si>
  <si>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</si>
  <si>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</si>
  <si>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</si>
  <si>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</si>
  <si>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</si>
  <si>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</si>
  <si>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</si>
  <si>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</si>
  <si>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</si>
  <si>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</si>
  <si>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</si>
  <si>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</si>
  <si>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</si>
  <si>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</si>
  <si>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</si>
  <si>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</si>
  <si>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</si>
  <si>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</si>
  <si>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</si>
  <si>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</si>
  <si>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</si>
  <si>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</si>
  <si>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</si>
  <si>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</si>
  <si>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</si>
  <si>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</si>
  <si>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</si>
  <si>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</si>
  <si>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</si>
  <si>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</si>
  <si>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</si>
  <si>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</si>
  <si>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</si>
  <si>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</si>
  <si>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</si>
  <si>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</si>
  <si>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</si>
  <si>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</si>
  <si>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</si>
  <si>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</si>
  <si>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</si>
  <si>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</si>
  <si>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</si>
  <si>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</si>
  <si>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</si>
  <si>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</si>
  <si>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</si>
  <si>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</si>
  <si>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</si>
  <si>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</si>
  <si>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</si>
  <si>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</si>
  <si>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</si>
  <si>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</si>
  <si>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</si>
  <si>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</si>
  <si>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</si>
  <si>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</si>
  <si>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</si>
  <si>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</si>
  <si>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</si>
  <si>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</si>
  <si>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</si>
  <si>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</si>
  <si>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</si>
  <si>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</si>
  <si>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</si>
  <si>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</si>
  <si>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</si>
  <si>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</si>
  <si>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</si>
  <si>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</si>
  <si>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</si>
  <si>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</si>
  <si>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</si>
  <si>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</si>
  <si>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</si>
  <si>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</si>
  <si>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</si>
  <si>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</si>
  <si>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</si>
  <si>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</si>
  <si>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</si>
  <si>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</si>
  <si>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</si>
  <si>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</si>
  <si>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</si>
  <si>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</si>
  <si>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</si>
  <si>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</si>
  <si>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</si>
  <si>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</si>
  <si>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</si>
  <si>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</si>
  <si>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</si>
  <si>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</si>
  <si>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</si>
  <si>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</si>
  <si>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</si>
  <si>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</si>
  <si>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</si>
  <si>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</si>
  <si>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</si>
  <si>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</si>
  <si>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</si>
  <si>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</si>
  <si>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</si>
  <si>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</si>
  <si>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</si>
  <si>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</si>
  <si>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</si>
  <si>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</si>
  <si>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</si>
  <si>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</si>
  <si>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</si>
  <si>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</si>
  <si>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</si>
  <si>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</si>
  <si>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</si>
  <si>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</si>
  <si>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</si>
  <si>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</si>
  <si>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</si>
  <si>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</si>
  <si>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</si>
  <si>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</si>
  <si>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</si>
  <si>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</si>
  <si>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</si>
  <si>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</si>
  <si>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</si>
  <si>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</si>
  <si>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</si>
  <si>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</si>
  <si>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</si>
  <si>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</si>
  <si>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</si>
  <si>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</si>
  <si>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</si>
  <si>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</si>
  <si>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</si>
  <si>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</si>
  <si>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</si>
  <si>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</si>
  <si>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</si>
  <si>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</si>
  <si>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</si>
  <si>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</si>
  <si>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</si>
  <si>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</si>
  <si>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</si>
  <si>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</si>
  <si>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</si>
  <si>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</si>
  <si>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</si>
  <si>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</si>
  <si>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</si>
  <si>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</si>
  <si>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</si>
  <si>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</si>
  <si>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</si>
  <si>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</si>
  <si>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</si>
  <si>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</si>
  <si>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</si>
  <si>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</si>
  <si>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</si>
  <si>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</si>
  <si>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</si>
  <si>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</si>
  <si>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</si>
  <si>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</si>
  <si>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</si>
  <si>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</si>
  <si>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</si>
  <si>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</si>
  <si>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</si>
  <si>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</si>
  <si>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</si>
  <si>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</si>
  <si>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</si>
  <si>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</si>
  <si>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</si>
  <si>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</si>
  <si>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</si>
  <si>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</si>
  <si>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</si>
  <si>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</si>
  <si>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</si>
  <si>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</si>
  <si>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</si>
  <si>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</si>
  <si>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</si>
  <si>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</si>
  <si>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</si>
  <si>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</si>
  <si>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</si>
  <si>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</si>
  <si>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</si>
  <si>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</si>
  <si>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</si>
  <si>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</si>
  <si>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</si>
  <si>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</si>
  <si>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</si>
  <si>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</si>
  <si>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</si>
  <si>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</si>
  <si>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</si>
  <si>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</si>
  <si>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</si>
  <si>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</si>
  <si>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</si>
  <si>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</si>
  <si>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</si>
  <si>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</si>
  <si>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</si>
  <si>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</si>
  <si>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</si>
  <si>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</si>
  <si>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</si>
  <si>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</si>
  <si>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</si>
  <si>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</si>
  <si>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</si>
  <si>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</si>
  <si>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</si>
  <si>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</si>
  <si>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</si>
  <si>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</si>
  <si>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</si>
  <si>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</si>
  <si>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</si>
  <si>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</si>
  <si>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</si>
  <si>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</si>
  <si>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</si>
  <si>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</si>
  <si>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</si>
  <si>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</si>
  <si>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</si>
  <si>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</si>
  <si>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</si>
  <si>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</si>
  <si>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</si>
  <si>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</si>
  <si>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</si>
  <si>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</si>
  <si>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</si>
  <si>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</si>
  <si>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</si>
  <si>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</si>
  <si>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</si>
  <si>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</si>
  <si>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</si>
  <si>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</si>
  <si>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</si>
  <si>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</si>
  <si>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</si>
  <si>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</si>
  <si>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</si>
  <si>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</si>
  <si>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</si>
  <si>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</si>
  <si>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</si>
  <si>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</si>
  <si>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</si>
  <si>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</si>
  <si>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</si>
  <si>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</si>
  <si>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</si>
  <si>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</si>
  <si>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</si>
  <si>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</si>
  <si>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</si>
  <si>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</si>
  <si>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</si>
  <si>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</si>
  <si>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</si>
  <si>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</si>
  <si>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</si>
  <si>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</si>
  <si>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</si>
  <si>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</si>
  <si>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</si>
  <si>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</si>
  <si>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</si>
  <si>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</si>
  <si>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</si>
  <si>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</si>
  <si>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</si>
  <si>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</si>
  <si>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</si>
  <si>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</si>
  <si>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</si>
  <si>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</si>
  <si>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</si>
  <si>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</si>
  <si>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</si>
  <si>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</si>
  <si>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</si>
  <si>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</si>
  <si>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</si>
  <si>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</si>
  <si>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</si>
  <si>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</si>
  <si>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</si>
  <si>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</si>
  <si>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</si>
  <si>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</si>
  <si>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</si>
  <si>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</si>
  <si>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</si>
  <si>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</si>
  <si>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</si>
  <si>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</si>
  <si>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</si>
  <si>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</si>
  <si>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</si>
  <si>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</si>
  <si>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</si>
  <si>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</si>
  <si>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</si>
  <si>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</si>
  <si>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</si>
  <si>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</si>
  <si>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</si>
  <si>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</si>
  <si>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</si>
  <si>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</si>
  <si>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</si>
  <si>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</si>
  <si>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</si>
  <si>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</si>
  <si>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</si>
  <si>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</si>
  <si>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</si>
  <si>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</si>
  <si>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</si>
  <si>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</si>
  <si>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</si>
  <si>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</si>
  <si>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</si>
  <si>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</si>
  <si>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</si>
  <si>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</si>
  <si>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</si>
  <si>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</si>
  <si>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</si>
  <si>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</si>
  <si>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</si>
  <si>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</si>
  <si>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</si>
  <si>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</si>
  <si>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</si>
  <si>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</si>
  <si>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</si>
  <si>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</si>
  <si>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</si>
  <si>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</si>
  <si>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</si>
  <si>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</si>
  <si>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</si>
  <si>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</si>
  <si>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</si>
  <si>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</si>
  <si>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</si>
  <si>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</si>
  <si>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</si>
  <si>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</si>
  <si>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</si>
  <si>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</si>
  <si>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</si>
  <si>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</si>
  <si>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</si>
  <si>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</si>
  <si>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</si>
  <si>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</si>
  <si>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</si>
  <si>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</si>
  <si>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</si>
  <si>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</si>
  <si>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</si>
  <si>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</si>
  <si>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</si>
  <si>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</si>
  <si>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</si>
  <si>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</si>
  <si>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</si>
  <si>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</si>
  <si>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</si>
  <si>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</si>
  <si>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</si>
  <si>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</si>
  <si>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</si>
  <si>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</si>
  <si>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</si>
  <si>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</si>
  <si>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</si>
  <si>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</si>
  <si>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</si>
  <si>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</si>
  <si>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</si>
  <si>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</si>
  <si>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</si>
  <si>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</si>
  <si>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</si>
  <si>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</si>
  <si>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</si>
  <si>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</si>
  <si>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</si>
  <si>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</si>
  <si>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</si>
  <si>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</si>
  <si>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</si>
  <si>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</si>
  <si>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</si>
  <si>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</si>
  <si>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</si>
  <si>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</si>
  <si>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</si>
  <si>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</si>
  <si>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</si>
  <si>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</si>
  <si>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</si>
  <si>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</si>
  <si>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</si>
  <si>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</si>
  <si>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</si>
  <si>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</si>
  <si>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</si>
  <si>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</si>
  <si>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</si>
  <si>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</si>
  <si>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</si>
  <si>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</si>
  <si>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</si>
  <si>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</si>
  <si>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</si>
  <si>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</si>
  <si>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</si>
  <si>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</si>
  <si>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</si>
  <si>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</si>
  <si>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</si>
  <si>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</si>
  <si>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</si>
  <si>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</si>
  <si>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</si>
  <si>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</si>
  <si>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</si>
  <si>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</si>
  <si>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</si>
  <si>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</si>
  <si>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</si>
  <si>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</si>
  <si>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</si>
  <si>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</si>
  <si>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</si>
  <si>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</si>
  <si>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</si>
  <si>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</si>
  <si>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</si>
  <si>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</si>
  <si>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</si>
  <si>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</si>
  <si>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</si>
  <si>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</si>
  <si>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</si>
  <si>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</si>
  <si>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</si>
  <si>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</si>
  <si>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</si>
  <si>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</si>
  <si>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</si>
  <si>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</si>
  <si>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</si>
  <si>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</si>
  <si>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</si>
  <si>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</si>
  <si>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</si>
  <si>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</si>
  <si>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</si>
  <si>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</si>
  <si>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</si>
  <si>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</si>
  <si>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</si>
  <si>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</si>
  <si>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</si>
  <si>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</si>
  <si>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</si>
  <si>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</si>
  <si>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</si>
  <si>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</si>
  <si>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</si>
  <si>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</si>
  <si>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</si>
  <si>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</si>
  <si>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</si>
  <si>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</si>
  <si>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</si>
  <si>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</si>
  <si>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</si>
  <si>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</si>
  <si>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</si>
  <si>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</si>
  <si>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</si>
  <si>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</si>
  <si>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</si>
  <si>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</si>
  <si>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</si>
  <si>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</si>
  <si>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</si>
  <si>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</si>
  <si>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</si>
  <si>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</si>
  <si>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</si>
  <si>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</si>
  <si>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</si>
  <si>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</si>
  <si>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</si>
  <si>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</si>
  <si>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</si>
  <si>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</si>
  <si>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</si>
  <si>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</si>
  <si>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</si>
  <si>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</si>
  <si>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</si>
  <si>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</si>
  <si>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</si>
  <si>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</si>
  <si>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</si>
  <si>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</si>
  <si>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</si>
  <si>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</si>
  <si>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</si>
  <si>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</si>
  <si>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</si>
  <si>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</si>
  <si>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</si>
  <si>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</si>
  <si>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</si>
  <si>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</si>
  <si>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</si>
  <si>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</si>
  <si>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</si>
  <si>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</si>
  <si>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</si>
  <si>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</si>
  <si>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</si>
  <si>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</si>
  <si>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</si>
  <si>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</si>
  <si>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</si>
  <si>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</si>
  <si>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</si>
  <si>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</si>
  <si>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</si>
  <si>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</si>
  <si>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</si>
  <si>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</si>
  <si>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</si>
  <si>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</si>
  <si>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</si>
  <si>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</si>
  <si>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</si>
  <si>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</si>
  <si>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</si>
  <si>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</si>
  <si>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</si>
  <si>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</si>
  <si>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</si>
  <si>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</si>
  <si>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</si>
  <si>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</si>
  <si>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</si>
  <si>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</si>
  <si>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</si>
  <si>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</si>
  <si>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</si>
  <si>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</si>
  <si>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</si>
  <si>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</si>
  <si>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</si>
  <si>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</si>
  <si>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</si>
  <si>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</si>
  <si>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</si>
  <si>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</si>
  <si>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</si>
  <si>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</si>
  <si>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</si>
  <si>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</si>
  <si>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</si>
  <si>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</si>
  <si>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</si>
  <si>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</si>
  <si>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</si>
  <si>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</si>
  <si>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</si>
  <si>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</si>
  <si>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</si>
  <si>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</si>
  <si>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</si>
  <si>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</si>
  <si>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</si>
  <si>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</si>
  <si>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</si>
  <si>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</si>
  <si>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</si>
  <si>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</si>
  <si>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</si>
  <si>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</si>
  <si>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</si>
  <si>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</si>
  <si>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</si>
  <si>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</si>
  <si>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</si>
  <si>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</si>
  <si>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</si>
  <si>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</si>
  <si>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</si>
  <si>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</si>
  <si>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</si>
  <si>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</si>
  <si>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</si>
  <si>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</si>
  <si>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</si>
  <si>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</si>
  <si>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</si>
  <si>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</si>
  <si>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</si>
  <si>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</si>
  <si>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</si>
  <si>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</si>
  <si>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</si>
  <si>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</si>
  <si>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</si>
  <si>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</si>
  <si>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</si>
  <si>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</si>
  <si>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</si>
  <si>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</si>
  <si>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</si>
  <si>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</si>
  <si>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</si>
  <si>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</si>
  <si>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</si>
  <si>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</si>
  <si>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</si>
  <si>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</si>
  <si>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</si>
  <si>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</si>
  <si>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</si>
  <si>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</si>
  <si>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</si>
  <si>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</si>
  <si>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</si>
  <si>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</si>
  <si>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</si>
  <si>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</si>
  <si>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</si>
  <si>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</si>
  <si>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</si>
  <si>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</si>
  <si>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</si>
  <si>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</si>
  <si>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</si>
  <si>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</si>
  <si>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</si>
  <si>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</si>
  <si>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</si>
  <si>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</si>
  <si>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</si>
  <si>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</si>
  <si>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</si>
  <si>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</si>
  <si>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</si>
  <si>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</si>
  <si>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</si>
  <si>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</si>
  <si>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</si>
  <si>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</si>
  <si>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</si>
  <si>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</si>
  <si>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</si>
  <si>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</si>
  <si>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</si>
  <si>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</si>
  <si>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</si>
  <si>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</si>
  <si>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</si>
  <si>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</si>
  <si>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</si>
  <si>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</si>
  <si>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</si>
  <si>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</si>
  <si>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</si>
  <si>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</si>
  <si>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</si>
  <si>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</si>
  <si>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</si>
  <si>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</si>
  <si>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</si>
  <si>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</si>
  <si>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</si>
  <si>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</si>
  <si>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</si>
  <si>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</si>
  <si>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</si>
  <si>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</si>
  <si>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</si>
  <si>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</si>
  <si>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</si>
  <si>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</si>
  <si>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</si>
  <si>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</si>
  <si>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</si>
  <si>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</si>
  <si>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</si>
  <si>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</si>
  <si>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</si>
  <si>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</si>
  <si>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</si>
  <si>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</si>
  <si>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</si>
  <si>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</si>
  <si>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</si>
  <si>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</si>
  <si>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</si>
  <si>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</si>
  <si>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</si>
  <si>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</si>
  <si>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</si>
  <si>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</si>
  <si>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</si>
  <si>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</si>
  <si>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</si>
  <si>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</si>
  <si>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</si>
  <si>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</si>
  <si>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</si>
  <si>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</si>
  <si>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</si>
  <si>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</si>
  <si>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</si>
  <si>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</si>
  <si>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</si>
  <si>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</si>
  <si>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</si>
  <si>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</si>
  <si>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</si>
  <si>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</si>
  <si>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</si>
  <si>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</si>
  <si>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</si>
  <si>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</si>
  <si>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</si>
  <si>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</si>
  <si>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</si>
  <si>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</si>
  <si>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</si>
  <si>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</si>
  <si>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</si>
  <si>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</si>
  <si>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</si>
  <si>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</si>
  <si>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</si>
  <si>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</si>
  <si>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</si>
  <si>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</si>
  <si>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</si>
  <si>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</si>
  <si>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</si>
  <si>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</si>
  <si>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</si>
  <si>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</si>
  <si>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</si>
  <si>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</si>
  <si>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</si>
  <si>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</si>
  <si>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</si>
  <si>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</si>
  <si>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</si>
  <si>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</si>
  <si>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</si>
  <si>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</si>
  <si>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</si>
  <si>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</si>
  <si>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</si>
  <si>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</si>
  <si>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</si>
  <si>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</si>
  <si>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</si>
  <si>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</si>
  <si>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</si>
  <si>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</si>
  <si>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</si>
  <si>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</si>
  <si>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</si>
  <si>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</si>
  <si>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</si>
  <si>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</si>
  <si>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</si>
  <si>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</si>
  <si>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</si>
  <si>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</si>
  <si>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</si>
  <si>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</si>
  <si>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</si>
  <si>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</si>
  <si>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</si>
  <si>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</si>
  <si>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</si>
  <si>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</si>
  <si>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</si>
  <si>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</si>
  <si>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</si>
  <si>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</si>
  <si>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</si>
  <si>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</si>
  <si>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</si>
  <si>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</si>
  <si>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</si>
  <si>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</si>
  <si>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</si>
  <si>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</si>
  <si>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</si>
  <si>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</si>
  <si>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</si>
  <si>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</si>
  <si>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</si>
  <si>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</si>
  <si>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</si>
  <si>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</si>
  <si>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</si>
  <si>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</si>
  <si>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</si>
  <si>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</si>
  <si>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</si>
  <si>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</si>
  <si>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</si>
  <si>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</si>
  <si>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</si>
  <si>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</si>
  <si>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</si>
  <si>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</si>
  <si>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</si>
  <si>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</si>
  <si>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</si>
  <si>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</si>
  <si>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</si>
  <si>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</si>
  <si>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</si>
  <si>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</si>
  <si>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</si>
  <si>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</si>
  <si>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</si>
  <si>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</si>
  <si>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</si>
  <si>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</si>
  <si>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</si>
  <si>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</si>
  <si>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</si>
  <si>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</si>
  <si>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</si>
  <si>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</si>
  <si>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</si>
  <si>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</si>
  <si>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</si>
  <si>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</si>
  <si>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</si>
  <si>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</si>
  <si>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</si>
  <si>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</si>
  <si>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</si>
  <si>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</si>
  <si>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</si>
  <si>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</si>
  <si>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</si>
  <si>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</si>
  <si>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</si>
  <si>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</si>
  <si>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</si>
  <si>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</si>
  <si>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</si>
  <si>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</si>
  <si>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</si>
  <si>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</si>
  <si>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</si>
  <si>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</si>
  <si>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</si>
  <si>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</si>
  <si>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</si>
  <si>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</si>
  <si>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</si>
  <si>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</si>
  <si>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</si>
  <si>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</si>
  <si>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</si>
  <si>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</si>
  <si>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</si>
  <si>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</si>
  <si>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</si>
  <si>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</si>
  <si>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</si>
  <si>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</si>
  <si>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</si>
  <si>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</si>
  <si>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</si>
  <si>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</si>
  <si>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</si>
  <si>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</si>
  <si>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</si>
  <si>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</si>
  <si>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</si>
  <si>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</si>
  <si>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</si>
  <si>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</si>
  <si>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</si>
  <si>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</si>
  <si>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</si>
  <si>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</si>
  <si>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</si>
  <si>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</si>
  <si>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</si>
  <si>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</si>
  <si>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</si>
  <si>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</si>
  <si>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</si>
  <si>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</si>
  <si>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</si>
  <si>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</si>
  <si>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</si>
  <si>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</si>
  <si>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</si>
  <si>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</si>
  <si>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</si>
  <si>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</si>
  <si>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</si>
  <si>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</si>
  <si>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</si>
  <si>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</si>
  <si>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</si>
  <si>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</si>
  <si>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</si>
  <si>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</si>
  <si>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</si>
  <si>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</si>
  <si>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</si>
  <si>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</si>
  <si>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</si>
  <si>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</si>
  <si>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</si>
  <si>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</si>
  <si>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</si>
  <si>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</si>
  <si>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</si>
  <si>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</si>
  <si>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</si>
  <si>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</si>
  <si>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</si>
  <si>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</si>
  <si>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</si>
  <si>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</si>
  <si>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</si>
  <si>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</si>
  <si>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</si>
  <si>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</si>
  <si>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</si>
  <si>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</si>
  <si>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</si>
  <si>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</si>
  <si>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</si>
  <si>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</si>
  <si>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</si>
  <si>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</si>
  <si>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</si>
  <si>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</si>
  <si>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</si>
  <si>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</si>
  <si>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</si>
  <si>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</si>
  <si>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</si>
  <si>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</si>
  <si>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</si>
  <si>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</si>
  <si>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</si>
  <si>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</si>
  <si>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</si>
  <si>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</si>
  <si>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</si>
  <si>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</si>
  <si>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</si>
  <si>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</si>
  <si>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</si>
  <si>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</si>
  <si>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</si>
  <si>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</si>
  <si>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</si>
  <si>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</si>
  <si>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</si>
  <si>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</si>
  <si>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</si>
  <si>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</si>
  <si>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</si>
  <si>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</si>
  <si>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</si>
  <si>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</si>
  <si>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</si>
  <si>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</si>
  <si>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</si>
  <si>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</si>
  <si>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</si>
  <si>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</si>
  <si>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</si>
  <si>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</si>
  <si>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</si>
  <si>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</si>
  <si>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</si>
  <si>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</si>
  <si>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</si>
  <si>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</si>
  <si>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</si>
  <si>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</si>
  <si>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</si>
  <si>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</si>
  <si>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</si>
  <si>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</si>
  <si>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</si>
  <si>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</si>
  <si>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</si>
  <si>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</si>
  <si>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</si>
  <si>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</si>
  <si>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</si>
  <si>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</si>
  <si>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</si>
  <si>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</si>
  <si>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</si>
  <si>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</si>
  <si>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</si>
  <si>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</si>
  <si>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</si>
  <si>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</si>
  <si>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</si>
  <si>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</si>
  <si>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</si>
  <si>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</si>
  <si>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</si>
  <si>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</si>
  <si>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</si>
  <si>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</si>
  <si>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</si>
  <si>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</si>
  <si>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</si>
  <si>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</si>
  <si>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</si>
  <si>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</si>
  <si>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</si>
  <si>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</si>
  <si>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</si>
  <si>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</si>
  <si>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</si>
  <si>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</si>
  <si>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</si>
  <si>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</si>
  <si>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</si>
  <si>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</si>
  <si>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</si>
  <si>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</si>
  <si>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</si>
  <si>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</si>
  <si>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</si>
  <si>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</si>
  <si>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</si>
  <si>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</si>
  <si>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</si>
  <si>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</si>
  <si>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</si>
  <si>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</si>
  <si>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</si>
  <si>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</si>
  <si>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</si>
  <si>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</si>
  <si>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</si>
  <si>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</si>
  <si>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</si>
  <si>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</si>
  <si>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</si>
  <si>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</si>
  <si>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</si>
  <si>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</si>
  <si>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</si>
  <si>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</si>
  <si>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</si>
  <si>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</si>
  <si>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</si>
  <si>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</si>
  <si>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</si>
  <si>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</si>
  <si>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</si>
  <si>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</si>
  <si>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</si>
  <si>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</si>
  <si>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</si>
  <si>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</si>
  <si>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</si>
  <si>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</si>
  <si>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</si>
  <si>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</si>
  <si>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</si>
  <si>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</si>
  <si>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</si>
  <si>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</si>
  <si>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</si>
  <si>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</si>
  <si>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</si>
  <si>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</si>
  <si>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</si>
  <si>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</si>
  <si>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</si>
  <si>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</si>
  <si>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</si>
  <si>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</si>
  <si>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</si>
  <si>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</si>
  <si>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</si>
  <si>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</si>
  <si>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</si>
  <si>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</si>
  <si>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</si>
  <si>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</si>
  <si>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</si>
  <si>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</si>
  <si>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</si>
  <si>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</si>
  <si>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</si>
  <si>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</si>
  <si>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</si>
  <si>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</si>
  <si>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</si>
  <si>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</si>
  <si>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</si>
  <si>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</si>
  <si>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</si>
  <si>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</si>
  <si>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</si>
  <si>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</si>
  <si>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</si>
  <si>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</si>
  <si>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</si>
  <si>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</si>
  <si>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</si>
  <si>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</si>
  <si>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</si>
  <si>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</si>
  <si>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</si>
  <si>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</si>
  <si>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</si>
  <si>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</si>
  <si>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</si>
  <si>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</si>
  <si>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</si>
  <si>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</si>
  <si>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</si>
  <si>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</si>
  <si>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</si>
  <si>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</si>
  <si>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</si>
  <si>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</si>
  <si>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</si>
  <si>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</si>
  <si>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</si>
  <si>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</si>
  <si>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</si>
  <si>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</si>
  <si>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</si>
  <si>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</si>
  <si>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</si>
  <si>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</si>
  <si>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</si>
  <si>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</si>
  <si>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</si>
  <si>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</si>
  <si>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</si>
  <si>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</si>
  <si>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</si>
  <si>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</si>
  <si>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</si>
  <si>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</si>
  <si>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</si>
  <si>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</si>
  <si>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</si>
  <si>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</si>
  <si>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</si>
  <si>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</si>
  <si>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</si>
  <si>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</si>
  <si>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</si>
  <si>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</si>
  <si>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</si>
  <si>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</si>
  <si>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</si>
  <si>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</si>
  <si>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</si>
  <si>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</si>
  <si>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</si>
  <si>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</si>
  <si>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</si>
  <si>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</si>
  <si>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</si>
  <si>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</si>
  <si>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</si>
  <si>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</si>
  <si>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</si>
  <si>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</si>
  <si>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</si>
  <si>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</si>
  <si>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</si>
  <si>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</si>
  <si>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</si>
  <si>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</si>
  <si>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</si>
  <si>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</si>
  <si>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</si>
  <si>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</si>
  <si>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</si>
  <si>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</si>
  <si>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</si>
  <si>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</si>
  <si>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</si>
  <si>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</si>
  <si>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</si>
  <si>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</si>
  <si>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</si>
  <si>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</si>
  <si>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</si>
  <si>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</si>
  <si>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</si>
  <si>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</si>
  <si>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</si>
  <si>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</si>
  <si>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</si>
  <si>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</si>
  <si>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</si>
  <si>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</si>
  <si>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</si>
  <si>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</si>
  <si>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</si>
  <si>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</si>
  <si>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</si>
  <si>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</si>
  <si>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</si>
  <si>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</si>
  <si>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</si>
  <si>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</si>
  <si>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</si>
  <si>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</si>
  <si>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</si>
  <si>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</si>
  <si>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</si>
  <si>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</si>
  <si>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</si>
  <si>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</si>
  <si>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</si>
  <si>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</si>
  <si>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</si>
  <si>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</si>
  <si>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</si>
  <si>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</si>
  <si>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</si>
  <si>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</si>
  <si>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</si>
  <si>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</si>
  <si>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</si>
  <si>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</si>
  <si>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</si>
  <si>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</si>
  <si>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</si>
  <si>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</si>
  <si>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</si>
  <si>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</si>
  <si>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</si>
  <si>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</si>
  <si>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</si>
  <si>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</si>
  <si>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</si>
  <si>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</si>
  <si>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</si>
  <si>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</si>
  <si>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</si>
  <si>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</si>
  <si>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</si>
  <si>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</si>
  <si>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</si>
  <si>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</si>
  <si>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</si>
  <si>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</si>
  <si>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</si>
  <si>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</si>
  <si>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</si>
  <si>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</si>
  <si>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</si>
  <si>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</si>
  <si>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</si>
  <si>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</si>
  <si>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</si>
  <si>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</si>
  <si>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</si>
  <si>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</si>
  <si>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</si>
  <si>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</si>
  <si>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</si>
  <si>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</si>
  <si>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</si>
  <si>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</si>
  <si>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</si>
  <si>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</si>
  <si>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</si>
  <si>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</si>
  <si>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</si>
  <si>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</si>
  <si>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</si>
  <si>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</si>
  <si>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</si>
  <si>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</si>
  <si>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</si>
  <si>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</si>
  <si>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</si>
  <si>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</si>
  <si>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</si>
  <si>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</si>
  <si>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</si>
  <si>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</si>
  <si>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</si>
  <si>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</si>
  <si>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</si>
  <si>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</si>
  <si>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</si>
  <si>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</si>
  <si>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</si>
  <si>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</si>
  <si>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</si>
  <si>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</si>
  <si>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</si>
  <si>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</si>
  <si>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</si>
  <si>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</si>
  <si>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</si>
  <si>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</si>
  <si>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</si>
  <si>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</si>
  <si>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</si>
  <si>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</si>
  <si>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</si>
  <si>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</si>
  <si>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</si>
  <si>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</si>
  <si>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</si>
  <si>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</si>
  <si>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</si>
  <si>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</si>
  <si>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</si>
  <si>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</si>
  <si>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</si>
  <si>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</si>
  <si>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</si>
  <si>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</si>
  <si>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</si>
  <si>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</si>
  <si>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</si>
  <si>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</si>
  <si>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</si>
  <si>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</si>
  <si>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</si>
  <si>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</si>
  <si>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</si>
  <si>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</si>
  <si>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</si>
  <si>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</si>
  <si>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</si>
  <si>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</si>
  <si>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</si>
  <si>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</si>
  <si>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</si>
  <si>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</si>
  <si>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</si>
  <si>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</si>
  <si>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</si>
  <si>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</si>
  <si>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</si>
  <si>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</si>
  <si>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</si>
  <si>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</si>
  <si>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</si>
  <si>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</si>
  <si>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</si>
  <si>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</si>
  <si>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</si>
  <si>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</si>
  <si>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</si>
  <si>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</si>
  <si>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</si>
  <si>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</si>
  <si>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</si>
  <si>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</si>
  <si>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</si>
  <si>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</si>
  <si>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</si>
  <si>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</si>
  <si>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</si>
  <si>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</si>
  <si>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</si>
  <si>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</si>
  <si>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</si>
  <si>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</si>
  <si>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</si>
  <si>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</si>
  <si>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</si>
  <si>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</si>
  <si>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</si>
  <si>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</si>
  <si>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</si>
  <si>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</si>
  <si>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</si>
  <si>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</si>
  <si>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</si>
  <si>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</si>
  <si>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</si>
  <si>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</si>
  <si>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</si>
  <si>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</si>
  <si>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</si>
  <si>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</si>
  <si>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</si>
  <si>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</si>
  <si>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</si>
  <si>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</si>
  <si>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</si>
  <si>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</si>
  <si>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</si>
  <si>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</si>
  <si>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</si>
  <si>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</si>
  <si>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</si>
  <si>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</si>
  <si>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</si>
  <si>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</si>
  <si>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</si>
  <si>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</si>
  <si>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</si>
  <si>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</si>
  <si>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</si>
  <si>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</si>
  <si>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</si>
  <si>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</si>
  <si>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</si>
  <si>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</si>
  <si>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</si>
  <si>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</si>
  <si>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</si>
  <si>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</si>
  <si>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</si>
  <si>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</si>
  <si>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</si>
  <si>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</si>
  <si>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</si>
  <si>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</si>
  <si>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</si>
  <si>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</si>
  <si>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</si>
  <si>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</si>
  <si>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</si>
  <si>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</si>
  <si>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</si>
  <si>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</si>
  <si>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</si>
  <si>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</si>
  <si>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</si>
  <si>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</si>
  <si>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</si>
  <si>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</si>
  <si>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</si>
  <si>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</si>
  <si>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</si>
  <si>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</si>
  <si>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</si>
  <si>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</si>
  <si>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</si>
  <si>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</si>
  <si>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</si>
  <si>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</si>
  <si>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</si>
  <si>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</si>
  <si>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</si>
  <si>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</si>
  <si>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</si>
  <si>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</si>
  <si>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</si>
  <si>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</si>
  <si>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</si>
  <si>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</si>
  <si>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</si>
  <si>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</si>
  <si>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</si>
  <si>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</si>
  <si>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</si>
  <si>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</si>
  <si>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</si>
  <si>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</si>
  <si>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</si>
  <si>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</si>
  <si>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</si>
  <si>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</si>
  <si>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</si>
  <si>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</si>
  <si>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</si>
  <si>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</si>
  <si>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</si>
  <si>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</si>
  <si>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</si>
  <si>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</si>
  <si>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</si>
  <si>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</si>
  <si>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</si>
  <si>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</si>
  <si>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</si>
  <si>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</si>
  <si>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</si>
  <si>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</si>
  <si>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</si>
  <si>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</si>
  <si>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</si>
  <si>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</si>
  <si>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</si>
  <si>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</si>
  <si>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</si>
  <si>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</si>
  <si>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</si>
  <si>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</si>
  <si>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</si>
  <si>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</si>
  <si>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</si>
  <si>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</si>
  <si>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</si>
  <si>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</si>
  <si>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</si>
  <si>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</si>
  <si>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</si>
  <si>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</si>
  <si>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</si>
  <si>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</si>
  <si>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</si>
  <si>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</si>
  <si>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</si>
  <si>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</si>
  <si>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</si>
  <si>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</si>
  <si>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</si>
  <si>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</si>
  <si>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</si>
  <si>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</si>
  <si>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</si>
  <si>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</si>
  <si>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</si>
  <si>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</si>
  <si>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</si>
  <si>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</si>
  <si>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</si>
  <si>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</si>
  <si>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</si>
  <si>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</si>
  <si>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</si>
  <si>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</si>
  <si>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</si>
  <si>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</si>
  <si>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</si>
  <si>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</si>
  <si>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</si>
  <si>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</si>
  <si>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</si>
  <si>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</si>
  <si>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</si>
  <si>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</si>
  <si>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</si>
  <si>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</si>
  <si>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</si>
  <si>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</si>
  <si>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</si>
  <si>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</si>
  <si>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</si>
  <si>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</si>
  <si>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</si>
  <si>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</si>
  <si>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</si>
  <si>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</si>
  <si>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</si>
  <si>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</si>
  <si>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</si>
  <si>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</si>
  <si>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</si>
  <si>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</si>
  <si>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</si>
  <si>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</si>
  <si>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</si>
  <si>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</si>
  <si>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</si>
  <si>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</si>
  <si>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</si>
  <si>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</si>
  <si>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</si>
  <si>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</si>
  <si>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</si>
  <si>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</si>
  <si>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</si>
  <si>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</si>
  <si>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</si>
  <si>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</si>
  <si>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</si>
  <si>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</si>
  <si>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</si>
  <si>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</si>
  <si>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</si>
  <si>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</si>
  <si>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</si>
  <si>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</si>
  <si>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</si>
  <si>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</si>
  <si>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</si>
  <si>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</si>
  <si>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</si>
  <si>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</si>
  <si>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</si>
  <si>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</si>
  <si>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</si>
  <si>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</si>
  <si>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</si>
  <si>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</si>
  <si>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</si>
  <si>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</si>
  <si>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</si>
  <si>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</si>
  <si>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</si>
  <si>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</si>
  <si>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</si>
  <si>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</si>
  <si>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</si>
  <si>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</si>
  <si>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</si>
  <si>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</si>
  <si>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</si>
  <si>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</si>
  <si>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</si>
  <si>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</si>
  <si>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</si>
  <si>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</si>
  <si>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</si>
  <si>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</si>
  <si>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</si>
  <si>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</si>
  <si>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</si>
  <si>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</si>
  <si>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</si>
  <si>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</si>
  <si>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</si>
  <si>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</si>
  <si>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</si>
  <si>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</si>
  <si>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</si>
  <si>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</si>
  <si>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</si>
  <si>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</si>
  <si>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</si>
  <si>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</si>
  <si>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</si>
  <si>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</si>
  <si>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</si>
  <si>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</si>
  <si>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</si>
  <si>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</si>
  <si>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</si>
  <si>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</si>
  <si>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</si>
  <si>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</si>
  <si>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</si>
  <si>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</si>
  <si>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</si>
  <si>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</si>
  <si>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</si>
  <si>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</si>
  <si>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</si>
  <si>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</si>
  <si>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</si>
  <si>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</si>
  <si>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</si>
  <si>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</si>
  <si>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</si>
  <si>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</si>
  <si>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</si>
  <si>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</si>
  <si>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</si>
  <si>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</si>
  <si>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</si>
  <si>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</si>
  <si>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</si>
  <si>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</si>
  <si>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</si>
  <si>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</si>
  <si>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</si>
  <si>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</si>
  <si>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</si>
  <si>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</si>
  <si>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</si>
  <si>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</si>
  <si>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</si>
  <si>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</si>
  <si>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</si>
  <si>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</si>
  <si>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</si>
  <si>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</si>
  <si>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</si>
  <si>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</si>
  <si>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</si>
  <si>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</si>
  <si>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</si>
  <si>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</si>
  <si>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</si>
  <si>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</si>
  <si>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</si>
  <si>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</si>
  <si>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</si>
  <si>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</si>
  <si>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</si>
  <si>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</si>
  <si>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</si>
  <si>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</si>
  <si>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</si>
  <si>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</si>
  <si>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</si>
  <si>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</si>
  <si>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</si>
  <si>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</si>
  <si>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</si>
  <si>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</si>
  <si>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</si>
  <si>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</si>
  <si>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</si>
  <si>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</si>
  <si>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</si>
  <si>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</si>
  <si>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</si>
  <si>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</si>
  <si>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</si>
  <si>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</si>
  <si>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</si>
  <si>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</si>
  <si>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</si>
  <si>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</si>
  <si>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</si>
  <si>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</si>
  <si>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</si>
  <si>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</si>
  <si>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</si>
  <si>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</si>
  <si>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</si>
  <si>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</si>
  <si>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</si>
  <si>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</si>
  <si>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</si>
  <si>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</si>
  <si>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</si>
  <si>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</si>
  <si>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</si>
  <si>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</si>
  <si>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</si>
  <si>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</si>
  <si>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</si>
  <si>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</si>
  <si>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</si>
  <si>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</si>
  <si>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</si>
  <si>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</si>
  <si>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</si>
  <si>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</si>
  <si>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</si>
  <si>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</si>
  <si>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</si>
  <si>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</si>
  <si>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</si>
  <si>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</si>
  <si>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</si>
  <si>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</si>
  <si>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</si>
  <si>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</si>
  <si>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</si>
  <si>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</si>
  <si>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</si>
  <si>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</si>
  <si>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</si>
  <si>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</si>
  <si>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</si>
  <si>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</si>
  <si>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</si>
  <si>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</si>
  <si>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</si>
  <si>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</si>
  <si>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</si>
  <si>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</si>
  <si>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</si>
  <si>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</si>
  <si>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</si>
  <si>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</si>
  <si>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</si>
  <si>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</si>
  <si>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</si>
  <si>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</si>
  <si>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</si>
  <si>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</si>
  <si>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</si>
  <si>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</si>
  <si>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</si>
  <si>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</si>
  <si>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</si>
  <si>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</si>
  <si>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</si>
  <si>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</si>
  <si>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</si>
  <si>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</si>
  <si>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</si>
  <si>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</si>
  <si>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</si>
  <si>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</si>
  <si>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</si>
  <si>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</si>
  <si>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</si>
  <si>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</si>
  <si>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</si>
  <si>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</si>
  <si>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</si>
  <si>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</si>
  <si>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</si>
  <si>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</si>
  <si>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</si>
  <si>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</si>
  <si>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</si>
  <si>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</si>
  <si>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</si>
  <si>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</si>
  <si>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</si>
  <si>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</si>
  <si>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</si>
  <si>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</si>
  <si>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</si>
  <si>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</si>
  <si>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</si>
  <si>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</si>
  <si>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</si>
  <si>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</si>
  <si>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</si>
  <si>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</si>
  <si>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</si>
  <si>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</si>
  <si>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</si>
  <si>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</si>
  <si>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</si>
  <si>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</si>
  <si>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</si>
  <si>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</si>
  <si>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</si>
  <si>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</si>
  <si>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</si>
  <si>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</si>
  <si>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</si>
  <si>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</si>
  <si>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</si>
  <si>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</si>
  <si>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</si>
  <si>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</si>
  <si>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</si>
  <si>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</si>
  <si>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</si>
  <si>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</si>
  <si>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</si>
  <si>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</si>
  <si>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</si>
  <si>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</si>
  <si>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</si>
  <si>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</si>
  <si>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</si>
  <si>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</si>
  <si>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</si>
  <si>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</si>
  <si>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</si>
  <si>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</si>
  <si>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</si>
  <si>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</si>
  <si>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</si>
  <si>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</si>
  <si>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</si>
  <si>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</si>
  <si>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</si>
  <si>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</si>
  <si>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</si>
  <si>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</si>
  <si>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</si>
  <si>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</si>
  <si>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</si>
  <si>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</si>
  <si>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</si>
  <si>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</si>
  <si>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</si>
  <si>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</si>
  <si>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</si>
  <si>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</si>
  <si>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</si>
  <si>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</si>
  <si>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</si>
  <si>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</si>
  <si>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</si>
  <si>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</si>
  <si>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</si>
  <si>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</si>
  <si>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</si>
  <si>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</si>
  <si>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</si>
  <si>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</si>
  <si>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</si>
  <si>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</si>
  <si>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</si>
  <si>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</si>
  <si>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</si>
  <si>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</si>
  <si>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</si>
  <si>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</si>
  <si>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</si>
  <si>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</si>
  <si>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</si>
  <si>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</si>
  <si>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</si>
  <si>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</si>
  <si>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</si>
  <si>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</si>
  <si>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</si>
  <si>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</si>
  <si>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</si>
  <si>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</si>
  <si>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</si>
  <si>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</si>
  <si>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</si>
  <si>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</si>
  <si>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</si>
  <si>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</si>
  <si>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</si>
  <si>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</si>
  <si>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</si>
  <si>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</si>
  <si>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</si>
  <si>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</si>
  <si>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</si>
  <si>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</si>
  <si>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</si>
  <si>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</si>
  <si>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</si>
  <si>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</si>
  <si>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</si>
  <si>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</si>
  <si>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</si>
  <si>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</si>
  <si>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</si>
  <si>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</si>
  <si>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</si>
  <si>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</si>
  <si>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</si>
  <si>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</si>
  <si>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</si>
  <si>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</si>
  <si>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</si>
  <si>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</si>
  <si>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</si>
  <si>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</si>
  <si>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</si>
  <si>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</si>
  <si>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</si>
  <si>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</si>
  <si>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</si>
  <si>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</si>
  <si>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</si>
  <si>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</si>
  <si>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</si>
  <si>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</si>
  <si>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</si>
  <si>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</si>
  <si>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</si>
  <si>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</si>
  <si>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</si>
  <si>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</si>
  <si>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</si>
  <si>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</si>
  <si>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</si>
  <si>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</si>
  <si>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</si>
  <si>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</si>
  <si>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</si>
  <si>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</si>
  <si>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</si>
  <si>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</si>
  <si>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</si>
  <si>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</si>
  <si>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</si>
  <si>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</si>
  <si>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</si>
  <si>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</si>
  <si>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</si>
  <si>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</si>
  <si>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</si>
  <si>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</si>
  <si>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</si>
  <si>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</si>
  <si>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</si>
  <si>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</si>
  <si>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</si>
  <si>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</si>
  <si>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</si>
  <si>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</si>
  <si>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</si>
  <si>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</si>
  <si>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</si>
  <si>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</si>
  <si>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</si>
  <si>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</si>
  <si>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</si>
  <si>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</si>
  <si>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</si>
  <si>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</si>
  <si>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</si>
  <si>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</si>
  <si>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</si>
  <si>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</si>
  <si>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</si>
  <si>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</si>
  <si>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</si>
  <si>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</si>
  <si>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</si>
  <si>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</si>
  <si>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</si>
  <si>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</si>
  <si>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</si>
  <si>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</si>
  <si>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</si>
  <si>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</si>
  <si>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</si>
  <si>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</si>
  <si>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</si>
  <si>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</si>
  <si>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</si>
  <si>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</si>
  <si>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</si>
  <si>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</si>
  <si>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</si>
  <si>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</si>
  <si>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</si>
  <si>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</si>
  <si>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</si>
  <si>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</si>
  <si>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</si>
  <si>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</si>
  <si>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</si>
  <si>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</si>
  <si>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</si>
  <si>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</si>
  <si>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</si>
  <si>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</si>
  <si>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</si>
  <si>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</si>
  <si>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</si>
  <si>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</si>
  <si>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</si>
  <si>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</si>
  <si>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</si>
  <si>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</si>
  <si>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</si>
  <si>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</si>
  <si>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</si>
  <si>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</si>
  <si>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</si>
  <si>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</si>
  <si>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</si>
  <si>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</si>
  <si>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</si>
  <si>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</si>
  <si>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</si>
  <si>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</si>
  <si>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</si>
  <si>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</si>
  <si>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</si>
  <si>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</si>
  <si>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</si>
  <si>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</si>
  <si>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</si>
  <si>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</si>
  <si>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</si>
  <si>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</si>
  <si>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</si>
  <si>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</si>
  <si>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</si>
  <si>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</si>
  <si>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</si>
  <si>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</si>
  <si>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</si>
  <si>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</si>
  <si>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</si>
  <si>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</si>
  <si>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</si>
  <si>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</si>
  <si>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</si>
  <si>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</si>
  <si>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</si>
  <si>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</si>
  <si>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</si>
  <si>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</si>
  <si>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</si>
  <si>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</si>
  <si>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</si>
  <si>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</si>
  <si>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</si>
  <si>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</si>
  <si>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</si>
  <si>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</si>
  <si>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</si>
  <si>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</si>
  <si>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</si>
  <si>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</si>
  <si>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</si>
  <si>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</si>
  <si>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</si>
  <si>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</si>
  <si>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</si>
  <si>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</si>
  <si>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</si>
  <si>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</si>
  <si>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</si>
  <si>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</si>
  <si>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</si>
  <si>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</si>
  <si>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</si>
  <si>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</si>
  <si>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</si>
  <si>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</si>
  <si>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</si>
  <si>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</si>
  <si>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</si>
  <si>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</si>
  <si>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</si>
  <si>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</si>
  <si>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</si>
  <si>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</si>
  <si>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</si>
  <si>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</si>
  <si>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</si>
  <si>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</si>
  <si>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</si>
  <si>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</si>
  <si>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</si>
  <si>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</si>
  <si>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</si>
  <si>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</si>
  <si>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</si>
  <si>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</si>
  <si>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</si>
  <si>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</si>
  <si>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</si>
  <si>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</si>
  <si>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</si>
  <si>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</si>
  <si>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</si>
  <si>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</si>
  <si>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</si>
  <si>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</si>
  <si>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</si>
  <si>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</si>
  <si>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</si>
  <si>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</si>
  <si>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</si>
  <si>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</si>
  <si>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</si>
  <si>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</si>
  <si>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</si>
  <si>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</si>
  <si>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</si>
  <si>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</si>
  <si>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</si>
  <si>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</si>
  <si>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</si>
  <si>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</si>
  <si>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</si>
  <si>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</si>
  <si>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</si>
  <si>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</si>
  <si>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</si>
  <si>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</si>
  <si>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</si>
  <si>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</si>
  <si>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</si>
  <si>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</si>
  <si>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</si>
  <si>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</si>
  <si>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</si>
  <si>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</si>
  <si>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</si>
  <si>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</si>
  <si>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</si>
  <si>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</si>
  <si>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</si>
  <si>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</si>
  <si>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</si>
  <si>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</si>
  <si>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</si>
  <si>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</si>
  <si>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</si>
  <si>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</si>
  <si>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</si>
  <si>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</si>
  <si>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</si>
  <si>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</si>
  <si>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</si>
  <si>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</si>
  <si>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</si>
  <si>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</si>
  <si>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</si>
  <si>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</si>
  <si>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</si>
  <si>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</si>
  <si>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</si>
  <si>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</si>
  <si>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</si>
  <si>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</si>
  <si>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</si>
  <si>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</si>
  <si>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</si>
  <si>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</si>
  <si>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</si>
  <si>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</si>
  <si>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</si>
  <si>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</si>
  <si>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</si>
  <si>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</si>
  <si>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</si>
  <si>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</si>
  <si>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</si>
  <si>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</si>
  <si>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</si>
  <si>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</si>
  <si>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</si>
  <si>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</si>
  <si>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</si>
  <si>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</si>
  <si>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</si>
  <si>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</si>
  <si>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</si>
  <si>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</si>
  <si>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</si>
  <si>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</si>
  <si>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</si>
  <si>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</si>
  <si>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</si>
  <si>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</si>
  <si>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</si>
  <si>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</si>
  <si>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</si>
  <si>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</si>
  <si>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</si>
  <si>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</si>
  <si>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</si>
  <si>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</si>
  <si>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</si>
  <si>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</si>
  <si>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</si>
  <si>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</si>
  <si>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</si>
  <si>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</si>
  <si>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</si>
  <si>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</si>
  <si>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</si>
  <si>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</si>
  <si>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</si>
  <si>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</si>
  <si>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</si>
  <si>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</si>
  <si>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</si>
  <si>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</si>
  <si>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</si>
  <si>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</si>
  <si>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</si>
  <si>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</si>
  <si>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</si>
  <si>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</si>
  <si>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</si>
  <si>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</si>
  <si>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</si>
  <si>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</si>
  <si>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</si>
  <si>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</si>
  <si>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</si>
  <si>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</si>
  <si>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</si>
  <si>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</si>
  <si>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</si>
  <si>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</si>
  <si>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</si>
  <si>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</si>
  <si>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</si>
  <si>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</si>
  <si>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</si>
  <si>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</si>
  <si>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</si>
  <si>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</si>
  <si>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</si>
  <si>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</si>
  <si>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</si>
  <si>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</si>
  <si>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</si>
  <si>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</si>
  <si>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</si>
  <si>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</si>
  <si>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</si>
  <si>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</si>
  <si>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</si>
  <si>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</si>
  <si>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</si>
  <si>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</si>
  <si>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</si>
  <si>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</si>
  <si>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</si>
  <si>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</si>
  <si>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</si>
  <si>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</si>
  <si>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</si>
  <si>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</si>
  <si>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</si>
  <si>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</si>
  <si>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</si>
  <si>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</si>
  <si>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</si>
  <si>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</si>
  <si>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</si>
  <si>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</si>
  <si>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</si>
  <si>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</si>
  <si>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</si>
  <si>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</si>
  <si>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</si>
  <si>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</si>
  <si>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</si>
  <si>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</si>
  <si>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</si>
  <si>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</si>
  <si>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</si>
  <si>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</si>
  <si>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</si>
  <si>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</si>
  <si>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</si>
  <si>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</si>
  <si>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</si>
  <si>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</si>
  <si>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</si>
  <si>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</si>
  <si>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</si>
  <si>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</si>
  <si>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</si>
  <si>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</si>
  <si>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</si>
  <si>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</si>
  <si>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</si>
  <si>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</si>
  <si>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</si>
  <si>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</si>
  <si>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</si>
  <si>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</si>
  <si>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</si>
  <si>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</si>
  <si>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</si>
  <si>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</si>
  <si>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</si>
  <si>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</si>
  <si>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</si>
  <si>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</si>
  <si>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</si>
  <si>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</si>
  <si>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</si>
  <si>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</si>
  <si>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</si>
  <si>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</si>
  <si>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</si>
  <si>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</si>
  <si>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</si>
  <si>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</si>
  <si>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</si>
  <si>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</si>
  <si>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</si>
  <si>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</si>
  <si>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</si>
  <si>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</si>
  <si>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</si>
  <si>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</si>
  <si>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</si>
  <si>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</si>
  <si>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</si>
  <si>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</si>
  <si>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</si>
  <si>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</si>
  <si>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</si>
  <si>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</si>
  <si>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</si>
  <si>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</si>
  <si>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</si>
  <si>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</si>
  <si>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</si>
  <si>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</si>
  <si>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</si>
  <si>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</si>
  <si>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</si>
  <si>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</si>
  <si>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</si>
  <si>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</si>
  <si>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</si>
  <si>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</si>
  <si>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</si>
  <si>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</si>
  <si>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</si>
  <si>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</si>
  <si>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</si>
  <si>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</si>
  <si>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</si>
  <si>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</si>
  <si>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</si>
  <si>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</si>
  <si>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</si>
  <si>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</si>
  <si>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</si>
  <si>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</si>
  <si>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</si>
  <si>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</si>
  <si>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</si>
  <si>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</si>
  <si>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</si>
  <si>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</si>
  <si>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</si>
  <si>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</si>
  <si>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</si>
  <si>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</si>
  <si>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</si>
  <si>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</si>
  <si>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</si>
  <si>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</si>
  <si>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</si>
  <si>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</si>
  <si>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</si>
  <si>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</si>
  <si>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</si>
  <si>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</si>
  <si>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</si>
  <si>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</si>
  <si>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</si>
  <si>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</si>
  <si>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</si>
  <si>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</si>
  <si>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</si>
  <si>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</si>
  <si>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</si>
  <si>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</si>
  <si>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</si>
  <si>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</si>
  <si>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</si>
  <si>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</si>
  <si>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</si>
  <si>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</si>
  <si>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</si>
  <si>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</si>
  <si>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</si>
  <si>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</si>
  <si>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</si>
  <si>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</si>
  <si>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</si>
  <si>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</si>
  <si>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</si>
  <si>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</si>
  <si>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</si>
  <si>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</si>
  <si>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</si>
  <si>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</si>
  <si>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</si>
  <si>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</si>
  <si>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</si>
  <si>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</si>
  <si>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</si>
  <si>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</si>
  <si>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</si>
  <si>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</si>
  <si>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</si>
  <si>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</si>
  <si>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</si>
  <si>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</si>
  <si>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</si>
  <si>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</si>
  <si>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</si>
  <si>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</si>
  <si>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</si>
  <si>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</si>
  <si>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</si>
  <si>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</si>
  <si>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</si>
  <si>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</si>
  <si>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</si>
  <si>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</si>
  <si>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</si>
  <si>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</si>
  <si>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</si>
  <si>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</si>
  <si>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</si>
  <si>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</si>
  <si>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</si>
  <si>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</si>
  <si>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</si>
  <si>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</si>
  <si>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</si>
  <si>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</si>
  <si>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</si>
  <si>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</si>
  <si>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</si>
  <si>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</si>
  <si>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</si>
  <si>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</si>
  <si>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</si>
  <si>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</si>
  <si>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</si>
  <si>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</si>
  <si>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</si>
  <si>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</si>
  <si>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</si>
  <si>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</si>
  <si>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</si>
  <si>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</si>
  <si>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</si>
  <si>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</si>
  <si>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</si>
  <si>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</si>
  <si>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</si>
  <si>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</si>
  <si>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</si>
  <si>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</si>
  <si>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</si>
  <si>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</si>
  <si>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</si>
  <si>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</si>
  <si>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</si>
  <si>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</si>
  <si>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</si>
  <si>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</si>
  <si>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</si>
  <si>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</si>
  <si>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</si>
  <si>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</si>
  <si>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</si>
  <si>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</si>
  <si>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</si>
  <si>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</si>
  <si>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</si>
  <si>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</si>
  <si>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</si>
  <si>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</si>
  <si>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</si>
  <si>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</si>
  <si>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</si>
  <si>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</si>
  <si>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</si>
  <si>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</si>
  <si>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</si>
  <si>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</si>
  <si>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</si>
  <si>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</si>
  <si>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</si>
  <si>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</si>
  <si>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</si>
  <si>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</si>
  <si>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</si>
  <si>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</si>
  <si>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</si>
  <si>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</si>
  <si>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</si>
  <si>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</si>
  <si>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</si>
  <si>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</si>
  <si>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</si>
  <si>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</si>
  <si>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</si>
  <si>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</si>
  <si>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</si>
  <si>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</si>
  <si>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</si>
  <si>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</si>
  <si>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</si>
  <si>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</si>
  <si>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</si>
  <si>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</si>
  <si>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</si>
  <si>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</si>
  <si>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</si>
  <si>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</si>
  <si>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</si>
  <si>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</si>
  <si>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</si>
  <si>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</si>
  <si>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</si>
  <si>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</si>
  <si>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</si>
  <si>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</si>
  <si>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</si>
  <si>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</si>
  <si>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</si>
  <si>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</si>
  <si>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</si>
  <si>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</si>
  <si>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</si>
  <si>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</si>
  <si>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</si>
  <si>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</si>
  <si>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</si>
  <si>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</si>
  <si>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</si>
  <si>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</si>
  <si>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</si>
  <si>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</si>
  <si>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</si>
  <si>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</si>
  <si>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</si>
  <si>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</si>
  <si>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</si>
  <si>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</si>
  <si>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</si>
  <si>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</si>
  <si>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</si>
  <si>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</si>
  <si>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</si>
  <si>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</si>
  <si>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</si>
  <si>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</si>
  <si>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</si>
  <si>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</si>
  <si>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</si>
  <si>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</si>
  <si>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</si>
  <si>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</si>
  <si>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</si>
  <si>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</si>
  <si>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</si>
  <si>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</si>
  <si>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</si>
  <si>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</si>
  <si>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</si>
  <si>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</si>
  <si>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</si>
  <si>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</si>
  <si>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</si>
  <si>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</si>
  <si>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</si>
  <si>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</si>
  <si>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</si>
  <si>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</si>
  <si>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</si>
  <si>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</si>
  <si>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</si>
  <si>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</si>
  <si>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</si>
  <si>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</si>
  <si>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</si>
  <si>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</si>
  <si>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</si>
  <si>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</si>
  <si>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</si>
  <si>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</si>
  <si>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</si>
  <si>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</si>
  <si>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</si>
  <si>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</si>
  <si>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</si>
  <si>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</si>
  <si>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</si>
  <si>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</si>
  <si>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</si>
  <si>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</si>
  <si>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</si>
  <si>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</si>
  <si>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</si>
  <si>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</si>
  <si>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</si>
  <si>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</si>
  <si>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</si>
  <si>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</si>
  <si>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</si>
  <si>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</si>
  <si>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</si>
  <si>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</si>
  <si>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</si>
  <si>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</si>
  <si>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</si>
  <si>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</si>
  <si>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</si>
  <si>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</si>
  <si>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</si>
  <si>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</si>
  <si>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</si>
  <si>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</si>
  <si>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</si>
  <si>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</si>
  <si>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</si>
  <si>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</si>
  <si>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</si>
  <si>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</si>
  <si>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</si>
  <si>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</si>
  <si>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</si>
  <si>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</si>
  <si>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</si>
  <si>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</si>
  <si>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</si>
  <si>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</si>
  <si>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</si>
  <si>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</si>
  <si>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</si>
  <si>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</si>
  <si>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</si>
  <si>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</si>
  <si>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</si>
  <si>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</si>
  <si>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</si>
  <si>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</si>
  <si>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</si>
  <si>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</si>
  <si>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</si>
  <si>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</si>
  <si>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</si>
  <si>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</si>
  <si>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</si>
  <si>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</si>
  <si>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</si>
  <si>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</si>
  <si>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</si>
  <si>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</si>
  <si>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</si>
  <si>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</si>
  <si>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</si>
  <si>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</si>
  <si>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</si>
  <si>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</si>
  <si>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</si>
  <si>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</si>
  <si>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</si>
  <si>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</si>
  <si>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</si>
  <si>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</si>
  <si>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</si>
  <si>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</si>
  <si>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</si>
  <si>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</si>
  <si>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</si>
  <si>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</si>
  <si>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</si>
  <si>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</si>
  <si>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</si>
  <si>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</si>
  <si>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</si>
  <si>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</si>
  <si>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</si>
  <si>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</si>
  <si>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</si>
  <si>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</si>
  <si>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</si>
  <si>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</si>
  <si>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</si>
  <si>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</si>
  <si>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</si>
  <si>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</si>
  <si>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</si>
  <si>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</si>
  <si>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</si>
  <si>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</si>
  <si>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</si>
  <si>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</si>
  <si>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</si>
  <si>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</si>
  <si>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</si>
  <si>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</si>
  <si>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</si>
  <si>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</si>
  <si>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</si>
  <si>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</si>
  <si>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</si>
  <si>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</si>
  <si>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</si>
  <si>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</si>
  <si>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</si>
  <si>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</si>
  <si>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</si>
  <si>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</si>
  <si>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</si>
  <si>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</si>
  <si>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</si>
  <si>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</si>
  <si>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</si>
  <si>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</si>
  <si>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</si>
  <si>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</si>
  <si>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</si>
  <si>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</si>
  <si>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</si>
  <si>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</si>
  <si>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</si>
  <si>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</si>
  <si>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</si>
  <si>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</si>
  <si>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</si>
  <si>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</si>
  <si>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</si>
  <si>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</si>
  <si>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</si>
  <si>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</si>
  <si>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</si>
  <si>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</si>
  <si>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</si>
  <si>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</si>
  <si>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</si>
  <si>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</si>
  <si>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</si>
  <si>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</si>
  <si>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</si>
  <si>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</si>
  <si>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</si>
  <si>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</si>
  <si>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</si>
  <si>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</si>
  <si>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</si>
  <si>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</si>
  <si>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</si>
  <si>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</si>
  <si>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</si>
  <si>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</si>
  <si>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</si>
  <si>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</si>
  <si>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</si>
  <si>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</si>
  <si>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</si>
  <si>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</si>
  <si>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</si>
  <si>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</si>
  <si>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</si>
  <si>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</si>
  <si>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</si>
  <si>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</si>
  <si>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</si>
  <si>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</si>
  <si>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</si>
  <si>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</si>
  <si>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</si>
  <si>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</si>
  <si>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</si>
  <si>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</si>
  <si>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</si>
  <si>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</si>
  <si>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</si>
  <si>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</si>
  <si>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</si>
  <si>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</si>
  <si>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</si>
  <si>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</si>
  <si>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</si>
  <si>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</si>
  <si>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</si>
  <si>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</si>
  <si>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</si>
  <si>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</si>
  <si>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</si>
  <si>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</si>
  <si>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</si>
  <si>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</si>
  <si>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</si>
  <si>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</si>
  <si>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</si>
  <si>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</si>
  <si>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</si>
  <si>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</si>
  <si>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</si>
  <si>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</si>
  <si>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</si>
  <si>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</si>
  <si>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</si>
  <si>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</si>
  <si>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</si>
  <si>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</si>
  <si>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</si>
  <si>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</si>
  <si>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</si>
  <si>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</si>
  <si>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</si>
  <si>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</si>
  <si>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</si>
  <si>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</si>
  <si>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</si>
  <si>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</si>
  <si>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</si>
  <si>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</si>
  <si>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</si>
  <si>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</si>
  <si>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</si>
  <si>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</si>
  <si>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</si>
  <si>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</si>
  <si>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</si>
  <si>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</si>
  <si>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</si>
  <si>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</si>
  <si>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</si>
  <si>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</si>
  <si>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</si>
  <si>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</si>
  <si>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</si>
  <si>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</si>
  <si>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</si>
  <si>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</si>
  <si>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</si>
  <si>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</si>
  <si>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</si>
  <si>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</si>
  <si>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</si>
  <si>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</si>
  <si>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</si>
  <si>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</si>
  <si>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</si>
  <si>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</si>
  <si>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</si>
  <si>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</si>
  <si>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</si>
  <si>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</si>
  <si>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</si>
  <si>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</si>
  <si>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</si>
  <si>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</si>
  <si>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</si>
  <si>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</si>
  <si>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</si>
  <si>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</si>
  <si>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</si>
  <si>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</si>
  <si>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</si>
  <si>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</si>
  <si>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</si>
  <si>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</si>
  <si>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</si>
  <si>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</si>
  <si>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</si>
  <si>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</si>
  <si>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</si>
  <si>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</si>
  <si>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</si>
  <si>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</si>
  <si>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</si>
  <si>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</si>
  <si>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</si>
  <si>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</si>
  <si>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</si>
  <si>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</si>
  <si>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</si>
  <si>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</si>
  <si>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</si>
  <si>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</si>
  <si>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</si>
  <si>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</si>
  <si>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</si>
  <si>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</si>
  <si>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</si>
  <si>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</si>
  <si>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</si>
  <si>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</si>
  <si>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</si>
  <si>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</si>
  <si>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</si>
  <si>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</si>
  <si>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</si>
  <si>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</si>
  <si>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</si>
  <si>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</si>
  <si>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</si>
  <si>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</si>
  <si>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</si>
  <si>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</si>
  <si>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</si>
  <si>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</si>
  <si>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</si>
  <si>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</si>
  <si>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</si>
  <si>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</si>
  <si>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</si>
  <si>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</si>
  <si>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</si>
  <si>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</si>
  <si>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</si>
  <si>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</si>
  <si>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</si>
  <si>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</si>
  <si>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</si>
  <si>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</si>
  <si>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</si>
  <si>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</si>
  <si>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</si>
  <si>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</si>
  <si>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</si>
  <si>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</si>
  <si>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</si>
  <si>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</si>
  <si>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</si>
  <si>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</si>
  <si>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</si>
  <si>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</si>
  <si>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</si>
  <si>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</si>
  <si>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</si>
  <si>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</si>
  <si>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</si>
  <si>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</si>
  <si>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</si>
  <si>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</si>
  <si>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</si>
  <si>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</si>
  <si>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</si>
  <si>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</si>
  <si>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</si>
  <si>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</si>
  <si>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</si>
  <si>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</si>
  <si>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</si>
  <si>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</si>
  <si>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</si>
  <si>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</si>
  <si>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</si>
  <si>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</si>
  <si>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</si>
  <si>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</si>
  <si>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</si>
  <si>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</si>
  <si>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</si>
  <si>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</si>
  <si>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</si>
  <si>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</si>
  <si>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</si>
  <si>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</si>
  <si>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</si>
  <si>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</si>
  <si>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</si>
  <si>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</si>
  <si>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</si>
  <si>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</si>
  <si>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</si>
  <si>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</si>
  <si>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</si>
  <si>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</si>
  <si>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</si>
  <si>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</si>
  <si>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</si>
  <si>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</si>
  <si>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</si>
  <si>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</si>
  <si>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</si>
  <si>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</si>
  <si>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</si>
  <si>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</si>
  <si>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</si>
  <si>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</si>
  <si>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</si>
  <si>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</si>
  <si>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</si>
  <si>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</si>
  <si>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</si>
  <si>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</si>
  <si>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</si>
  <si>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</si>
  <si>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</si>
  <si>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</si>
  <si>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</si>
  <si>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</si>
  <si>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</si>
  <si>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</si>
  <si>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</si>
  <si>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</si>
  <si>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</si>
  <si>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</si>
  <si>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</si>
  <si>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</si>
  <si>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</si>
  <si>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</si>
  <si>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</si>
  <si>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</si>
  <si>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</si>
  <si>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</si>
  <si>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</si>
  <si>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</si>
  <si>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</si>
  <si>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</si>
  <si>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</si>
  <si>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</si>
  <si>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</si>
  <si>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</si>
  <si>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</si>
  <si>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</si>
  <si>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</si>
  <si>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</si>
  <si>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</si>
  <si>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</si>
  <si>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</si>
  <si>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</si>
  <si>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</si>
  <si>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</si>
  <si>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</si>
  <si>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</si>
  <si>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</si>
  <si>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</si>
  <si>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</si>
  <si>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</si>
  <si>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</si>
  <si>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</si>
  <si>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</si>
  <si>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</si>
  <si>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</si>
  <si>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</si>
  <si>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</si>
  <si>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</si>
  <si>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</si>
  <si>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</si>
  <si>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</si>
  <si>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</si>
  <si>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</si>
  <si>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</si>
  <si>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</si>
  <si>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</si>
  <si>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</si>
  <si>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</si>
  <si>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</si>
  <si>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</si>
  <si>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</si>
  <si>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</si>
  <si>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</si>
  <si>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</si>
  <si>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</si>
  <si>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</si>
  <si>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</si>
  <si>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</si>
  <si>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</si>
  <si>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</si>
  <si>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</si>
  <si>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</si>
  <si>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</si>
  <si>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</si>
  <si>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</si>
  <si>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</si>
  <si>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</si>
  <si>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</si>
  <si>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</si>
  <si>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</si>
  <si>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</si>
  <si>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</si>
  <si>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</si>
  <si>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</si>
  <si>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</si>
  <si>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</si>
  <si>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</si>
  <si>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</si>
  <si>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</si>
  <si>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</si>
  <si>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</si>
  <si>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</si>
  <si>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</si>
  <si>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</si>
  <si>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</si>
  <si>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</si>
  <si>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</si>
  <si>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</si>
  <si>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</si>
  <si>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</si>
  <si>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</si>
  <si>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</si>
  <si>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</si>
  <si>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</si>
  <si>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</si>
  <si>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</si>
  <si>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</si>
  <si>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</si>
  <si>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</si>
  <si>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</si>
  <si>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</si>
  <si>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</si>
  <si>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</si>
  <si>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</si>
  <si>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</si>
  <si>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</si>
  <si>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</si>
  <si>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</si>
  <si>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</si>
  <si>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</si>
  <si>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</si>
  <si>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</si>
  <si>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</si>
  <si>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</si>
  <si>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</si>
  <si>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</si>
  <si>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</si>
  <si>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</si>
  <si>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</si>
  <si>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</si>
  <si>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</si>
  <si>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</si>
  <si>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</si>
  <si>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</si>
  <si>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</si>
  <si>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</si>
  <si>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</si>
  <si>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</si>
  <si>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</si>
  <si>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</si>
  <si>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</si>
  <si>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</si>
  <si>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</si>
  <si>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</si>
  <si>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</si>
  <si>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</si>
  <si>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</si>
  <si>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</si>
  <si>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</si>
  <si>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</si>
  <si>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</si>
  <si>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</si>
  <si>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</si>
  <si>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</si>
  <si>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</si>
  <si>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</si>
  <si>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</si>
  <si>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</si>
  <si>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</si>
  <si>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</si>
  <si>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</si>
  <si>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</si>
  <si>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</si>
  <si>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</si>
  <si>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</si>
  <si>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</si>
  <si>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</si>
  <si>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</si>
  <si>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</si>
  <si>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</si>
  <si>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</si>
  <si>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</si>
  <si>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</si>
  <si>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</si>
  <si>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</si>
  <si>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</si>
  <si>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</si>
  <si>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</si>
  <si>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</si>
  <si>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</si>
  <si>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</si>
  <si>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</si>
  <si>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</si>
  <si>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</si>
  <si>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</si>
  <si>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</si>
  <si>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</si>
  <si>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</si>
  <si>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</si>
  <si>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</si>
  <si>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</si>
  <si>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</si>
  <si>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</si>
  <si>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</si>
  <si>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</si>
  <si>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</si>
  <si>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</si>
  <si>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</si>
  <si>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</si>
  <si>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</si>
  <si>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</si>
  <si>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</si>
  <si>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</si>
  <si>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</si>
  <si>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</si>
  <si>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</si>
  <si>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</si>
  <si>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</si>
  <si>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</si>
  <si>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</si>
  <si>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</si>
  <si>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</si>
  <si>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</si>
  <si>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</si>
  <si>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</si>
  <si>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</si>
  <si>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</si>
  <si>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</si>
  <si>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</si>
  <si>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</si>
  <si>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</si>
  <si>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</si>
  <si>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</si>
  <si>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</si>
  <si>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</si>
  <si>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</si>
  <si>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</si>
  <si>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</si>
  <si>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</si>
  <si>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</si>
  <si>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</si>
  <si>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</si>
  <si>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</si>
  <si>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</si>
  <si>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</si>
  <si>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</si>
  <si>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</si>
  <si>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</si>
  <si>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</si>
  <si>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</si>
  <si>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</si>
  <si>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</si>
  <si>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</si>
  <si>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</si>
  <si>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</si>
  <si>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</si>
  <si>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</si>
  <si>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</si>
  <si>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</si>
  <si>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</si>
  <si>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</si>
  <si>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</si>
  <si>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</si>
  <si>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</si>
  <si>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</si>
  <si>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</si>
  <si>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</si>
  <si>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</si>
  <si>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</si>
  <si>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</si>
  <si>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</si>
  <si>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</si>
  <si>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</si>
  <si>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</si>
  <si>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</si>
  <si>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</si>
  <si>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</si>
  <si>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</si>
  <si>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</si>
  <si>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</si>
  <si>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</si>
  <si>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</si>
  <si>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</si>
  <si>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</si>
  <si>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</si>
  <si>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</si>
  <si>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</si>
  <si>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</si>
  <si>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</si>
  <si>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</si>
  <si>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</si>
  <si>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</si>
  <si>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</si>
  <si>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</si>
  <si>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</si>
  <si>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</si>
  <si>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</si>
  <si>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</si>
  <si>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</si>
  <si>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</si>
  <si>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</si>
  <si>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</si>
  <si>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</si>
  <si>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</si>
  <si>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</si>
  <si>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</si>
  <si>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</si>
  <si>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</si>
  <si>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</si>
  <si>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</si>
  <si>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</si>
  <si>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</si>
  <si>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</si>
  <si>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</si>
  <si>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</si>
  <si>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</si>
  <si>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</si>
  <si>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</si>
  <si>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</si>
  <si>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</si>
  <si>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</si>
  <si>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</si>
  <si>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</si>
  <si>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</si>
  <si>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</si>
  <si>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</si>
  <si>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</si>
  <si>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</si>
  <si>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</si>
  <si>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</si>
  <si>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</si>
  <si>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</si>
  <si>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</si>
  <si>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</si>
  <si>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</si>
  <si>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</si>
  <si>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</si>
  <si>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</si>
  <si>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</si>
  <si>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</si>
  <si>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</si>
  <si>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</si>
  <si>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</si>
  <si>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</si>
  <si>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</si>
  <si>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</si>
  <si>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</si>
  <si>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</si>
  <si>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</si>
  <si>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</si>
  <si>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</si>
  <si>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</si>
  <si>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</si>
  <si>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</si>
  <si>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</si>
  <si>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</si>
  <si>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</si>
  <si>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</si>
  <si>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</si>
  <si>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</si>
  <si>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</si>
  <si>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</si>
  <si>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</si>
  <si>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</si>
  <si>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</si>
  <si>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</si>
  <si>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</si>
  <si>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</si>
  <si>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</si>
  <si>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</si>
  <si>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</si>
  <si>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</si>
  <si>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</si>
  <si>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</si>
  <si>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</si>
  <si>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</si>
  <si>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</si>
  <si>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</si>
  <si>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</si>
  <si>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</si>
  <si>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</si>
  <si>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</si>
  <si>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</si>
  <si>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</si>
  <si>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</si>
  <si>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</si>
  <si>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</si>
  <si>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</si>
  <si>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</si>
  <si>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</si>
  <si>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</si>
  <si>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</si>
  <si>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</si>
  <si>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</si>
  <si>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</si>
  <si>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</si>
  <si>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</si>
  <si>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</si>
  <si>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</si>
  <si>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</si>
  <si>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</si>
  <si>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</si>
  <si>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</si>
  <si>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</si>
  <si>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</si>
  <si>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</si>
  <si>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</si>
  <si>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</si>
  <si>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</si>
  <si>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</si>
  <si>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</si>
  <si>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</si>
  <si>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</si>
  <si>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</si>
  <si>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</si>
  <si>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</si>
  <si>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</si>
  <si>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</si>
  <si>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</si>
  <si>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</si>
  <si>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</si>
  <si>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</si>
  <si>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</si>
  <si>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</si>
  <si>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</si>
  <si>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</si>
  <si>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</si>
  <si>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</si>
  <si>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</si>
  <si>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</si>
  <si>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</si>
  <si>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</si>
  <si>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</si>
  <si>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</si>
  <si>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</si>
  <si>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</si>
  <si>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</si>
  <si>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</si>
  <si>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</si>
  <si>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</si>
  <si>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</si>
  <si>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</si>
  <si>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</si>
  <si>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</si>
  <si>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</si>
  <si>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</si>
  <si>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</si>
  <si>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</si>
  <si>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</si>
  <si>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</si>
  <si>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</si>
  <si>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</si>
  <si>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</si>
  <si>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</si>
  <si>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</si>
  <si>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</si>
  <si>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</si>
  <si>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</si>
  <si>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</si>
  <si>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</si>
  <si>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</si>
  <si>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</si>
  <si>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</si>
  <si>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</si>
  <si>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</si>
  <si>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</si>
  <si>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</si>
  <si>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</si>
  <si>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</si>
  <si>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</si>
  <si>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</si>
  <si>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</si>
  <si>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</si>
  <si>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</si>
  <si>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</si>
  <si>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</si>
  <si>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</si>
  <si>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</si>
  <si>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</si>
  <si>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</si>
  <si>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</si>
  <si>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</si>
  <si>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</si>
  <si>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</si>
  <si>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</si>
  <si>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</si>
  <si>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</si>
  <si>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</si>
  <si>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</si>
  <si>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</si>
  <si>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</si>
  <si>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</si>
  <si>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</si>
  <si>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</si>
  <si>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</si>
  <si>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</si>
  <si>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</si>
  <si>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</si>
  <si>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</si>
  <si>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</si>
  <si>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</si>
  <si>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</si>
  <si>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</si>
  <si>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</si>
  <si>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</si>
  <si>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</si>
  <si>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</si>
  <si>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</si>
  <si>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</si>
  <si>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</si>
  <si>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</si>
  <si>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</si>
  <si>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</si>
  <si>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</si>
  <si>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</si>
  <si>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</si>
  <si>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</si>
  <si>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</si>
  <si>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</si>
  <si>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</si>
  <si>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</si>
  <si>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</si>
  <si>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</si>
  <si>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</si>
  <si>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</si>
  <si>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</si>
  <si>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</si>
  <si>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</si>
  <si>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</si>
  <si>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</si>
  <si>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</si>
  <si>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</si>
  <si>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</si>
  <si>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</si>
  <si>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</si>
  <si>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</si>
  <si>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</si>
  <si>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</si>
  <si>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</si>
  <si>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</si>
  <si>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</si>
  <si>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</si>
  <si>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</si>
  <si>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</si>
  <si>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</si>
  <si>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</si>
  <si>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</si>
  <si>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</si>
  <si>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</si>
  <si>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</si>
  <si>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</si>
  <si>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</si>
  <si>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</si>
  <si>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</si>
  <si>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</si>
  <si>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</si>
  <si>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</si>
  <si>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</si>
  <si>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</si>
  <si>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</si>
  <si>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</si>
  <si>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</si>
  <si>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</si>
  <si>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</si>
  <si>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</si>
  <si>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</si>
  <si>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</si>
  <si>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</si>
  <si>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</si>
  <si>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</si>
  <si>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</si>
  <si>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</si>
  <si>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</si>
  <si>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</si>
  <si>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</si>
  <si>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</si>
  <si>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</si>
  <si>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</si>
  <si>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</si>
  <si>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</si>
  <si>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</si>
  <si>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</si>
  <si>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</si>
  <si>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</si>
  <si>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</si>
  <si>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</si>
  <si>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</si>
  <si>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</si>
  <si>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</si>
  <si>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</si>
  <si>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</si>
  <si>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</si>
  <si>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</si>
  <si>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</si>
  <si>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</si>
  <si>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</si>
  <si>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</si>
  <si>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</si>
  <si>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</si>
  <si>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</si>
  <si>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</si>
  <si>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</si>
  <si>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</si>
  <si>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</si>
  <si>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</si>
  <si>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</si>
  <si>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</si>
  <si>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</si>
  <si>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</si>
  <si>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</si>
  <si>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</si>
  <si>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</si>
  <si>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</si>
  <si>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</si>
  <si>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</si>
  <si>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</si>
  <si>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</si>
  <si>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</si>
  <si>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</si>
  <si>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</si>
  <si>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</si>
  <si>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</si>
  <si>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</si>
  <si>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</si>
  <si>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</si>
  <si>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</si>
  <si>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</si>
  <si>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</si>
  <si>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</si>
  <si>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</si>
  <si>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</si>
  <si>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</si>
  <si>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</si>
  <si>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</si>
  <si>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</si>
  <si>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</si>
  <si>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</si>
  <si>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</si>
  <si>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</si>
  <si>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</si>
  <si>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</si>
  <si>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</si>
  <si>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</si>
  <si>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</si>
  <si>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</si>
  <si>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</si>
  <si>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</si>
  <si>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</si>
  <si>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</si>
  <si>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</si>
  <si>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</si>
  <si>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</si>
  <si>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</si>
  <si>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</si>
  <si>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</si>
  <si>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</si>
  <si>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</si>
  <si>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</si>
  <si>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</si>
  <si>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</si>
  <si>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</si>
  <si>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</si>
  <si>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</si>
  <si>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</si>
  <si>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</si>
  <si>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</si>
  <si>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</si>
  <si>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</si>
  <si>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</si>
  <si>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</si>
  <si>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</si>
  <si>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</si>
  <si>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</si>
  <si>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</si>
  <si>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</si>
  <si>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</si>
  <si>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</si>
  <si>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</si>
  <si>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</si>
  <si>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</si>
  <si>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</si>
  <si>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</si>
  <si>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</si>
  <si>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</si>
  <si>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</si>
  <si>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</si>
  <si>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</si>
  <si>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</si>
  <si>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</si>
  <si>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</si>
  <si>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</si>
  <si>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</si>
  <si>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</si>
  <si>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</si>
  <si>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</si>
  <si>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</si>
  <si>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</si>
  <si>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</si>
  <si>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</si>
  <si>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</si>
  <si>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</si>
  <si>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</si>
  <si>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</si>
  <si>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</si>
  <si>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</si>
  <si>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</si>
  <si>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</si>
  <si>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</si>
  <si>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</si>
  <si>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</si>
  <si>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</si>
  <si>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</si>
  <si>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</si>
  <si>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</si>
  <si>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</si>
  <si>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</si>
  <si>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</si>
  <si>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</si>
  <si>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</si>
  <si>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</si>
  <si>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</si>
  <si>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</si>
  <si>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</si>
  <si>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</si>
  <si>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</si>
  <si>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</si>
  <si>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</si>
  <si>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</si>
  <si>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</si>
  <si>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</si>
  <si>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</si>
  <si>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</si>
  <si>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</si>
  <si>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</si>
  <si>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</si>
  <si>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</si>
  <si>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</si>
  <si>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</si>
  <si>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</si>
  <si>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</si>
  <si>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</si>
  <si>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</si>
  <si>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</si>
  <si>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</si>
  <si>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</si>
  <si>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</si>
  <si>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</si>
  <si>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</si>
  <si>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</si>
  <si>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</si>
  <si>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</si>
  <si>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</si>
  <si>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</si>
  <si>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</si>
  <si>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</si>
  <si>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</si>
  <si>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</si>
  <si>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</si>
  <si>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</si>
  <si>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</si>
  <si>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</si>
  <si>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</si>
  <si>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</si>
  <si>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</si>
  <si>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</si>
  <si>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</si>
  <si>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</si>
  <si>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</si>
  <si>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</si>
  <si>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</si>
  <si>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</si>
  <si>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</si>
  <si>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</si>
  <si>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</si>
  <si>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</si>
  <si>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</si>
  <si>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</si>
  <si>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</si>
  <si>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</si>
  <si>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</si>
  <si>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</si>
  <si>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</si>
  <si>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</si>
  <si>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</si>
  <si>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</si>
  <si>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</si>
  <si>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</si>
  <si>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</si>
  <si>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</si>
  <si>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</si>
  <si>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</si>
  <si>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</si>
  <si>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</si>
  <si>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</si>
  <si>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</si>
  <si>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</si>
  <si>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</si>
  <si>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</si>
  <si>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</si>
  <si>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</si>
  <si>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</si>
  <si>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</si>
  <si>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</si>
  <si>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</si>
  <si>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</si>
  <si>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</si>
  <si>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</si>
  <si>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</si>
  <si>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</si>
  <si>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</si>
  <si>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</si>
  <si>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</si>
  <si>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</si>
  <si>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</si>
  <si>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</si>
  <si>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</si>
  <si>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</si>
  <si>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</si>
  <si>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</si>
  <si>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</si>
  <si>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</si>
  <si>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</si>
  <si>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</si>
  <si>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</si>
  <si>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</si>
  <si>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</si>
  <si>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</si>
  <si>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</si>
  <si>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</si>
  <si>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</si>
  <si>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</si>
  <si>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</si>
  <si>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</si>
  <si>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</si>
  <si>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</si>
  <si>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</si>
  <si>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</si>
  <si>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</si>
  <si>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</si>
  <si>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</si>
  <si>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</si>
  <si>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</si>
  <si>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</si>
  <si>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</si>
  <si>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</si>
  <si>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</si>
  <si>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</si>
  <si>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</si>
  <si>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</si>
  <si>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</si>
  <si>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</si>
  <si>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</si>
  <si>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</si>
  <si>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</si>
  <si>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</si>
  <si>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</si>
  <si>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</si>
  <si>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</si>
  <si>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</si>
  <si>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</si>
  <si>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</si>
  <si>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</si>
  <si>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</si>
  <si>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</si>
  <si>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</si>
  <si>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</si>
  <si>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</si>
  <si>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</si>
  <si>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</si>
  <si>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</si>
  <si>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</si>
  <si>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</si>
  <si>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</si>
  <si>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</si>
  <si>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</si>
  <si>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</si>
  <si>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</si>
  <si>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</si>
  <si>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</si>
  <si>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</si>
  <si>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</si>
  <si>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</si>
  <si>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</si>
  <si>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</si>
  <si>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</si>
  <si>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</si>
  <si>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</si>
  <si>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</si>
  <si>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</si>
  <si>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</si>
  <si>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</si>
  <si>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</si>
  <si>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</si>
  <si>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</si>
  <si>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</si>
  <si>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</si>
  <si>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</si>
  <si>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</si>
  <si>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</si>
  <si>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</si>
  <si>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</si>
  <si>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</si>
  <si>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</si>
  <si>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</si>
  <si>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</si>
  <si>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</si>
  <si>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</si>
  <si>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</si>
  <si>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</si>
  <si>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</si>
  <si>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</si>
  <si>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</si>
  <si>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</si>
  <si>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</si>
  <si>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</si>
  <si>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</si>
  <si>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</si>
  <si>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</si>
  <si>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</si>
  <si>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</si>
  <si>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</si>
  <si>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</si>
  <si>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</si>
  <si>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</si>
  <si>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</si>
  <si>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</si>
  <si>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</si>
  <si>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</si>
  <si>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</si>
  <si>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</si>
  <si>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</si>
  <si>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</si>
  <si>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</si>
  <si>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</si>
  <si>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</si>
  <si>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</si>
  <si>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</si>
  <si>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</si>
  <si>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</si>
  <si>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</si>
  <si>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</si>
  <si>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</si>
  <si>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</si>
  <si>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</si>
  <si>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</si>
  <si>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</si>
  <si>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</si>
  <si>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</si>
  <si>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</si>
  <si>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</si>
  <si>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</si>
  <si>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</si>
  <si>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</si>
  <si>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</si>
  <si>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</si>
  <si>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</si>
  <si>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</si>
  <si>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</si>
  <si>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</si>
  <si>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</si>
  <si>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</si>
  <si>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</si>
  <si>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05091606111014</t>
  </si>
  <si>
    <t>PULSEM DE C.V.</t>
  </si>
  <si>
    <t>06141408711090</t>
  </si>
  <si>
    <t>06141502131049</t>
  </si>
  <si>
    <t>SERVICIOS Y LOGISTICA DE CARGA WALNYS</t>
  </si>
  <si>
    <t>MOTORES Y VEHICULOS S.A DE C.V.</t>
  </si>
  <si>
    <t>03010901761015</t>
  </si>
  <si>
    <t>06141306161010</t>
  </si>
  <si>
    <t>13/12/2023</t>
  </si>
  <si>
    <t>30/12/2023</t>
  </si>
  <si>
    <t>12/01/2024</t>
  </si>
  <si>
    <t>13/01/2024</t>
  </si>
  <si>
    <t>16/01/2024</t>
  </si>
  <si>
    <t>26/01/2024</t>
  </si>
  <si>
    <t>29/01/2024</t>
  </si>
  <si>
    <t>31/01/2024</t>
  </si>
  <si>
    <t>23/01/2024</t>
  </si>
  <si>
    <t>27/01/2024</t>
  </si>
  <si>
    <t xml:space="preserve"> </t>
  </si>
  <si>
    <t>WLS INVERSIONES, S.A. DE C.V.</t>
  </si>
  <si>
    <t>INVERSIONES ALBRI, S.A. DE C.V.</t>
  </si>
  <si>
    <t>ERICK RAMON MARTELL</t>
  </si>
  <si>
    <t>ANA CELIA ISABEL BERRIOS</t>
  </si>
  <si>
    <t>DISTRIBUIDORA DE L Y C. S.A DE C.V.</t>
  </si>
  <si>
    <t>HUMBERTO BUKELE, S.A. DE C.V.</t>
  </si>
  <si>
    <t>MINISTERIO DE AGRICULTURA Y</t>
  </si>
  <si>
    <t>MOTORES Y VEHICULOS, S.A. DE</t>
  </si>
  <si>
    <t>CENTRUM, S.A. DE C.V.</t>
  </si>
  <si>
    <t>LA ESQUINA DE LA LLANTA</t>
  </si>
  <si>
    <t>DANIEL ADONIAS ALFARO RAMOS</t>
  </si>
  <si>
    <t>REINA ISABEL ABREGO CARDOZA</t>
  </si>
  <si>
    <t>JOSE REYNALDO ARGUERA</t>
  </si>
  <si>
    <t>MUEBLES DIVERSOS, S.A. DE C.V.</t>
  </si>
  <si>
    <t>SANTOS RODRIGUEZ LOPEZ</t>
  </si>
  <si>
    <t>SERVICIOS DIVERSIFICADOS</t>
  </si>
  <si>
    <t>CHECK POINT, S.A. DE C.V.</t>
  </si>
  <si>
    <t>SALVADOR ANTONIO DURAN</t>
  </si>
  <si>
    <t>TIENDA MORENA</t>
  </si>
  <si>
    <t>CONSULTA EMPRESARIAL S.A DE</t>
  </si>
  <si>
    <t>ESTUDIO ARQ.</t>
  </si>
  <si>
    <t>CASTILLO HERNANDEZ</t>
  </si>
  <si>
    <t>VLADIMIR IVAN JUAREZ</t>
  </si>
  <si>
    <t>DIPROSERVI S.A DE C.V.</t>
  </si>
  <si>
    <t>INVERSIONES Y SERVICIOS</t>
  </si>
  <si>
    <t>CEFA, S.A. DE C.V.</t>
  </si>
  <si>
    <t>PART PLUS, S.A. DE C.V.</t>
  </si>
  <si>
    <t>PROCESADORA Y DISTRIBUIDORA</t>
  </si>
  <si>
    <t>ISMER, S.A. DE C.V.</t>
  </si>
  <si>
    <t>GRUPO Q. EL SALVADOR, S.A. DE</t>
  </si>
  <si>
    <t>ADGARD ANTONIO AVILEZ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</si>
  <si>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</si>
  <si>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</si>
  <si>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</si>
  <si>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</si>
  <si>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</si>
  <si>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MENFAR, S.A. DE C.V.</t>
  </si>
  <si>
    <t>EDGAR OSWALDO PINTO MIRANDA</t>
  </si>
  <si>
    <t>MARIO ANTONIO NOUBLEAU</t>
  </si>
  <si>
    <t>PANADERIA TECLEÑA, S.A. DE C.V.</t>
  </si>
  <si>
    <t>JOSE RAUL CARRILLO RAMOS</t>
  </si>
  <si>
    <t>RICARDO SANTOS</t>
  </si>
  <si>
    <t>JOSE ERNESTO CONSUEGRA</t>
  </si>
  <si>
    <t>06141511720207</t>
  </si>
  <si>
    <t>SUPER REPUESTOS EL SALVADOR, SOCIEDAD ANONIMA DE CAPITAL VARIABLE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</si>
  <si>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</si>
  <si>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</si>
  <si>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</si>
  <si>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</si>
  <si>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</si>
  <si>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</si>
  <si>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</si>
  <si>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</si>
  <si>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</si>
  <si>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</si>
  <si>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</si>
  <si>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</si>
  <si>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</si>
  <si>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</si>
  <si>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</si>
  <si>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</si>
  <si>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</si>
  <si>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</si>
  <si>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</si>
  <si>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</si>
  <si>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</si>
  <si>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</si>
  <si>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</si>
  <si>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</si>
  <si>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</si>
  <si>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</si>
  <si>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</si>
  <si>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</si>
  <si>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</si>
  <si>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</si>
  <si>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</si>
  <si>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</si>
  <si>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</si>
  <si>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</si>
  <si>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</si>
  <si>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</si>
  <si>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</si>
  <si>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</si>
  <si>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</si>
  <si>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</si>
  <si>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</si>
  <si>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</si>
  <si>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</si>
  <si>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</si>
  <si>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</si>
  <si>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</si>
  <si>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</si>
  <si>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</si>
  <si>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</si>
  <si>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</si>
  <si>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</si>
  <si>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</si>
  <si>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</si>
  <si>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</si>
  <si>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</si>
  <si>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</si>
  <si>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</si>
  <si>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</si>
  <si>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</si>
  <si>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</si>
  <si>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</si>
  <si>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</si>
  <si>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</si>
  <si>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</si>
  <si>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</si>
  <si>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</si>
  <si>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</si>
  <si>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</si>
  <si>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</si>
  <si>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</si>
  <si>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</si>
  <si>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</si>
  <si>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</si>
  <si>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</si>
  <si>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</si>
  <si>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</si>
  <si>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</si>
  <si>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</si>
  <si>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</si>
  <si>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</si>
  <si>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</si>
  <si>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</si>
  <si>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</si>
  <si>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</si>
  <si>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</si>
  <si>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</si>
  <si>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</si>
  <si>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</si>
  <si>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</si>
  <si>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</si>
  <si>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</si>
  <si>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</si>
  <si>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</si>
  <si>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</si>
  <si>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</si>
  <si>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</si>
  <si>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</si>
  <si>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</si>
  <si>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</si>
  <si>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</si>
  <si>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</si>
  <si>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</si>
  <si>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</si>
  <si>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</si>
  <si>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</si>
  <si>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</si>
  <si>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</si>
  <si>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</si>
  <si>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</si>
  <si>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</si>
  <si>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</si>
  <si>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</si>
  <si>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</si>
  <si>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</si>
  <si>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</si>
  <si>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</si>
  <si>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</si>
  <si>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</si>
  <si>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</si>
  <si>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</si>
  <si>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</si>
  <si>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</si>
  <si>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</si>
  <si>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06142510021014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</si>
  <si>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</si>
  <si>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</si>
  <si>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</si>
  <si>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</si>
  <si>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</si>
  <si>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</si>
  <si>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</si>
  <si>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</si>
  <si>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</si>
  <si>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</si>
  <si>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</si>
  <si>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</si>
  <si>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</si>
  <si>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</si>
  <si>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</si>
  <si>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</si>
  <si>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</si>
  <si>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</si>
  <si>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</si>
  <si>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</si>
  <si>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</si>
  <si>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</si>
  <si>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</si>
  <si>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06141106141074</t>
  </si>
  <si>
    <t>CAEX LOGISTICS S.A DE C.V.</t>
  </si>
  <si>
    <t>06143110181032</t>
  </si>
  <si>
    <t>CAPELLA SOLAR TSK GENSUN EL SALVADOR S.A DE C.V.</t>
  </si>
  <si>
    <t>06140604171014</t>
  </si>
  <si>
    <t>PV SERVICES EL SALVADOR S.A DE C.V.</t>
  </si>
  <si>
    <t>TSK ELECTRONICA Y ELECTRICIDAD S.A DE C.V.</t>
  </si>
  <si>
    <t>11022108400016</t>
  </si>
  <si>
    <t>VILMA DEL SOCORRO PARADA</t>
  </si>
  <si>
    <t>06141005101047</t>
  </si>
  <si>
    <t>NET SUPPORT S.A DE C.V.</t>
  </si>
  <si>
    <t>06140603011080</t>
  </si>
  <si>
    <t>INGENIEROS ARQUITECTOS S.A DE C.V.</t>
  </si>
  <si>
    <t>06142309161123</t>
  </si>
  <si>
    <t>COMERCIALIZADORA DE CENTROAMERICA S.A DE C.V.</t>
  </si>
  <si>
    <t>DISTRIBUIDORA DE LUBRICANTES Y COMBUSTIBLES S.A DE C.V.</t>
  </si>
  <si>
    <t>ACTIVIDADES PETROLERAS DE EL SALVADOR</t>
  </si>
  <si>
    <t>06141512201053</t>
  </si>
  <si>
    <t>FOOD PARTNERS S.A DE C.V.</t>
  </si>
  <si>
    <t>06140210151050</t>
  </si>
  <si>
    <t>JNT INVERSIONES, S.A. DE C.V.</t>
  </si>
  <si>
    <t>06142001001630</t>
  </si>
  <si>
    <t>DAVID OMAR REYES MARTINEZ</t>
  </si>
  <si>
    <t>013103320</t>
  </si>
  <si>
    <t>JINMY DOUGLAS ALVARADO RAMOS</t>
  </si>
  <si>
    <t>013780986</t>
  </si>
  <si>
    <t>GUILLERMO E. MIGUEL B</t>
  </si>
  <si>
    <t>06142801131043</t>
  </si>
  <si>
    <t>CONSTRULEMUS, S.A. DE C.V.</t>
  </si>
  <si>
    <t>05112509881023</t>
  </si>
  <si>
    <t>EVELIA ESMERALDA MENDEZ INOCENTE</t>
  </si>
  <si>
    <t>06141705231014</t>
  </si>
  <si>
    <t>ADMINISTRADORA DE CONDOMINIO OFIBODEGA, S.A. DE C.V.</t>
  </si>
  <si>
    <t>04140901921022</t>
  </si>
  <si>
    <t>06141201071040</t>
  </si>
  <si>
    <t>NAVAS QUINTANILLA, S.A. DE C.V.</t>
  </si>
  <si>
    <t>BENJAMIN ALFREDO ABARCA CASTELLON</t>
  </si>
  <si>
    <t>06141505231014</t>
  </si>
  <si>
    <t>06141811821076</t>
  </si>
  <si>
    <t>SANDRA MARINA DIAZ DE DIAZ</t>
  </si>
  <si>
    <t>06142410841178</t>
  </si>
  <si>
    <t>CLAUDIA CRISTINA CALEDONIO MARIN</t>
  </si>
  <si>
    <t>06141311171024</t>
  </si>
  <si>
    <t>NOTA DIEZ, S.A. DE C.V.</t>
  </si>
  <si>
    <t>09030808821019</t>
  </si>
  <si>
    <t>DOMINGO BENJAMIN GUZMAN FRANCO</t>
  </si>
  <si>
    <t>08181711691018</t>
  </si>
  <si>
    <t>JOSE INES CERON</t>
  </si>
  <si>
    <t>06082907691037</t>
  </si>
  <si>
    <t>MAURICIO SALVADOR CARIA REINA</t>
  </si>
  <si>
    <t>06141310221036</t>
  </si>
  <si>
    <t>INVERSIONES EL YON, SA DE CV</t>
  </si>
  <si>
    <t>04/02/2024</t>
  </si>
  <si>
    <t>15041RESIN915842023</t>
  </si>
  <si>
    <t>23BL000C</t>
  </si>
  <si>
    <t>23BL000F</t>
  </si>
  <si>
    <t>DOMICILIADO2</t>
  </si>
  <si>
    <t>OSEGUEDA CHICAS JAIME DANILO</t>
  </si>
  <si>
    <t>06142407721056</t>
  </si>
  <si>
    <t>11</t>
  </si>
  <si>
    <t>012024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</si>
</sst>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44" fontId="24" fillId="12" borderId="6" xfId="1" applyFont="1" applyFill="1" applyBorder="1" applyAlignment="1">
      <alignment horizontal="right"/>
    </xf>
    <xf numFmtId="44" fontId="11" fillId="3" borderId="6" xfId="1" applyFont="1" applyFill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49" fontId="26" fillId="16" borderId="28" xfId="0" applyNumberFormat="1" applyFont="1" applyFill="1" applyBorder="1" applyAlignment="1">
      <alignment horizontal="center"/>
    </xf>
    <xf numFmtId="0" fontId="11" fillId="4" borderId="6" xfId="0" quotePrefix="1" applyFont="1" applyFill="1" applyBorder="1" applyAlignment="1">
      <alignment horizontal="center"/>
    </xf>
    <xf numFmtId="11" fontId="11" fillId="7" borderId="6" xfId="0" applyNumberFormat="1" applyFont="1" applyFill="1" applyBorder="1" applyAlignment="1">
      <alignment horizontal="center"/>
    </xf>
    <xf numFmtId="49" fontId="0" fillId="0" borderId="9" xfId="0" applyNumberFormat="1" applyBorder="1"/>
    <xf numFmtId="0" fontId="0" fillId="0" borderId="8" xfId="1" quotePrefix="1" applyNumberFormat="1" applyFont="1" applyFill="1" applyBorder="1"/>
    <xf numFmtId="44" fontId="0" fillId="0" borderId="0" xfId="1" applyFont="1" applyAlignment="1">
      <alignment horizontal="right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PEDRO%20JOSUE%20GRANADOS/2023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8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6" dataCellStyle="Moneda"/>
    <tableColumn id="9" xr3:uid="{00000000-0010-0000-0000-000009000000}" name="I. EXENTAS" dataDxfId="115" dataCellStyle="Moneda"/>
    <tableColumn id="10" xr3:uid="{00000000-0010-0000-0000-00000A000000}" name="IMPOR EX" dataDxfId="114" dataCellStyle="Moneda"/>
    <tableColumn id="11" xr3:uid="{00000000-0010-0000-0000-00000B000000}" name="C. GRAVADA" dataDxfId="113" dataCellStyle="Moneda"/>
    <tableColumn id="12" xr3:uid="{00000000-0010-0000-0000-00000C000000}" name="INTER GRAVA" dataDxfId="112" dataCellStyle="Moneda"/>
    <tableColumn id="13" xr3:uid="{00000000-0010-0000-0000-00000D000000}" name="IMPOR BIENES" dataDxfId="111" dataCellStyle="Moneda"/>
    <tableColumn id="14" xr3:uid="{00000000-0010-0000-0000-00000E000000}" name="IMPOR SERV" dataDxfId="110" dataCellStyle="Moneda"/>
    <tableColumn id="15" xr3:uid="{00000000-0010-0000-0000-00000F000000}" name="IVA" dataDxfId="109" dataCellStyle="Moneda"/>
    <tableColumn id="16" xr3:uid="{00000000-0010-0000-0000-000010000000}" name="TOTAL C." dataDxfId="108" dataCellStyle="Moneda"/>
    <tableColumn id="20" xr3:uid="{00000000-0010-0000-0000-000014000000}" name="DUI" dataDxfId="107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6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5" totalsRowShown="0">
  <sortState xmlns:xlrd2="http://schemas.microsoft.com/office/spreadsheetml/2017/richdata2" ref="A3:T5">
    <sortCondition descending="1" ref="G3:G5"/>
  </sortState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4"/>
    <tableColumn id="10" xr3:uid="{00000000-0010-0000-0100-00000A000000}" name="NOMBRE DE CLIENTE"/>
    <tableColumn id="11" xr3:uid="{00000000-0010-0000-0100-00000B000000}" name="VENTA EXENTA" dataDxfId="103" dataCellStyle="Moneda"/>
    <tableColumn id="12" xr3:uid="{00000000-0010-0000-0100-00000C000000}" name="VENTA NO SUJETA" dataDxfId="102" dataCellStyle="Moneda"/>
    <tableColumn id="13" xr3:uid="{00000000-0010-0000-0100-00000D000000}" name="V. GRAVADA" dataDxfId="101" dataCellStyle="Moneda"/>
    <tableColumn id="14" xr3:uid="{00000000-0010-0000-0100-00000E000000}" name="D.FISCAL" dataDxfId="100" dataCellStyle="Moneda"/>
    <tableColumn id="15" xr3:uid="{00000000-0010-0000-0100-00000F000000}" name="V CTA DE 3" dataDxfId="99" dataCellStyle="Moneda"/>
    <tableColumn id="16" xr3:uid="{00000000-0010-0000-0100-000010000000}" name="D. FISCAL A 3" dataDxfId="98" dataCellStyle="Moneda"/>
    <tableColumn id="17" xr3:uid="{00000000-0010-0000-0100-000011000000}" name="VENTA TOTAL" dataDxfId="97" dataCellStyle="Moneda"/>
    <tableColumn id="20" xr3:uid="{00000000-0010-0000-0100-000014000000}" name="DUI" dataDxfId="96" dataCellStyle="Moneda"/>
    <tableColumn id="18" xr3:uid="{00000000-0010-0000-0100-000012000000}" name="ANEXO"/>
    <tableColumn id="1" xr3:uid="{00000000-0010-0000-0100-000001000000}" name="SUCURSAL" dataDxfId="9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5" totalsRowShown="0" dataDxfId="94" dataCellStyle="Moneda">
  <sortState xmlns:xlrd2="http://schemas.microsoft.com/office/spreadsheetml/2017/richdata2" ref="A3:V15">
    <sortCondition descending="1" ref="G3:G15"/>
  </sortState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3" dataCellStyle="Moneda"/>
    <tableColumn id="13" xr3:uid="{00000000-0010-0000-0200-00000D000000}" name="VENTAS NO" dataDxfId="92" dataCellStyle="Moneda"/>
    <tableColumn id="14" xr3:uid="{00000000-0010-0000-0200-00000E000000}" name="V NO SUJETAS" dataDxfId="91" dataCellStyle="Moneda"/>
    <tableColumn id="15" xr3:uid="{00000000-0010-0000-0200-00000F000000}" name="V GRAVADAS" dataDxfId="90" dataCellStyle="Moneda"/>
    <tableColumn id="16" xr3:uid="{00000000-0010-0000-0200-000010000000}" name="EX IN CA" dataDxfId="89" dataCellStyle="Moneda"/>
    <tableColumn id="17" xr3:uid="{00000000-0010-0000-0200-000011000000}" name="EX OUT CA" dataDxfId="88" dataCellStyle="Moneda"/>
    <tableColumn id="18" xr3:uid="{00000000-0010-0000-0200-000012000000}" name="EX SERVICE" dataDxfId="87" dataCellStyle="Moneda"/>
    <tableColumn id="19" xr3:uid="{00000000-0010-0000-0200-000013000000}" name="V ZONA FRAN" dataDxfId="86" dataCellStyle="Moneda"/>
    <tableColumn id="20" xr3:uid="{00000000-0010-0000-0200-000014000000}" name="V CTA A 3ERO" dataDxfId="85" dataCellStyle="Moneda"/>
    <tableColumn id="21" xr3:uid="{00000000-0010-0000-0200-000015000000}" name="TOTAL VENTA" dataDxfId="84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Agente]],#REF!,2,FALSE)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Agente]],#REF!,2,FALSE)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078043-A219-4805-A3C7-F07F99E4D830}" name="Tabla411" displayName="Tabla411" ref="A1:B4551" totalsRowShown="0">
  <autoFilter ref="A1:B4551" xr:uid="{36078043-A219-4805-A3C7-F07F99E4D830}"/>
  <tableColumns count="2">
    <tableColumn id="1" xr3:uid="{9C44915D-0328-481A-B691-CF00AFF68B50}" name="NIT" dataDxfId="38"/>
    <tableColumn id="2" xr3:uid="{EDEDEE37-91C6-466F-A0EB-E8B14B66C731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T4" totalsRowCount="1" headerRowDxfId="37" dataDxfId="36" headerRowCellStyle="Moneda" dataCellStyle="Moneda">
  <autoFilter ref="A2:T3" xr:uid="{00000000-0009-0000-0100-000009000000}"/>
  <tableColumns count="20">
    <tableColumn id="1" xr3:uid="{00000000-0010-0000-0600-000001000000}" name="MES" totalsRowLabel="Total"/>
    <tableColumn id="20" xr3:uid="{D6EA5CE0-7C87-4E4B-8404-949212B43DEC}" name="DOMICILIADO2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F8" sqref="F8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2" t="s">
        <v>17</v>
      </c>
      <c r="D3" s="45" t="s">
        <v>8446</v>
      </c>
      <c r="XFD3" t="s">
        <v>8446</v>
      </c>
    </row>
    <row r="4" spans="2:6 16384:16384" x14ac:dyDescent="0.25">
      <c r="B4" s="22" t="s">
        <v>2</v>
      </c>
      <c r="D4" s="44" t="s">
        <v>9010</v>
      </c>
      <c r="XFD4" t="s">
        <v>8441</v>
      </c>
    </row>
    <row r="5" spans="2:6 16384:16384" hidden="1" x14ac:dyDescent="0.25">
      <c r="B5" s="22" t="s">
        <v>3</v>
      </c>
      <c r="D5" s="25" t="s">
        <v>7660</v>
      </c>
      <c r="XFD5" t="s">
        <v>8442</v>
      </c>
    </row>
    <row r="6" spans="2:6 16384:16384" ht="15" hidden="1" customHeight="1" x14ac:dyDescent="0.25">
      <c r="B6" s="22" t="s">
        <v>4</v>
      </c>
      <c r="D6" s="25" t="s">
        <v>0</v>
      </c>
      <c r="XFD6" t="s">
        <v>8443</v>
      </c>
    </row>
    <row r="7" spans="2:6 16384:16384" x14ac:dyDescent="0.25">
      <c r="B7" s="22" t="s">
        <v>5</v>
      </c>
      <c r="D7" s="124"/>
      <c r="XFD7" t="s">
        <v>8445</v>
      </c>
    </row>
    <row r="8" spans="2:6 16384:16384" x14ac:dyDescent="0.25">
      <c r="B8" s="22" t="s">
        <v>6</v>
      </c>
      <c r="D8" s="42" t="s">
        <v>1315</v>
      </c>
      <c r="XFD8" t="s">
        <v>8444</v>
      </c>
    </row>
    <row r="9" spans="2:6 16384:16384" x14ac:dyDescent="0.25">
      <c r="B9" s="22" t="s">
        <v>70</v>
      </c>
      <c r="D9" s="100" t="str">
        <f>IFERROR(IF(D8&lt;&gt;"",VLOOKUP(D8,#REF!,2,0),IF(D19&lt;&gt;0,VLOOKUP(D19,#REF!,2,0),0)),"")</f>
        <v/>
      </c>
      <c r="XFD9" t="s">
        <v>8968</v>
      </c>
    </row>
    <row r="10" spans="2:6 16384:16384" x14ac:dyDescent="0.25">
      <c r="B10" s="22" t="s">
        <v>7</v>
      </c>
      <c r="D10" s="120">
        <v>0</v>
      </c>
      <c r="F10" s="2"/>
      <c r="XFD10" t="s">
        <v>8969</v>
      </c>
    </row>
    <row r="11" spans="2:6 16384:16384" hidden="1" x14ac:dyDescent="0.25">
      <c r="B11" s="22" t="s">
        <v>8</v>
      </c>
      <c r="D11" s="101">
        <v>0</v>
      </c>
      <c r="F11" s="2"/>
      <c r="XFD11" t="s">
        <v>8970</v>
      </c>
    </row>
    <row r="12" spans="2:6 16384:16384" hidden="1" x14ac:dyDescent="0.25">
      <c r="B12" s="22" t="s">
        <v>9</v>
      </c>
      <c r="D12" s="101">
        <v>0</v>
      </c>
      <c r="F12" s="2"/>
      <c r="XFD12" t="s">
        <v>8971</v>
      </c>
    </row>
    <row r="13" spans="2:6 16384:16384" x14ac:dyDescent="0.25">
      <c r="B13" s="22" t="s">
        <v>10</v>
      </c>
      <c r="D13" s="102"/>
      <c r="F13" s="15"/>
      <c r="XFD13" t="s">
        <v>8972</v>
      </c>
    </row>
    <row r="14" spans="2:6 16384:16384" x14ac:dyDescent="0.25">
      <c r="B14" s="22" t="s">
        <v>11</v>
      </c>
      <c r="D14" s="101">
        <v>0</v>
      </c>
      <c r="F14" s="2"/>
      <c r="XFD14" t="s">
        <v>8973</v>
      </c>
    </row>
    <row r="15" spans="2:6 16384:16384" x14ac:dyDescent="0.25">
      <c r="B15" s="22" t="s">
        <v>13</v>
      </c>
      <c r="D15" s="102">
        <v>0</v>
      </c>
      <c r="F15" s="2"/>
    </row>
    <row r="16" spans="2:6 16384:16384" x14ac:dyDescent="0.25">
      <c r="B16" s="22" t="s">
        <v>12</v>
      </c>
      <c r="D16" s="101">
        <v>0</v>
      </c>
      <c r="F16" s="2"/>
    </row>
    <row r="17" spans="2:6" x14ac:dyDescent="0.25">
      <c r="B17" s="22" t="s">
        <v>14</v>
      </c>
      <c r="D17" s="101">
        <f>+(D16++D15+D14+D13)*0.13</f>
        <v>0</v>
      </c>
      <c r="F17" s="2"/>
    </row>
    <row r="18" spans="2:6" x14ac:dyDescent="0.25">
      <c r="B18" s="22" t="s">
        <v>15</v>
      </c>
      <c r="D18" s="101">
        <f>+SUBTOTAL(9,D10,D11,D12,D13,D14,D15,D16,D17)</f>
        <v>0</v>
      </c>
      <c r="F18" s="2"/>
    </row>
    <row r="19" spans="2:6" x14ac:dyDescent="0.25">
      <c r="B19" s="22" t="s">
        <v>7897</v>
      </c>
      <c r="D19" s="42"/>
    </row>
    <row r="20" spans="2:6" x14ac:dyDescent="0.25">
      <c r="B20" s="22" t="s">
        <v>16</v>
      </c>
      <c r="D20" s="103" t="s">
        <v>7999</v>
      </c>
    </row>
    <row r="21" spans="2:6" x14ac:dyDescent="0.25">
      <c r="B21" s="22" t="s">
        <v>68</v>
      </c>
      <c r="D21" s="105">
        <v>0</v>
      </c>
      <c r="F21" s="2"/>
    </row>
    <row r="22" spans="2:6" ht="15.75" thickBot="1" x14ac:dyDescent="0.3">
      <c r="B22" s="22" t="s">
        <v>7827</v>
      </c>
      <c r="D22" s="43">
        <v>0</v>
      </c>
      <c r="F22" s="2"/>
    </row>
    <row r="23" spans="2:6" x14ac:dyDescent="0.25">
      <c r="F23" s="2"/>
    </row>
  </sheetData>
  <phoneticPr fontId="8" type="noConversion"/>
  <dataValidations disablePrompts="1"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1" t="s">
        <v>17</v>
      </c>
      <c r="B1" s="52" t="s">
        <v>8901</v>
      </c>
      <c r="C1" s="52" t="s">
        <v>8900</v>
      </c>
      <c r="D1" s="52" t="s">
        <v>8447</v>
      </c>
      <c r="E1" s="52"/>
      <c r="F1" s="52" t="s">
        <v>2</v>
      </c>
      <c r="G1" s="52" t="s">
        <v>3</v>
      </c>
      <c r="H1" s="52" t="s">
        <v>4</v>
      </c>
      <c r="I1" s="52" t="s">
        <v>8460</v>
      </c>
      <c r="J1" s="52"/>
      <c r="K1" s="52"/>
      <c r="L1" s="52"/>
      <c r="M1" s="52" t="s">
        <v>5</v>
      </c>
      <c r="N1" s="52" t="s">
        <v>6</v>
      </c>
      <c r="O1" s="52"/>
      <c r="P1" s="52" t="s">
        <v>70</v>
      </c>
      <c r="Q1" s="54" t="s">
        <v>7</v>
      </c>
      <c r="R1" s="54" t="s">
        <v>8</v>
      </c>
      <c r="S1" s="54" t="s">
        <v>9</v>
      </c>
      <c r="T1" s="54" t="s">
        <v>10</v>
      </c>
      <c r="U1" s="54" t="s">
        <v>11</v>
      </c>
      <c r="V1" s="54" t="s">
        <v>13</v>
      </c>
      <c r="W1" s="54" t="s">
        <v>12</v>
      </c>
      <c r="X1" s="54" t="s">
        <v>14</v>
      </c>
      <c r="Y1" s="54" t="s">
        <v>15</v>
      </c>
      <c r="Z1" s="54" t="s">
        <v>7897</v>
      </c>
      <c r="AA1" s="52" t="s">
        <v>16</v>
      </c>
      <c r="AB1" s="52" t="s">
        <v>68</v>
      </c>
      <c r="AC1" s="53" t="s">
        <v>7826</v>
      </c>
    </row>
    <row r="2" spans="1:29" hidden="1" x14ac:dyDescent="0.25">
      <c r="A2" t="s">
        <v>8283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8877</v>
      </c>
      <c r="G2" t="s">
        <v>7660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3" t="s">
        <v>8461</v>
      </c>
      <c r="L2" s="63" t="s">
        <v>7822</v>
      </c>
      <c r="M2">
        <v>5</v>
      </c>
      <c r="N2" t="s">
        <v>1494</v>
      </c>
      <c r="O2" t="str">
        <f>IF(N2="",Z2,N2)</f>
        <v>12170701191011</v>
      </c>
      <c r="P2" t="s">
        <v>1495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7822</v>
      </c>
      <c r="AA2" s="112" t="s">
        <v>1</v>
      </c>
      <c r="AB2" t="s">
        <v>7822</v>
      </c>
      <c r="AC2">
        <v>0</v>
      </c>
    </row>
    <row r="3" spans="1:29" hidden="1" x14ac:dyDescent="0.25">
      <c r="A3" t="s">
        <v>8283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8837</v>
      </c>
      <c r="G3" t="s">
        <v>7660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3" t="s">
        <v>8461</v>
      </c>
      <c r="L3" s="63" t="s">
        <v>7822</v>
      </c>
      <c r="M3">
        <v>68</v>
      </c>
      <c r="N3" t="s">
        <v>1323</v>
      </c>
      <c r="O3" t="str">
        <f t="shared" ref="O3:O66" si="4">IF(N3="",Z3,N3)</f>
        <v>06141611841170</v>
      </c>
      <c r="P3" t="s">
        <v>1324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7822</v>
      </c>
      <c r="AA3" s="112" t="s">
        <v>1</v>
      </c>
      <c r="AB3" t="s">
        <v>7822</v>
      </c>
      <c r="AC3">
        <v>0</v>
      </c>
    </row>
    <row r="4" spans="1:29" hidden="1" x14ac:dyDescent="0.25">
      <c r="A4" t="s">
        <v>8283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8837</v>
      </c>
      <c r="G4" t="s">
        <v>7660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3" t="s">
        <v>8461</v>
      </c>
      <c r="L4" s="63" t="s">
        <v>7822</v>
      </c>
      <c r="M4">
        <v>441</v>
      </c>
      <c r="N4" t="s">
        <v>8898</v>
      </c>
      <c r="O4" t="str">
        <f t="shared" si="4"/>
        <v>06140802181017</v>
      </c>
      <c r="P4" t="s">
        <v>8899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7822</v>
      </c>
      <c r="AA4" s="112" t="s">
        <v>1</v>
      </c>
      <c r="AB4" t="s">
        <v>7822</v>
      </c>
      <c r="AC4">
        <v>0</v>
      </c>
    </row>
    <row r="5" spans="1:29" hidden="1" x14ac:dyDescent="0.25">
      <c r="A5" t="s">
        <v>8283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8897</v>
      </c>
      <c r="G5" t="s">
        <v>7660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3" t="s">
        <v>8461</v>
      </c>
      <c r="L5" s="63" t="s">
        <v>7822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7822</v>
      </c>
      <c r="AA5" s="112" t="s">
        <v>1</v>
      </c>
      <c r="AB5" t="s">
        <v>7822</v>
      </c>
      <c r="AC5">
        <v>0</v>
      </c>
    </row>
    <row r="6" spans="1:29" hidden="1" x14ac:dyDescent="0.25">
      <c r="A6" t="s">
        <v>8283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8801</v>
      </c>
      <c r="G6" t="s">
        <v>7660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3" t="s">
        <v>8461</v>
      </c>
      <c r="L6" s="63" t="s">
        <v>7822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7822</v>
      </c>
      <c r="AA6" s="112" t="s">
        <v>1</v>
      </c>
      <c r="AB6" t="s">
        <v>7822</v>
      </c>
      <c r="AC6">
        <v>0</v>
      </c>
    </row>
    <row r="7" spans="1:29" hidden="1" x14ac:dyDescent="0.25">
      <c r="A7" t="s">
        <v>8283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8831</v>
      </c>
      <c r="G7" t="s">
        <v>7660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3" t="s">
        <v>8461</v>
      </c>
      <c r="L7" s="63" t="s">
        <v>7822</v>
      </c>
      <c r="M7">
        <v>300</v>
      </c>
      <c r="N7" t="s">
        <v>1328</v>
      </c>
      <c r="O7" t="str">
        <f t="shared" si="4"/>
        <v>05043110741013</v>
      </c>
      <c r="P7" t="s">
        <v>1329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7822</v>
      </c>
      <c r="AA7" s="112" t="s">
        <v>1</v>
      </c>
      <c r="AB7" t="s">
        <v>7822</v>
      </c>
      <c r="AC7">
        <v>0</v>
      </c>
    </row>
    <row r="8" spans="1:29" hidden="1" x14ac:dyDescent="0.25">
      <c r="A8" t="s">
        <v>8283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8804</v>
      </c>
      <c r="G8" t="s">
        <v>7660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3" t="s">
        <v>8461</v>
      </c>
      <c r="L8" s="63" t="s">
        <v>7822</v>
      </c>
      <c r="M8">
        <v>294</v>
      </c>
      <c r="N8" t="s">
        <v>1328</v>
      </c>
      <c r="O8" t="str">
        <f t="shared" si="4"/>
        <v>05043110741013</v>
      </c>
      <c r="P8" t="s">
        <v>1329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7822</v>
      </c>
      <c r="AA8" s="112" t="s">
        <v>1</v>
      </c>
      <c r="AB8" t="s">
        <v>7997</v>
      </c>
      <c r="AC8">
        <v>14.46</v>
      </c>
    </row>
    <row r="9" spans="1:29" hidden="1" x14ac:dyDescent="0.25">
      <c r="A9" t="s">
        <v>8283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8831</v>
      </c>
      <c r="G9" t="s">
        <v>7660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3" t="s">
        <v>8461</v>
      </c>
      <c r="L9" s="63" t="s">
        <v>7822</v>
      </c>
      <c r="M9">
        <v>3226</v>
      </c>
      <c r="N9" t="s">
        <v>1043</v>
      </c>
      <c r="O9" t="str">
        <f t="shared" si="4"/>
        <v>06142703981055</v>
      </c>
      <c r="P9" t="s">
        <v>1044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7822</v>
      </c>
      <c r="AA9" s="112" t="s">
        <v>1</v>
      </c>
      <c r="AB9" t="s">
        <v>7997</v>
      </c>
      <c r="AC9">
        <v>15.73</v>
      </c>
    </row>
    <row r="10" spans="1:29" hidden="1" x14ac:dyDescent="0.25">
      <c r="A10" t="s">
        <v>8283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8870</v>
      </c>
      <c r="G10" t="s">
        <v>7660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3" t="s">
        <v>8461</v>
      </c>
      <c r="L10" s="63" t="s">
        <v>7822</v>
      </c>
      <c r="M10">
        <v>100724</v>
      </c>
      <c r="N10" t="s">
        <v>1517</v>
      </c>
      <c r="O10" t="str">
        <f t="shared" si="4"/>
        <v>06141702660013</v>
      </c>
      <c r="P10" t="s">
        <v>1518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7822</v>
      </c>
      <c r="AA10" s="112" t="s">
        <v>1</v>
      </c>
      <c r="AB10" t="s">
        <v>7997</v>
      </c>
      <c r="AC10">
        <v>15.24</v>
      </c>
    </row>
    <row r="11" spans="1:29" hidden="1" x14ac:dyDescent="0.25">
      <c r="A11" t="s">
        <v>8283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8870</v>
      </c>
      <c r="G11" t="s">
        <v>7660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3" t="s">
        <v>8461</v>
      </c>
      <c r="L11" s="63" t="s">
        <v>7822</v>
      </c>
      <c r="M11">
        <v>100723</v>
      </c>
      <c r="N11" t="s">
        <v>1517</v>
      </c>
      <c r="O11" t="str">
        <f t="shared" si="4"/>
        <v>06141702660013</v>
      </c>
      <c r="P11" t="s">
        <v>1518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7822</v>
      </c>
      <c r="AA11" s="112" t="s">
        <v>1</v>
      </c>
      <c r="AB11" t="s">
        <v>7822</v>
      </c>
      <c r="AC11">
        <v>0</v>
      </c>
    </row>
    <row r="12" spans="1:29" hidden="1" x14ac:dyDescent="0.25">
      <c r="A12" t="s">
        <v>8283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8870</v>
      </c>
      <c r="G12" t="s">
        <v>7660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3" t="s">
        <v>8461</v>
      </c>
      <c r="L12" s="63" t="s">
        <v>7822</v>
      </c>
      <c r="M12">
        <v>100722</v>
      </c>
      <c r="N12" t="s">
        <v>1517</v>
      </c>
      <c r="O12" t="str">
        <f t="shared" si="4"/>
        <v>06141702660013</v>
      </c>
      <c r="P12" t="s">
        <v>1518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7822</v>
      </c>
      <c r="AA12" s="112" t="s">
        <v>1</v>
      </c>
      <c r="AB12" t="s">
        <v>7822</v>
      </c>
      <c r="AC12">
        <v>0</v>
      </c>
    </row>
    <row r="13" spans="1:29" hidden="1" x14ac:dyDescent="0.25">
      <c r="A13" t="s">
        <v>8283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8870</v>
      </c>
      <c r="G13" t="s">
        <v>7660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3" t="s">
        <v>8461</v>
      </c>
      <c r="L13" s="63" t="s">
        <v>7822</v>
      </c>
      <c r="M13">
        <v>690221</v>
      </c>
      <c r="N13" t="s">
        <v>1319</v>
      </c>
      <c r="O13" t="str">
        <f t="shared" si="4"/>
        <v>14070503650018</v>
      </c>
      <c r="P13" t="s">
        <v>1320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7822</v>
      </c>
      <c r="AA13" s="112" t="s">
        <v>1</v>
      </c>
      <c r="AB13" t="s">
        <v>7822</v>
      </c>
      <c r="AC13">
        <v>0</v>
      </c>
    </row>
    <row r="14" spans="1:29" hidden="1" x14ac:dyDescent="0.25">
      <c r="A14" t="s">
        <v>8283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8891</v>
      </c>
      <c r="G14" t="s">
        <v>7660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3" t="s">
        <v>8461</v>
      </c>
      <c r="L14" s="63" t="s">
        <v>7822</v>
      </c>
      <c r="M14">
        <v>277929</v>
      </c>
      <c r="N14" t="s">
        <v>1330</v>
      </c>
      <c r="O14" t="str">
        <f t="shared" si="4"/>
        <v>06142307091063</v>
      </c>
      <c r="P14" t="s">
        <v>1331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7822</v>
      </c>
      <c r="AA14" s="112" t="s">
        <v>1</v>
      </c>
      <c r="AB14" t="s">
        <v>7822</v>
      </c>
      <c r="AC14">
        <v>0</v>
      </c>
    </row>
    <row r="15" spans="1:29" hidden="1" x14ac:dyDescent="0.25">
      <c r="A15" t="s">
        <v>8283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8868</v>
      </c>
      <c r="G15" t="s">
        <v>7660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3" t="s">
        <v>8461</v>
      </c>
      <c r="L15" s="63" t="s">
        <v>7822</v>
      </c>
      <c r="M15">
        <v>56914</v>
      </c>
      <c r="N15" t="s">
        <v>1451</v>
      </c>
      <c r="O15" t="str">
        <f t="shared" si="4"/>
        <v>06140307951051</v>
      </c>
      <c r="P15" t="s">
        <v>1452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7822</v>
      </c>
      <c r="AA15" s="112" t="s">
        <v>1</v>
      </c>
      <c r="AB15" t="s">
        <v>7822</v>
      </c>
      <c r="AC15">
        <v>0</v>
      </c>
    </row>
    <row r="16" spans="1:29" hidden="1" x14ac:dyDescent="0.25">
      <c r="A16" t="s">
        <v>8283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8896</v>
      </c>
      <c r="G16" t="s">
        <v>7660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3" t="s">
        <v>8461</v>
      </c>
      <c r="L16" s="63" t="s">
        <v>7822</v>
      </c>
      <c r="M16">
        <v>104009</v>
      </c>
      <c r="N16" t="s">
        <v>1392</v>
      </c>
      <c r="O16" t="str">
        <f t="shared" si="4"/>
        <v>06142008011037</v>
      </c>
      <c r="P16" t="s">
        <v>1393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7822</v>
      </c>
      <c r="AA16" s="112" t="s">
        <v>1</v>
      </c>
      <c r="AB16" t="s">
        <v>7822</v>
      </c>
      <c r="AC16">
        <v>0</v>
      </c>
    </row>
    <row r="17" spans="1:29" hidden="1" x14ac:dyDescent="0.25">
      <c r="A17" t="s">
        <v>8283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8864</v>
      </c>
      <c r="G17" t="s">
        <v>7660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3" t="s">
        <v>8461</v>
      </c>
      <c r="L17" s="63" t="s">
        <v>7822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7822</v>
      </c>
      <c r="AA17" s="112" t="s">
        <v>1</v>
      </c>
      <c r="AB17" t="s">
        <v>7822</v>
      </c>
      <c r="AC17">
        <v>0</v>
      </c>
    </row>
    <row r="18" spans="1:29" hidden="1" x14ac:dyDescent="0.25">
      <c r="A18" t="s">
        <v>8283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8831</v>
      </c>
      <c r="G18" t="s">
        <v>7660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3" t="s">
        <v>8461</v>
      </c>
      <c r="L18" s="63" t="s">
        <v>7822</v>
      </c>
      <c r="M18">
        <v>7888</v>
      </c>
      <c r="N18" t="s">
        <v>1352</v>
      </c>
      <c r="O18" t="str">
        <f t="shared" si="4"/>
        <v>06141708071034</v>
      </c>
      <c r="P18" t="s">
        <v>1353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7822</v>
      </c>
      <c r="AA18" s="112" t="s">
        <v>1</v>
      </c>
      <c r="AB18" t="s">
        <v>7822</v>
      </c>
      <c r="AC18">
        <v>0</v>
      </c>
    </row>
    <row r="19" spans="1:29" hidden="1" x14ac:dyDescent="0.25">
      <c r="A19" t="s">
        <v>8283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8832</v>
      </c>
      <c r="G19" t="s">
        <v>7660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3" t="s">
        <v>8461</v>
      </c>
      <c r="L19" s="63" t="s">
        <v>7822</v>
      </c>
      <c r="M19">
        <v>508115</v>
      </c>
      <c r="N19" t="s">
        <v>1358</v>
      </c>
      <c r="O19" t="str">
        <f t="shared" si="4"/>
        <v>06142407500017</v>
      </c>
      <c r="P19" t="s">
        <v>1359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7822</v>
      </c>
      <c r="AA19" s="112" t="s">
        <v>1</v>
      </c>
      <c r="AB19" t="s">
        <v>7822</v>
      </c>
      <c r="AC19">
        <v>0</v>
      </c>
    </row>
    <row r="20" spans="1:29" hidden="1" x14ac:dyDescent="0.25">
      <c r="A20" t="s">
        <v>8283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8832</v>
      </c>
      <c r="G20" t="s">
        <v>7660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3" t="s">
        <v>8461</v>
      </c>
      <c r="L20" s="63" t="s">
        <v>7822</v>
      </c>
      <c r="M20">
        <v>24993</v>
      </c>
      <c r="N20" t="s">
        <v>1334</v>
      </c>
      <c r="O20" t="str">
        <f t="shared" si="4"/>
        <v>06142407750010</v>
      </c>
      <c r="P20" t="s">
        <v>1335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7822</v>
      </c>
      <c r="AA20" s="112" t="s">
        <v>1</v>
      </c>
      <c r="AB20" t="s">
        <v>7822</v>
      </c>
      <c r="AC20">
        <v>0</v>
      </c>
    </row>
    <row r="21" spans="1:29" hidden="1" x14ac:dyDescent="0.25">
      <c r="A21" t="s">
        <v>8283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8872</v>
      </c>
      <c r="G21" t="s">
        <v>7660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3" t="s">
        <v>8461</v>
      </c>
      <c r="L21" s="63" t="s">
        <v>7822</v>
      </c>
      <c r="M21">
        <v>1077183</v>
      </c>
      <c r="N21" t="s">
        <v>39</v>
      </c>
      <c r="O21" t="str">
        <f t="shared" si="4"/>
        <v>06141909001034</v>
      </c>
      <c r="P21" t="s">
        <v>1398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7822</v>
      </c>
      <c r="AA21" s="112" t="s">
        <v>1</v>
      </c>
      <c r="AB21" t="s">
        <v>7822</v>
      </c>
      <c r="AC21">
        <v>0</v>
      </c>
    </row>
    <row r="22" spans="1:29" hidden="1" x14ac:dyDescent="0.25">
      <c r="A22" t="s">
        <v>8283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8833</v>
      </c>
      <c r="G22" t="s">
        <v>7660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3" t="s">
        <v>8461</v>
      </c>
      <c r="L22" s="63" t="s">
        <v>7822</v>
      </c>
      <c r="M22">
        <v>10613</v>
      </c>
      <c r="N22" t="s">
        <v>6877</v>
      </c>
      <c r="O22" t="str">
        <f t="shared" si="4"/>
        <v>06142406031056</v>
      </c>
      <c r="P22" t="s">
        <v>6878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7822</v>
      </c>
      <c r="AA22" s="112" t="s">
        <v>1</v>
      </c>
      <c r="AB22" t="s">
        <v>7822</v>
      </c>
      <c r="AC22">
        <v>0</v>
      </c>
    </row>
    <row r="23" spans="1:29" hidden="1" x14ac:dyDescent="0.25">
      <c r="A23" t="s">
        <v>8283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8833</v>
      </c>
      <c r="G23" t="s">
        <v>7660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3" t="s">
        <v>8461</v>
      </c>
      <c r="L23" s="63" t="s">
        <v>7822</v>
      </c>
      <c r="M23">
        <v>1463322</v>
      </c>
      <c r="N23" t="s">
        <v>39</v>
      </c>
      <c r="O23" t="str">
        <f t="shared" si="4"/>
        <v>06141909001034</v>
      </c>
      <c r="P23" t="s">
        <v>1398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7822</v>
      </c>
      <c r="AA23" s="112" t="s">
        <v>1</v>
      </c>
      <c r="AB23" t="s">
        <v>7997</v>
      </c>
      <c r="AC23">
        <v>109.45</v>
      </c>
    </row>
    <row r="24" spans="1:29" hidden="1" x14ac:dyDescent="0.25">
      <c r="A24" t="s">
        <v>8283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8833</v>
      </c>
      <c r="G24" t="s">
        <v>7660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3" t="s">
        <v>8461</v>
      </c>
      <c r="L24" s="63" t="s">
        <v>7822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7822</v>
      </c>
      <c r="AA24" s="112" t="s">
        <v>1</v>
      </c>
      <c r="AB24" t="s">
        <v>7822</v>
      </c>
      <c r="AC24">
        <v>0</v>
      </c>
    </row>
    <row r="25" spans="1:29" hidden="1" x14ac:dyDescent="0.25">
      <c r="A25" t="s">
        <v>8283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8871</v>
      </c>
      <c r="G25" t="s">
        <v>7660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3" t="s">
        <v>8461</v>
      </c>
      <c r="L25" s="63" t="s">
        <v>7822</v>
      </c>
      <c r="M25">
        <v>24692</v>
      </c>
      <c r="N25" t="s">
        <v>1334</v>
      </c>
      <c r="O25" t="str">
        <f t="shared" si="4"/>
        <v>06142407750010</v>
      </c>
      <c r="P25" t="s">
        <v>1335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7822</v>
      </c>
      <c r="AA25" s="112" t="s">
        <v>1</v>
      </c>
      <c r="AB25" t="s">
        <v>7822</v>
      </c>
      <c r="AC25">
        <v>0</v>
      </c>
    </row>
    <row r="26" spans="1:29" hidden="1" x14ac:dyDescent="0.25">
      <c r="A26" t="s">
        <v>8283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8871</v>
      </c>
      <c r="G26" t="s">
        <v>7660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3" t="s">
        <v>8461</v>
      </c>
      <c r="L26" s="63" t="s">
        <v>7822</v>
      </c>
      <c r="M26">
        <v>50024</v>
      </c>
      <c r="N26" t="s">
        <v>2157</v>
      </c>
      <c r="O26" t="str">
        <f t="shared" si="4"/>
        <v>06141612991019</v>
      </c>
      <c r="P26" t="s">
        <v>2158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7822</v>
      </c>
      <c r="AA26" s="112" t="s">
        <v>1</v>
      </c>
      <c r="AB26" t="s">
        <v>7822</v>
      </c>
      <c r="AC26">
        <v>0</v>
      </c>
    </row>
    <row r="27" spans="1:29" hidden="1" x14ac:dyDescent="0.25">
      <c r="A27" t="s">
        <v>8283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8871</v>
      </c>
      <c r="G27" t="s">
        <v>7660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3" t="s">
        <v>8461</v>
      </c>
      <c r="L27" s="63" t="s">
        <v>7822</v>
      </c>
      <c r="M27">
        <v>8301928</v>
      </c>
      <c r="N27" t="s">
        <v>1415</v>
      </c>
      <c r="O27" t="str">
        <f t="shared" si="4"/>
        <v>06142604071063</v>
      </c>
      <c r="P27" t="s">
        <v>1416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7822</v>
      </c>
      <c r="AA27" s="112" t="s">
        <v>1</v>
      </c>
      <c r="AB27" t="s">
        <v>7822</v>
      </c>
      <c r="AC27">
        <v>0</v>
      </c>
    </row>
    <row r="28" spans="1:29" hidden="1" x14ac:dyDescent="0.25">
      <c r="A28" t="s">
        <v>8283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8871</v>
      </c>
      <c r="G28" t="s">
        <v>7660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3" t="s">
        <v>8461</v>
      </c>
      <c r="L28" s="63" t="s">
        <v>7822</v>
      </c>
      <c r="M28">
        <v>1462547</v>
      </c>
      <c r="N28" t="s">
        <v>39</v>
      </c>
      <c r="O28" t="str">
        <f t="shared" si="4"/>
        <v>06141909001034</v>
      </c>
      <c r="P28" t="s">
        <v>1398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7822</v>
      </c>
      <c r="AA28" s="112" t="s">
        <v>1</v>
      </c>
      <c r="AB28" t="s">
        <v>7997</v>
      </c>
      <c r="AC28">
        <v>676.98</v>
      </c>
    </row>
    <row r="29" spans="1:29" hidden="1" x14ac:dyDescent="0.25">
      <c r="A29" t="s">
        <v>8283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8871</v>
      </c>
      <c r="G29" t="s">
        <v>7660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3" t="s">
        <v>8461</v>
      </c>
      <c r="L29" s="63" t="s">
        <v>7822</v>
      </c>
      <c r="M29">
        <v>59503</v>
      </c>
      <c r="N29" t="s">
        <v>1336</v>
      </c>
      <c r="O29" t="str">
        <f t="shared" si="4"/>
        <v>07151508430012</v>
      </c>
      <c r="P29" t="s">
        <v>1337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7822</v>
      </c>
      <c r="AA29" s="112" t="s">
        <v>1</v>
      </c>
      <c r="AB29" t="s">
        <v>7997</v>
      </c>
      <c r="AC29">
        <v>1056.1199999999999</v>
      </c>
    </row>
    <row r="30" spans="1:29" hidden="1" x14ac:dyDescent="0.25">
      <c r="A30" t="s">
        <v>8283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8867</v>
      </c>
      <c r="G30" t="s">
        <v>7660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3" t="s">
        <v>8461</v>
      </c>
      <c r="L30" s="63" t="s">
        <v>7822</v>
      </c>
      <c r="M30">
        <v>2482</v>
      </c>
      <c r="N30" t="s">
        <v>8888</v>
      </c>
      <c r="O30" t="str">
        <f t="shared" si="4"/>
        <v>06141802881201</v>
      </c>
      <c r="P30" t="s">
        <v>8889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7822</v>
      </c>
      <c r="AA30" s="112" t="s">
        <v>1</v>
      </c>
      <c r="AB30" t="s">
        <v>7822</v>
      </c>
      <c r="AC30">
        <v>0</v>
      </c>
    </row>
    <row r="31" spans="1:29" hidden="1" x14ac:dyDescent="0.25">
      <c r="A31" t="s">
        <v>8283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8867</v>
      </c>
      <c r="G31" t="s">
        <v>7660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3" t="s">
        <v>8461</v>
      </c>
      <c r="L31" s="63" t="s">
        <v>7822</v>
      </c>
      <c r="M31">
        <v>942134</v>
      </c>
      <c r="N31" t="s">
        <v>1358</v>
      </c>
      <c r="O31" t="str">
        <f t="shared" si="4"/>
        <v>06142407500017</v>
      </c>
      <c r="P31" t="s">
        <v>1359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7822</v>
      </c>
      <c r="AA31" s="112" t="s">
        <v>1</v>
      </c>
      <c r="AB31" t="s">
        <v>7822</v>
      </c>
      <c r="AC31">
        <v>0</v>
      </c>
    </row>
    <row r="32" spans="1:29" hidden="1" x14ac:dyDescent="0.25">
      <c r="A32" t="s">
        <v>8283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8835</v>
      </c>
      <c r="G32" t="s">
        <v>7660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3" t="s">
        <v>8461</v>
      </c>
      <c r="L32" s="63" t="s">
        <v>7822</v>
      </c>
      <c r="M32">
        <v>10512</v>
      </c>
      <c r="N32" t="s">
        <v>6877</v>
      </c>
      <c r="O32" t="str">
        <f t="shared" si="4"/>
        <v>06142406031056</v>
      </c>
      <c r="P32" t="s">
        <v>6878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7822</v>
      </c>
      <c r="AA32" s="112" t="s">
        <v>1</v>
      </c>
      <c r="AB32" t="s">
        <v>7822</v>
      </c>
      <c r="AC32">
        <v>0</v>
      </c>
    </row>
    <row r="33" spans="1:29" hidden="1" x14ac:dyDescent="0.25">
      <c r="A33" t="s">
        <v>8283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8835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3" t="s">
        <v>8461</v>
      </c>
      <c r="L33" s="63" t="s">
        <v>7822</v>
      </c>
      <c r="M33">
        <v>15378</v>
      </c>
      <c r="N33" t="s">
        <v>1372</v>
      </c>
      <c r="O33" t="str">
        <f t="shared" si="4"/>
        <v>06142501101070</v>
      </c>
      <c r="P33" t="s">
        <v>1373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7822</v>
      </c>
      <c r="AA33" s="112" t="s">
        <v>1</v>
      </c>
      <c r="AB33" t="s">
        <v>7822</v>
      </c>
      <c r="AC33">
        <v>0</v>
      </c>
    </row>
    <row r="34" spans="1:29" hidden="1" x14ac:dyDescent="0.25">
      <c r="A34" t="s">
        <v>8283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8835</v>
      </c>
      <c r="G34" t="s">
        <v>7660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3" t="s">
        <v>8461</v>
      </c>
      <c r="L34" s="63" t="s">
        <v>7822</v>
      </c>
      <c r="M34">
        <v>10529</v>
      </c>
      <c r="N34" t="s">
        <v>6877</v>
      </c>
      <c r="O34" t="str">
        <f t="shared" si="4"/>
        <v>06142406031056</v>
      </c>
      <c r="P34" t="s">
        <v>6878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7822</v>
      </c>
      <c r="AA34" s="112" t="s">
        <v>1</v>
      </c>
      <c r="AB34" t="s">
        <v>7822</v>
      </c>
      <c r="AC34">
        <v>0</v>
      </c>
    </row>
    <row r="35" spans="1:29" hidden="1" x14ac:dyDescent="0.25">
      <c r="A35" t="s">
        <v>8283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8870</v>
      </c>
      <c r="G35" t="s">
        <v>7660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3" t="s">
        <v>8461</v>
      </c>
      <c r="L35" s="63" t="s">
        <v>7822</v>
      </c>
      <c r="M35">
        <v>4372</v>
      </c>
      <c r="N35" t="s">
        <v>7499</v>
      </c>
      <c r="O35" t="str">
        <f t="shared" si="4"/>
        <v>06140404081061</v>
      </c>
      <c r="P35" t="s">
        <v>7500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7822</v>
      </c>
      <c r="AA35" s="112" t="s">
        <v>1</v>
      </c>
      <c r="AB35" t="s">
        <v>7997</v>
      </c>
      <c r="AC35">
        <v>6.24</v>
      </c>
    </row>
    <row r="36" spans="1:29" hidden="1" x14ac:dyDescent="0.25">
      <c r="A36" t="s">
        <v>8283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8870</v>
      </c>
      <c r="G36" t="s">
        <v>7660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3" t="s">
        <v>8461</v>
      </c>
      <c r="L36" s="63" t="s">
        <v>7822</v>
      </c>
      <c r="M36">
        <v>188622</v>
      </c>
      <c r="N36" t="s">
        <v>1364</v>
      </c>
      <c r="O36" t="str">
        <f t="shared" si="4"/>
        <v>06141403161033</v>
      </c>
      <c r="P36" t="s">
        <v>1365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7822</v>
      </c>
      <c r="AA36" s="112" t="s">
        <v>1</v>
      </c>
      <c r="AB36" t="s">
        <v>7997</v>
      </c>
      <c r="AC36">
        <v>67.45</v>
      </c>
    </row>
    <row r="37" spans="1:29" hidden="1" x14ac:dyDescent="0.25">
      <c r="A37" t="s">
        <v>8283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8836</v>
      </c>
      <c r="G37" t="s">
        <v>7660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3" t="s">
        <v>8461</v>
      </c>
      <c r="L37" s="63" t="s">
        <v>7822</v>
      </c>
      <c r="M37">
        <v>261</v>
      </c>
      <c r="N37" t="s">
        <v>1466</v>
      </c>
      <c r="O37" t="str">
        <f t="shared" si="4"/>
        <v>06143009921068</v>
      </c>
      <c r="P37" t="s">
        <v>1467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7822</v>
      </c>
      <c r="AA37" s="112" t="s">
        <v>1</v>
      </c>
      <c r="AB37" t="s">
        <v>7822</v>
      </c>
      <c r="AC37">
        <v>0</v>
      </c>
    </row>
    <row r="38" spans="1:29" x14ac:dyDescent="0.25">
      <c r="A38" t="s">
        <v>8283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8837</v>
      </c>
      <c r="G38" t="s">
        <v>0</v>
      </c>
      <c r="H38" t="s">
        <v>8002</v>
      </c>
      <c r="I38" t="str">
        <f t="shared" si="2"/>
        <v>Factura</v>
      </c>
      <c r="J38" t="str">
        <f t="shared" si="3"/>
        <v>Otros</v>
      </c>
      <c r="K38" s="63" t="s">
        <v>8461</v>
      </c>
      <c r="L38" s="63" t="s">
        <v>7822</v>
      </c>
      <c r="M38">
        <v>13418077</v>
      </c>
      <c r="N38" t="s">
        <v>8893</v>
      </c>
      <c r="O38" t="str">
        <f t="shared" si="4"/>
        <v>202203454523</v>
      </c>
      <c r="P38" t="s">
        <v>7890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7822</v>
      </c>
      <c r="AA38" s="112" t="s">
        <v>1</v>
      </c>
      <c r="AB38" t="s">
        <v>7822</v>
      </c>
      <c r="AC38">
        <v>0</v>
      </c>
    </row>
    <row r="39" spans="1:29" hidden="1" x14ac:dyDescent="0.25">
      <c r="A39" t="s">
        <v>8283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8837</v>
      </c>
      <c r="G39" t="s">
        <v>7660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3" t="s">
        <v>8461</v>
      </c>
      <c r="L39" s="63" t="s">
        <v>7822</v>
      </c>
      <c r="M39">
        <v>36233</v>
      </c>
      <c r="N39" t="s">
        <v>8420</v>
      </c>
      <c r="O39" t="str">
        <f t="shared" si="4"/>
        <v>95012110211015</v>
      </c>
      <c r="P39" t="s">
        <v>8421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7822</v>
      </c>
      <c r="AA39" s="112" t="s">
        <v>1</v>
      </c>
      <c r="AB39" t="s">
        <v>7822</v>
      </c>
      <c r="AC39">
        <v>0</v>
      </c>
    </row>
    <row r="40" spans="1:29" hidden="1" x14ac:dyDescent="0.25">
      <c r="A40" t="s">
        <v>8283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8837</v>
      </c>
      <c r="G40" t="s">
        <v>7660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3" t="s">
        <v>8461</v>
      </c>
      <c r="L40" s="63" t="s">
        <v>7822</v>
      </c>
      <c r="M40">
        <v>18564</v>
      </c>
      <c r="N40" t="s">
        <v>1340</v>
      </c>
      <c r="O40" t="str">
        <f t="shared" si="4"/>
        <v>06142406870019</v>
      </c>
      <c r="P40" t="s">
        <v>1341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7822</v>
      </c>
      <c r="AA40" s="112" t="s">
        <v>1</v>
      </c>
      <c r="AB40" t="s">
        <v>7822</v>
      </c>
      <c r="AC40">
        <v>0</v>
      </c>
    </row>
    <row r="41" spans="1:29" hidden="1" x14ac:dyDescent="0.25">
      <c r="A41" t="s">
        <v>8283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8837</v>
      </c>
      <c r="G41" t="s">
        <v>7660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3" t="s">
        <v>8461</v>
      </c>
      <c r="L41" s="63" t="s">
        <v>7822</v>
      </c>
      <c r="M41">
        <v>18565</v>
      </c>
      <c r="N41" t="s">
        <v>1340</v>
      </c>
      <c r="O41" t="str">
        <f t="shared" si="4"/>
        <v>06142406870019</v>
      </c>
      <c r="P41" t="s">
        <v>1341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7822</v>
      </c>
      <c r="AA41" s="112" t="s">
        <v>1</v>
      </c>
      <c r="AB41" t="s">
        <v>7822</v>
      </c>
      <c r="AC41">
        <v>0</v>
      </c>
    </row>
    <row r="42" spans="1:29" hidden="1" x14ac:dyDescent="0.25">
      <c r="A42" t="s">
        <v>8283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8837</v>
      </c>
      <c r="G42" t="s">
        <v>7660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3" t="s">
        <v>8461</v>
      </c>
      <c r="L42" s="63" t="s">
        <v>7822</v>
      </c>
      <c r="M42">
        <v>16553</v>
      </c>
      <c r="N42" t="s">
        <v>4762</v>
      </c>
      <c r="O42" t="str">
        <f t="shared" si="4"/>
        <v>06170103310012</v>
      </c>
      <c r="P42" t="s">
        <v>4763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7822</v>
      </c>
      <c r="AA42" s="112" t="s">
        <v>1</v>
      </c>
      <c r="AB42" t="s">
        <v>7997</v>
      </c>
      <c r="AC42">
        <v>4</v>
      </c>
    </row>
    <row r="43" spans="1:29" hidden="1" x14ac:dyDescent="0.25">
      <c r="A43" t="s">
        <v>8283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8837</v>
      </c>
      <c r="G43" t="s">
        <v>7660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3" t="s">
        <v>8461</v>
      </c>
      <c r="L43" s="63" t="s">
        <v>7822</v>
      </c>
      <c r="M43">
        <v>258</v>
      </c>
      <c r="N43" t="s">
        <v>8418</v>
      </c>
      <c r="O43" t="str">
        <f t="shared" si="4"/>
        <v>06141402221059</v>
      </c>
      <c r="P43" t="s">
        <v>8419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7822</v>
      </c>
      <c r="AA43" s="112" t="s">
        <v>1</v>
      </c>
      <c r="AB43" t="s">
        <v>7822</v>
      </c>
      <c r="AC43">
        <v>0</v>
      </c>
    </row>
    <row r="44" spans="1:29" hidden="1" x14ac:dyDescent="0.25">
      <c r="A44" t="s">
        <v>8283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8837</v>
      </c>
      <c r="G44" t="s">
        <v>7660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3" t="s">
        <v>8461</v>
      </c>
      <c r="L44" s="63" t="s">
        <v>7822</v>
      </c>
      <c r="M44">
        <v>115527</v>
      </c>
      <c r="N44" t="s">
        <v>2229</v>
      </c>
      <c r="O44" t="str">
        <f t="shared" si="4"/>
        <v>06142305771172</v>
      </c>
      <c r="P44" t="s">
        <v>2230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7822</v>
      </c>
      <c r="AA44" s="112" t="s">
        <v>1</v>
      </c>
      <c r="AB44" t="s">
        <v>7822</v>
      </c>
      <c r="AC44">
        <v>0</v>
      </c>
    </row>
    <row r="45" spans="1:29" hidden="1" x14ac:dyDescent="0.25">
      <c r="A45" t="s">
        <v>8283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8892</v>
      </c>
      <c r="G45" t="s">
        <v>7660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3" t="s">
        <v>8461</v>
      </c>
      <c r="L45" s="63" t="s">
        <v>7822</v>
      </c>
      <c r="M45">
        <v>15458</v>
      </c>
      <c r="N45" t="s">
        <v>1451</v>
      </c>
      <c r="O45" t="str">
        <f t="shared" si="4"/>
        <v>06140307951051</v>
      </c>
      <c r="P45" t="s">
        <v>1452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7822</v>
      </c>
      <c r="AA45" s="112" t="s">
        <v>1</v>
      </c>
      <c r="AB45" t="s">
        <v>7822</v>
      </c>
      <c r="AC45">
        <v>0</v>
      </c>
    </row>
    <row r="46" spans="1:29" hidden="1" x14ac:dyDescent="0.25">
      <c r="A46" t="s">
        <v>8283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8891</v>
      </c>
      <c r="G46" t="s">
        <v>7660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3" t="s">
        <v>8461</v>
      </c>
      <c r="L46" s="63" t="s">
        <v>7822</v>
      </c>
      <c r="M46">
        <v>18116</v>
      </c>
      <c r="N46" t="s">
        <v>1340</v>
      </c>
      <c r="O46" t="str">
        <f t="shared" si="4"/>
        <v>06142406870019</v>
      </c>
      <c r="P46" t="s">
        <v>1341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7822</v>
      </c>
      <c r="AA46" s="112" t="s">
        <v>1</v>
      </c>
      <c r="AB46" t="s">
        <v>7822</v>
      </c>
      <c r="AC46">
        <v>0</v>
      </c>
    </row>
    <row r="47" spans="1:29" hidden="1" x14ac:dyDescent="0.25">
      <c r="A47" t="s">
        <v>8283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8891</v>
      </c>
      <c r="G47" t="s">
        <v>7660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3" t="s">
        <v>8461</v>
      </c>
      <c r="L47" s="63" t="s">
        <v>7822</v>
      </c>
      <c r="M47">
        <v>18115</v>
      </c>
      <c r="N47" t="s">
        <v>1340</v>
      </c>
      <c r="O47" t="str">
        <f t="shared" si="4"/>
        <v>06142406870019</v>
      </c>
      <c r="P47" t="s">
        <v>1341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7822</v>
      </c>
      <c r="AA47" s="112" t="s">
        <v>1</v>
      </c>
      <c r="AB47" t="s">
        <v>7822</v>
      </c>
      <c r="AC47">
        <v>0</v>
      </c>
    </row>
    <row r="48" spans="1:29" x14ac:dyDescent="0.25">
      <c r="A48" t="s">
        <v>8283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8869</v>
      </c>
      <c r="G48" t="s">
        <v>0</v>
      </c>
      <c r="H48" t="s">
        <v>8002</v>
      </c>
      <c r="I48" t="str">
        <f t="shared" si="2"/>
        <v>Factura</v>
      </c>
      <c r="J48" t="str">
        <f t="shared" si="3"/>
        <v>Otros</v>
      </c>
      <c r="K48" s="63" t="s">
        <v>8461</v>
      </c>
      <c r="L48" s="63" t="s">
        <v>7822</v>
      </c>
      <c r="M48">
        <v>11010474</v>
      </c>
      <c r="N48" t="s">
        <v>8890</v>
      </c>
      <c r="O48" t="str">
        <f t="shared" si="4"/>
        <v>202203454209</v>
      </c>
      <c r="P48" t="s">
        <v>7890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7822</v>
      </c>
      <c r="AA48" s="112" t="s">
        <v>1</v>
      </c>
      <c r="AB48" t="s">
        <v>8003</v>
      </c>
      <c r="AC48">
        <v>7.67</v>
      </c>
    </row>
    <row r="49" spans="1:29" hidden="1" x14ac:dyDescent="0.25">
      <c r="A49" t="s">
        <v>8283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8869</v>
      </c>
      <c r="G49" t="s">
        <v>7660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3" t="s">
        <v>8461</v>
      </c>
      <c r="L49" s="63" t="s">
        <v>7822</v>
      </c>
      <c r="M49">
        <v>24268</v>
      </c>
      <c r="N49" t="s">
        <v>1334</v>
      </c>
      <c r="O49" t="str">
        <f t="shared" si="4"/>
        <v>06142407750010</v>
      </c>
      <c r="P49" t="s">
        <v>1335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7822</v>
      </c>
      <c r="AA49" s="112" t="s">
        <v>1</v>
      </c>
      <c r="AB49" t="s">
        <v>7822</v>
      </c>
      <c r="AC49">
        <v>0</v>
      </c>
    </row>
    <row r="50" spans="1:29" hidden="1" x14ac:dyDescent="0.25">
      <c r="A50" t="s">
        <v>8283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8869</v>
      </c>
      <c r="G50" t="s">
        <v>7660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3" t="s">
        <v>8461</v>
      </c>
      <c r="L50" s="63" t="s">
        <v>7822</v>
      </c>
      <c r="M50">
        <v>1408</v>
      </c>
      <c r="N50" t="s">
        <v>8702</v>
      </c>
      <c r="O50" t="str">
        <f t="shared" si="4"/>
        <v>11081010721018</v>
      </c>
      <c r="P50" t="s">
        <v>8703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7822</v>
      </c>
      <c r="AA50" s="112" t="s">
        <v>1</v>
      </c>
      <c r="AB50" t="s">
        <v>7822</v>
      </c>
      <c r="AC50">
        <v>0</v>
      </c>
    </row>
    <row r="51" spans="1:29" hidden="1" x14ac:dyDescent="0.25">
      <c r="A51" t="s">
        <v>8283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8868</v>
      </c>
      <c r="G51" t="s">
        <v>7660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3" t="s">
        <v>8461</v>
      </c>
      <c r="L51" s="63" t="s">
        <v>7822</v>
      </c>
      <c r="M51">
        <v>27581</v>
      </c>
      <c r="N51" t="s">
        <v>3537</v>
      </c>
      <c r="O51" t="str">
        <f t="shared" si="4"/>
        <v>08210507660026</v>
      </c>
      <c r="P51" t="s">
        <v>3538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7822</v>
      </c>
      <c r="AA51" s="112" t="s">
        <v>1</v>
      </c>
      <c r="AB51" t="s">
        <v>7822</v>
      </c>
      <c r="AC51">
        <v>0</v>
      </c>
    </row>
    <row r="52" spans="1:29" hidden="1" x14ac:dyDescent="0.25">
      <c r="A52" t="s">
        <v>8283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8868</v>
      </c>
      <c r="G52" t="s">
        <v>7660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3" t="s">
        <v>8461</v>
      </c>
      <c r="L52" s="63" t="s">
        <v>7822</v>
      </c>
      <c r="M52">
        <v>1409</v>
      </c>
      <c r="N52" t="s">
        <v>8702</v>
      </c>
      <c r="O52" t="str">
        <f t="shared" si="4"/>
        <v>11081010721018</v>
      </c>
      <c r="P52" t="s">
        <v>8703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7822</v>
      </c>
      <c r="AA52" s="112" t="s">
        <v>1</v>
      </c>
      <c r="AB52" t="s">
        <v>7997</v>
      </c>
      <c r="AC52">
        <v>724.69</v>
      </c>
    </row>
    <row r="53" spans="1:29" hidden="1" x14ac:dyDescent="0.25">
      <c r="A53" t="s">
        <v>8283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8868</v>
      </c>
      <c r="G53" t="s">
        <v>7660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3" t="s">
        <v>8461</v>
      </c>
      <c r="L53" s="63" t="s">
        <v>7822</v>
      </c>
      <c r="M53">
        <v>44</v>
      </c>
      <c r="N53" t="s">
        <v>1521</v>
      </c>
      <c r="O53" t="str">
        <f t="shared" si="4"/>
        <v>06142806901106</v>
      </c>
      <c r="P53" t="s">
        <v>1522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7822</v>
      </c>
      <c r="AA53" s="112" t="s">
        <v>1</v>
      </c>
      <c r="AB53" t="s">
        <v>7997</v>
      </c>
      <c r="AC53">
        <v>819.2</v>
      </c>
    </row>
    <row r="54" spans="1:29" hidden="1" x14ac:dyDescent="0.25">
      <c r="A54" t="s">
        <v>8283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8804</v>
      </c>
      <c r="G54" t="s">
        <v>7660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3" t="s">
        <v>8461</v>
      </c>
      <c r="L54" s="63" t="s">
        <v>7822</v>
      </c>
      <c r="M54">
        <v>24704</v>
      </c>
      <c r="N54" t="s">
        <v>1325</v>
      </c>
      <c r="O54" t="str">
        <f t="shared" si="4"/>
        <v>06142302931020</v>
      </c>
      <c r="P54" t="s">
        <v>1326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7822</v>
      </c>
      <c r="AA54" s="112" t="s">
        <v>1</v>
      </c>
      <c r="AB54" t="s">
        <v>7997</v>
      </c>
      <c r="AC54">
        <v>89.84</v>
      </c>
    </row>
    <row r="55" spans="1:29" hidden="1" x14ac:dyDescent="0.25">
      <c r="A55" t="s">
        <v>8283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8804</v>
      </c>
      <c r="G55" t="s">
        <v>7660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3" t="s">
        <v>8461</v>
      </c>
      <c r="L55" s="63" t="s">
        <v>7822</v>
      </c>
      <c r="M55">
        <v>3933558</v>
      </c>
      <c r="N55" t="s">
        <v>1462</v>
      </c>
      <c r="O55" t="str">
        <f t="shared" si="4"/>
        <v>06142610981012</v>
      </c>
      <c r="P55" t="s">
        <v>1463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7822</v>
      </c>
      <c r="AA55" s="112" t="s">
        <v>1</v>
      </c>
      <c r="AB55" t="s">
        <v>7997</v>
      </c>
      <c r="AC55">
        <v>12.24</v>
      </c>
    </row>
    <row r="56" spans="1:29" hidden="1" x14ac:dyDescent="0.25">
      <c r="A56" t="s">
        <v>8283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8804</v>
      </c>
      <c r="G56" t="s">
        <v>7660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3" t="s">
        <v>8461</v>
      </c>
      <c r="L56" s="63" t="s">
        <v>7822</v>
      </c>
      <c r="M56">
        <v>1062530</v>
      </c>
      <c r="N56" t="s">
        <v>39</v>
      </c>
      <c r="O56" t="str">
        <f t="shared" si="4"/>
        <v>06141909001034</v>
      </c>
      <c r="P56" t="s">
        <v>1398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7822</v>
      </c>
      <c r="AA56" s="112" t="s">
        <v>1</v>
      </c>
      <c r="AB56" t="s">
        <v>7822</v>
      </c>
      <c r="AC56">
        <v>0</v>
      </c>
    </row>
    <row r="57" spans="1:29" hidden="1" x14ac:dyDescent="0.25">
      <c r="A57" t="s">
        <v>8283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8804</v>
      </c>
      <c r="G57" t="s">
        <v>7660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3" t="s">
        <v>8461</v>
      </c>
      <c r="L57" s="63" t="s">
        <v>7822</v>
      </c>
      <c r="M57">
        <v>275302</v>
      </c>
      <c r="N57" t="s">
        <v>1319</v>
      </c>
      <c r="O57" t="str">
        <f t="shared" si="4"/>
        <v>14070503650018</v>
      </c>
      <c r="P57" t="s">
        <v>1320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7822</v>
      </c>
      <c r="AA57" s="112" t="s">
        <v>1</v>
      </c>
      <c r="AB57" t="s">
        <v>7822</v>
      </c>
      <c r="AC57">
        <v>0</v>
      </c>
    </row>
    <row r="58" spans="1:29" hidden="1" x14ac:dyDescent="0.25">
      <c r="A58" t="s">
        <v>8283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8804</v>
      </c>
      <c r="G58" t="s">
        <v>7660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3" t="s">
        <v>8461</v>
      </c>
      <c r="L58" s="63" t="s">
        <v>7822</v>
      </c>
      <c r="M58">
        <v>14531</v>
      </c>
      <c r="N58" t="s">
        <v>1372</v>
      </c>
      <c r="O58" t="str">
        <f t="shared" si="4"/>
        <v>06142501101070</v>
      </c>
      <c r="P58" t="s">
        <v>1373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7822</v>
      </c>
      <c r="AA58" s="112" t="s">
        <v>1</v>
      </c>
      <c r="AB58" t="s">
        <v>7822</v>
      </c>
      <c r="AC58">
        <v>0</v>
      </c>
    </row>
    <row r="59" spans="1:29" hidden="1" x14ac:dyDescent="0.25">
      <c r="A59" t="s">
        <v>8283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8781</v>
      </c>
      <c r="G59" t="s">
        <v>7660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3" t="s">
        <v>8461</v>
      </c>
      <c r="L59" s="63" t="s">
        <v>7822</v>
      </c>
      <c r="M59">
        <v>2338</v>
      </c>
      <c r="N59" t="s">
        <v>8888</v>
      </c>
      <c r="O59" t="str">
        <f t="shared" si="4"/>
        <v>06141802881201</v>
      </c>
      <c r="P59" t="s">
        <v>8889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7822</v>
      </c>
      <c r="AA59" s="112" t="s">
        <v>1</v>
      </c>
      <c r="AB59" t="s">
        <v>7822</v>
      </c>
      <c r="AC59">
        <v>0</v>
      </c>
    </row>
    <row r="60" spans="1:29" hidden="1" x14ac:dyDescent="0.25">
      <c r="A60" t="s">
        <v>8283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8782</v>
      </c>
      <c r="G60" t="s">
        <v>7660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3" t="s">
        <v>8461</v>
      </c>
      <c r="L60" s="63" t="s">
        <v>7822</v>
      </c>
      <c r="M60">
        <v>147</v>
      </c>
      <c r="N60" t="s">
        <v>1494</v>
      </c>
      <c r="O60" t="str">
        <f t="shared" si="4"/>
        <v>12170701191011</v>
      </c>
      <c r="P60" t="s">
        <v>1495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7822</v>
      </c>
      <c r="AA60" s="112" t="s">
        <v>1</v>
      </c>
      <c r="AB60" t="s">
        <v>7822</v>
      </c>
      <c r="AC60">
        <v>0</v>
      </c>
    </row>
    <row r="61" spans="1:29" hidden="1" x14ac:dyDescent="0.25">
      <c r="A61" t="s">
        <v>8283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8782</v>
      </c>
      <c r="G61" t="s">
        <v>7660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3" t="s">
        <v>8461</v>
      </c>
      <c r="L61" s="63" t="s">
        <v>7822</v>
      </c>
      <c r="M61">
        <v>49118</v>
      </c>
      <c r="N61" t="s">
        <v>1424</v>
      </c>
      <c r="O61" t="str">
        <f t="shared" si="4"/>
        <v>05111703630014</v>
      </c>
      <c r="P61" t="s">
        <v>1425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7822</v>
      </c>
      <c r="AA61" s="112" t="s">
        <v>1</v>
      </c>
      <c r="AB61" t="s">
        <v>7822</v>
      </c>
      <c r="AC61">
        <v>0</v>
      </c>
    </row>
    <row r="62" spans="1:29" hidden="1" x14ac:dyDescent="0.25">
      <c r="A62" t="s">
        <v>8283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8887</v>
      </c>
      <c r="G62" t="s">
        <v>7660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3" t="s">
        <v>8461</v>
      </c>
      <c r="L62" s="63" t="s">
        <v>7822</v>
      </c>
      <c r="M62">
        <v>8661</v>
      </c>
      <c r="N62" t="s">
        <v>3483</v>
      </c>
      <c r="O62" t="str">
        <f t="shared" si="4"/>
        <v>02102701001014</v>
      </c>
      <c r="P62" t="s">
        <v>3484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7822</v>
      </c>
      <c r="AA62" s="112" t="s">
        <v>1</v>
      </c>
      <c r="AB62" t="s">
        <v>7822</v>
      </c>
      <c r="AC62">
        <v>0</v>
      </c>
    </row>
    <row r="63" spans="1:29" hidden="1" x14ac:dyDescent="0.25">
      <c r="A63" t="s">
        <v>8283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8801</v>
      </c>
      <c r="G63" t="s">
        <v>7660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3" t="s">
        <v>8461</v>
      </c>
      <c r="L63" s="63" t="s">
        <v>7822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7822</v>
      </c>
      <c r="AA63" s="112" t="s">
        <v>1</v>
      </c>
      <c r="AB63" t="s">
        <v>7822</v>
      </c>
      <c r="AC63">
        <v>0</v>
      </c>
    </row>
    <row r="64" spans="1:29" hidden="1" x14ac:dyDescent="0.25">
      <c r="A64" t="s">
        <v>8283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8783</v>
      </c>
      <c r="G64" t="s">
        <v>7660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3" t="s">
        <v>8461</v>
      </c>
      <c r="L64" s="63" t="s">
        <v>7822</v>
      </c>
      <c r="M64">
        <v>2713892</v>
      </c>
      <c r="N64" t="s">
        <v>39</v>
      </c>
      <c r="O64" t="str">
        <f t="shared" si="4"/>
        <v>06141909001034</v>
      </c>
      <c r="P64" t="s">
        <v>1398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7822</v>
      </c>
      <c r="AA64" s="112" t="s">
        <v>1</v>
      </c>
      <c r="AB64" t="s">
        <v>7997</v>
      </c>
      <c r="AC64">
        <v>76.05</v>
      </c>
    </row>
    <row r="65" spans="1:29" hidden="1" x14ac:dyDescent="0.25">
      <c r="A65" t="s">
        <v>8283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8800</v>
      </c>
      <c r="G65" t="s">
        <v>7660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3" t="s">
        <v>8461</v>
      </c>
      <c r="L65" s="63" t="s">
        <v>7822</v>
      </c>
      <c r="M65">
        <v>60594</v>
      </c>
      <c r="N65" t="s">
        <v>2227</v>
      </c>
      <c r="O65" t="str">
        <f t="shared" si="4"/>
        <v>06142003971040</v>
      </c>
      <c r="P65" t="s">
        <v>2228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7822</v>
      </c>
      <c r="AA65" s="112" t="s">
        <v>1</v>
      </c>
      <c r="AB65" t="s">
        <v>7822</v>
      </c>
      <c r="AC65">
        <v>0</v>
      </c>
    </row>
    <row r="66" spans="1:29" hidden="1" x14ac:dyDescent="0.25">
      <c r="A66" t="s">
        <v>8283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8789</v>
      </c>
      <c r="G66" t="s">
        <v>7660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3" t="s">
        <v>8461</v>
      </c>
      <c r="L66" s="63" t="s">
        <v>7822</v>
      </c>
      <c r="M66">
        <v>143</v>
      </c>
      <c r="N66" t="s">
        <v>1494</v>
      </c>
      <c r="O66" t="str">
        <f t="shared" si="4"/>
        <v>12170701191011</v>
      </c>
      <c r="P66" t="s">
        <v>1495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7822</v>
      </c>
      <c r="AA66" s="112" t="s">
        <v>1</v>
      </c>
      <c r="AB66" t="s">
        <v>7822</v>
      </c>
      <c r="AC66">
        <v>0</v>
      </c>
    </row>
    <row r="67" spans="1:29" hidden="1" x14ac:dyDescent="0.25">
      <c r="A67" t="s">
        <v>8283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8789</v>
      </c>
      <c r="G67" t="s">
        <v>7660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3" t="s">
        <v>8461</v>
      </c>
      <c r="L67" s="63" t="s">
        <v>7822</v>
      </c>
      <c r="M67">
        <v>142</v>
      </c>
      <c r="N67" t="s">
        <v>1494</v>
      </c>
      <c r="O67" t="str">
        <f t="shared" ref="O67:O130" si="9">IF(N67="",Z67,N67)</f>
        <v>12170701191011</v>
      </c>
      <c r="P67" t="s">
        <v>1495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7822</v>
      </c>
      <c r="AA67" s="112" t="s">
        <v>1</v>
      </c>
      <c r="AB67" t="s">
        <v>7822</v>
      </c>
      <c r="AC67">
        <v>0</v>
      </c>
    </row>
    <row r="68" spans="1:29" hidden="1" x14ac:dyDescent="0.25">
      <c r="A68" t="s">
        <v>8283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8697</v>
      </c>
      <c r="G68" t="s">
        <v>7660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3" t="s">
        <v>8461</v>
      </c>
      <c r="L68" s="63" t="s">
        <v>7822</v>
      </c>
      <c r="M68">
        <v>196</v>
      </c>
      <c r="N68" t="s">
        <v>8519</v>
      </c>
      <c r="O68" t="str">
        <f t="shared" si="9"/>
        <v>06142002931037</v>
      </c>
      <c r="P68" t="s">
        <v>8520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7822</v>
      </c>
      <c r="AA68" s="112" t="s">
        <v>1</v>
      </c>
      <c r="AB68" t="s">
        <v>7822</v>
      </c>
      <c r="AC68">
        <v>0</v>
      </c>
    </row>
    <row r="69" spans="1:29" hidden="1" x14ac:dyDescent="0.25">
      <c r="A69" t="s">
        <v>8283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8677</v>
      </c>
      <c r="G69" t="s">
        <v>7660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3" t="s">
        <v>8461</v>
      </c>
      <c r="L69" s="63" t="s">
        <v>7822</v>
      </c>
      <c r="M69">
        <v>3669756</v>
      </c>
      <c r="N69" t="s">
        <v>1313</v>
      </c>
      <c r="O69" t="str">
        <f t="shared" si="9"/>
        <v>06140108580017</v>
      </c>
      <c r="P69" t="s">
        <v>1314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7822</v>
      </c>
      <c r="AA69" s="112" t="s">
        <v>1</v>
      </c>
      <c r="AB69" t="s">
        <v>7822</v>
      </c>
      <c r="AC69">
        <v>0</v>
      </c>
    </row>
    <row r="70" spans="1:29" hidden="1" x14ac:dyDescent="0.25">
      <c r="A70" t="s">
        <v>8283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8700</v>
      </c>
      <c r="G70" t="s">
        <v>7660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3" t="s">
        <v>8461</v>
      </c>
      <c r="L70" s="63" t="s">
        <v>7822</v>
      </c>
      <c r="M70">
        <v>193</v>
      </c>
      <c r="N70" t="s">
        <v>8519</v>
      </c>
      <c r="O70" t="str">
        <f t="shared" si="9"/>
        <v>06142002931037</v>
      </c>
      <c r="P70" t="s">
        <v>8520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7822</v>
      </c>
      <c r="AA70" s="112" t="s">
        <v>1</v>
      </c>
      <c r="AB70" t="s">
        <v>7822</v>
      </c>
      <c r="AC70">
        <v>0</v>
      </c>
    </row>
    <row r="71" spans="1:29" hidden="1" x14ac:dyDescent="0.25">
      <c r="A71" t="s">
        <v>8283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8598</v>
      </c>
      <c r="G71" t="s">
        <v>7660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3" t="s">
        <v>8461</v>
      </c>
      <c r="L71" s="63" t="s">
        <v>7822</v>
      </c>
      <c r="M71">
        <v>9728</v>
      </c>
      <c r="N71" t="s">
        <v>2035</v>
      </c>
      <c r="O71" t="str">
        <f t="shared" si="9"/>
        <v>06142704001062</v>
      </c>
      <c r="P71" t="s">
        <v>2036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7822</v>
      </c>
      <c r="AA71" s="112" t="s">
        <v>1</v>
      </c>
      <c r="AB71" t="s">
        <v>7822</v>
      </c>
      <c r="AC71">
        <v>0</v>
      </c>
    </row>
    <row r="72" spans="1:29" hidden="1" x14ac:dyDescent="0.25">
      <c r="A72" t="s">
        <v>8283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8685</v>
      </c>
      <c r="G72" t="s">
        <v>7660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3" t="s">
        <v>8461</v>
      </c>
      <c r="L72" s="63" t="s">
        <v>7822</v>
      </c>
      <c r="M72">
        <v>127</v>
      </c>
      <c r="N72" t="s">
        <v>1494</v>
      </c>
      <c r="O72" t="str">
        <f t="shared" si="9"/>
        <v>12170701191011</v>
      </c>
      <c r="P72" t="s">
        <v>1495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7822</v>
      </c>
      <c r="AA72" s="112" t="s">
        <v>1</v>
      </c>
      <c r="AB72" t="s">
        <v>7822</v>
      </c>
      <c r="AC72">
        <v>0</v>
      </c>
    </row>
    <row r="73" spans="1:29" hidden="1" x14ac:dyDescent="0.25">
      <c r="A73" t="s">
        <v>8283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8619</v>
      </c>
      <c r="G73" t="s">
        <v>7660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3" t="s">
        <v>8461</v>
      </c>
      <c r="L73" s="63" t="s">
        <v>7822</v>
      </c>
      <c r="M73">
        <v>37375</v>
      </c>
      <c r="N73" t="s">
        <v>8420</v>
      </c>
      <c r="O73" t="str">
        <f t="shared" si="9"/>
        <v>95012110211015</v>
      </c>
      <c r="P73" t="s">
        <v>8421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7822</v>
      </c>
      <c r="AA73" s="112" t="s">
        <v>1</v>
      </c>
      <c r="AB73" t="s">
        <v>8004</v>
      </c>
      <c r="AC73">
        <v>4.21</v>
      </c>
    </row>
    <row r="74" spans="1:29" hidden="1" x14ac:dyDescent="0.25">
      <c r="A74" t="s">
        <v>8283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8876</v>
      </c>
      <c r="G74" t="s">
        <v>7660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3" t="s">
        <v>8461</v>
      </c>
      <c r="L74" s="63" t="s">
        <v>7822</v>
      </c>
      <c r="M74">
        <v>2164400</v>
      </c>
      <c r="N74" t="s">
        <v>1344</v>
      </c>
      <c r="O74" t="str">
        <f t="shared" si="9"/>
        <v>06142708101053</v>
      </c>
      <c r="P74" t="s">
        <v>1345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7822</v>
      </c>
      <c r="AA74" s="112" t="s">
        <v>1</v>
      </c>
      <c r="AB74" t="s">
        <v>7822</v>
      </c>
      <c r="AC74">
        <v>0</v>
      </c>
    </row>
    <row r="75" spans="1:29" hidden="1" x14ac:dyDescent="0.25">
      <c r="A75" t="s">
        <v>8283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8875</v>
      </c>
      <c r="G75" t="s">
        <v>7660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3" t="s">
        <v>8461</v>
      </c>
      <c r="L75" s="63" t="s">
        <v>7822</v>
      </c>
      <c r="M75">
        <v>4901</v>
      </c>
      <c r="N75" t="s">
        <v>1507</v>
      </c>
      <c r="O75" t="str">
        <f t="shared" si="9"/>
        <v>13071610671016</v>
      </c>
      <c r="P75" t="s">
        <v>1508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7822</v>
      </c>
      <c r="AA75" s="112" t="s">
        <v>1</v>
      </c>
      <c r="AB75" t="s">
        <v>7997</v>
      </c>
      <c r="AC75">
        <v>28.13</v>
      </c>
    </row>
    <row r="76" spans="1:29" hidden="1" x14ac:dyDescent="0.25">
      <c r="A76" t="s">
        <v>8283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8874</v>
      </c>
      <c r="G76" t="s">
        <v>7660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3" t="s">
        <v>8461</v>
      </c>
      <c r="L76" s="63" t="s">
        <v>7822</v>
      </c>
      <c r="M76">
        <v>749392</v>
      </c>
      <c r="N76" t="s">
        <v>1321</v>
      </c>
      <c r="O76" t="str">
        <f t="shared" si="9"/>
        <v>06141101690011</v>
      </c>
      <c r="P76" t="s">
        <v>1322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7822</v>
      </c>
      <c r="AA76" s="112" t="s">
        <v>1</v>
      </c>
      <c r="AB76" t="s">
        <v>7822</v>
      </c>
      <c r="AC76">
        <v>0</v>
      </c>
    </row>
    <row r="77" spans="1:29" hidden="1" x14ac:dyDescent="0.25">
      <c r="A77" t="s">
        <v>8283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8873</v>
      </c>
      <c r="G77" t="s">
        <v>7660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3" t="s">
        <v>8461</v>
      </c>
      <c r="L77" s="63" t="s">
        <v>7822</v>
      </c>
      <c r="M77">
        <v>263944</v>
      </c>
      <c r="N77" t="s">
        <v>1364</v>
      </c>
      <c r="O77" t="str">
        <f t="shared" si="9"/>
        <v>06141403161033</v>
      </c>
      <c r="P77" t="s">
        <v>1365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7822</v>
      </c>
      <c r="AA77" s="112" t="s">
        <v>1</v>
      </c>
      <c r="AB77" t="s">
        <v>7822</v>
      </c>
      <c r="AC77">
        <v>0</v>
      </c>
    </row>
    <row r="78" spans="1:29" hidden="1" x14ac:dyDescent="0.25">
      <c r="A78" t="s">
        <v>8283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8866</v>
      </c>
      <c r="G78" t="s">
        <v>7660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3" t="s">
        <v>8461</v>
      </c>
      <c r="L78" s="63" t="s">
        <v>7822</v>
      </c>
      <c r="M78">
        <v>129355</v>
      </c>
      <c r="N78" t="s">
        <v>1364</v>
      </c>
      <c r="O78" t="str">
        <f t="shared" si="9"/>
        <v>06141403161033</v>
      </c>
      <c r="P78" t="s">
        <v>1365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7822</v>
      </c>
      <c r="AA78" s="112" t="s">
        <v>1</v>
      </c>
      <c r="AB78" t="s">
        <v>7822</v>
      </c>
      <c r="AC78">
        <v>0</v>
      </c>
    </row>
    <row r="79" spans="1:29" hidden="1" x14ac:dyDescent="0.25">
      <c r="A79" t="s">
        <v>8283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8865</v>
      </c>
      <c r="G79" t="s">
        <v>7660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3" t="s">
        <v>8461</v>
      </c>
      <c r="L79" s="63" t="s">
        <v>7822</v>
      </c>
      <c r="M79">
        <v>29008</v>
      </c>
      <c r="N79" t="s">
        <v>8423</v>
      </c>
      <c r="O79" t="str">
        <f t="shared" si="9"/>
        <v>06140410021046</v>
      </c>
      <c r="P79" t="s">
        <v>8424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7822</v>
      </c>
      <c r="AA79" s="112" t="s">
        <v>1</v>
      </c>
      <c r="AB79" t="s">
        <v>7822</v>
      </c>
      <c r="AC79">
        <v>0</v>
      </c>
    </row>
    <row r="80" spans="1:29" hidden="1" x14ac:dyDescent="0.25">
      <c r="A80" t="s">
        <v>8283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8864</v>
      </c>
      <c r="G80" t="s">
        <v>7660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3" t="s">
        <v>8461</v>
      </c>
      <c r="L80" s="63" t="s">
        <v>7822</v>
      </c>
      <c r="M80">
        <v>4235</v>
      </c>
      <c r="N80" t="s">
        <v>880</v>
      </c>
      <c r="O80" t="str">
        <f t="shared" si="9"/>
        <v>06141605121041</v>
      </c>
      <c r="P80" t="s">
        <v>881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7822</v>
      </c>
      <c r="AA80" s="112" t="s">
        <v>1</v>
      </c>
      <c r="AB80" t="s">
        <v>7822</v>
      </c>
      <c r="AC80">
        <v>0</v>
      </c>
    </row>
    <row r="81" spans="1:29" hidden="1" x14ac:dyDescent="0.25">
      <c r="A81" t="s">
        <v>8283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8831</v>
      </c>
      <c r="G81" t="s">
        <v>7660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3" t="s">
        <v>8461</v>
      </c>
      <c r="L81" s="63" t="s">
        <v>7822</v>
      </c>
      <c r="M81">
        <v>262810</v>
      </c>
      <c r="N81" t="s">
        <v>1364</v>
      </c>
      <c r="O81" t="str">
        <f t="shared" si="9"/>
        <v>06141403161033</v>
      </c>
      <c r="P81" t="s">
        <v>1365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7822</v>
      </c>
      <c r="AA81" s="112" t="s">
        <v>1</v>
      </c>
      <c r="AB81" t="s">
        <v>7822</v>
      </c>
      <c r="AC81">
        <v>0</v>
      </c>
    </row>
    <row r="82" spans="1:29" hidden="1" x14ac:dyDescent="0.25">
      <c r="A82" t="s">
        <v>8283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8832</v>
      </c>
      <c r="G82" t="s">
        <v>7660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3" t="s">
        <v>8461</v>
      </c>
      <c r="L82" s="63" t="s">
        <v>7822</v>
      </c>
      <c r="M82">
        <v>3166</v>
      </c>
      <c r="N82" t="s">
        <v>1043</v>
      </c>
      <c r="O82" t="str">
        <f t="shared" si="9"/>
        <v>06142703981055</v>
      </c>
      <c r="P82" t="s">
        <v>1044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7822</v>
      </c>
      <c r="AA82" s="112" t="s">
        <v>1</v>
      </c>
      <c r="AB82" t="s">
        <v>7822</v>
      </c>
      <c r="AC82">
        <v>0</v>
      </c>
    </row>
    <row r="83" spans="1:29" hidden="1" x14ac:dyDescent="0.25">
      <c r="A83" t="s">
        <v>8283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8872</v>
      </c>
      <c r="G83" t="s">
        <v>7660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3" t="s">
        <v>8461</v>
      </c>
      <c r="L83" s="63" t="s">
        <v>7822</v>
      </c>
      <c r="M83">
        <v>3125</v>
      </c>
      <c r="N83" t="s">
        <v>1043</v>
      </c>
      <c r="O83" t="str">
        <f t="shared" si="9"/>
        <v>06142703981055</v>
      </c>
      <c r="P83" t="s">
        <v>1044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7822</v>
      </c>
      <c r="AA83" s="112" t="s">
        <v>1</v>
      </c>
      <c r="AB83" t="s">
        <v>7822</v>
      </c>
      <c r="AC83">
        <v>0</v>
      </c>
    </row>
    <row r="84" spans="1:29" hidden="1" x14ac:dyDescent="0.25">
      <c r="A84" t="s">
        <v>8283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8872</v>
      </c>
      <c r="G84" t="s">
        <v>7660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3" t="s">
        <v>8461</v>
      </c>
      <c r="L84" s="63" t="s">
        <v>7822</v>
      </c>
      <c r="M84">
        <v>3127</v>
      </c>
      <c r="N84" t="s">
        <v>1043</v>
      </c>
      <c r="O84" t="str">
        <f t="shared" si="9"/>
        <v>06142703981055</v>
      </c>
      <c r="P84" t="s">
        <v>1044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7822</v>
      </c>
      <c r="AA84" s="112" t="s">
        <v>1</v>
      </c>
      <c r="AB84" t="s">
        <v>7822</v>
      </c>
      <c r="AC84">
        <v>0</v>
      </c>
    </row>
    <row r="85" spans="1:29" hidden="1" x14ac:dyDescent="0.25">
      <c r="A85" t="s">
        <v>8283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8872</v>
      </c>
      <c r="G85" t="s">
        <v>7660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3" t="s">
        <v>8461</v>
      </c>
      <c r="L85" s="63" t="s">
        <v>7822</v>
      </c>
      <c r="M85">
        <v>86</v>
      </c>
      <c r="N85" t="s">
        <v>7744</v>
      </c>
      <c r="O85" t="str">
        <f t="shared" si="9"/>
        <v>11100209671014</v>
      </c>
      <c r="P85" t="s">
        <v>7745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7822</v>
      </c>
      <c r="AA85" s="112" t="s">
        <v>1</v>
      </c>
      <c r="AB85" t="s">
        <v>7822</v>
      </c>
      <c r="AC85">
        <v>0</v>
      </c>
    </row>
    <row r="86" spans="1:29" hidden="1" x14ac:dyDescent="0.25">
      <c r="A86" t="s">
        <v>8283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8872</v>
      </c>
      <c r="G86" t="s">
        <v>7660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3" t="s">
        <v>8461</v>
      </c>
      <c r="L86" s="63" t="s">
        <v>7822</v>
      </c>
      <c r="M86">
        <v>4521</v>
      </c>
      <c r="N86" t="s">
        <v>7499</v>
      </c>
      <c r="O86" t="str">
        <f t="shared" si="9"/>
        <v>06140404081061</v>
      </c>
      <c r="P86" t="s">
        <v>7500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7822</v>
      </c>
      <c r="AA86" s="112" t="s">
        <v>1</v>
      </c>
      <c r="AB86" t="s">
        <v>7822</v>
      </c>
      <c r="AC86">
        <v>0</v>
      </c>
    </row>
    <row r="87" spans="1:29" hidden="1" x14ac:dyDescent="0.25">
      <c r="A87" t="s">
        <v>8283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8872</v>
      </c>
      <c r="G87" t="s">
        <v>7660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3" t="s">
        <v>8461</v>
      </c>
      <c r="L87" s="63" t="s">
        <v>7822</v>
      </c>
      <c r="M87">
        <v>105428</v>
      </c>
      <c r="N87" t="s">
        <v>1307</v>
      </c>
      <c r="O87" t="str">
        <f t="shared" si="9"/>
        <v>94832404991012</v>
      </c>
      <c r="P87" t="s">
        <v>1308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7822</v>
      </c>
      <c r="AA87" s="112" t="s">
        <v>1</v>
      </c>
      <c r="AB87" t="s">
        <v>7822</v>
      </c>
      <c r="AC87">
        <v>0</v>
      </c>
    </row>
    <row r="88" spans="1:29" hidden="1" x14ac:dyDescent="0.25">
      <c r="A88" t="s">
        <v>8283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8872</v>
      </c>
      <c r="G88" t="s">
        <v>7660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3" t="s">
        <v>8461</v>
      </c>
      <c r="L88" s="63" t="s">
        <v>7822</v>
      </c>
      <c r="M88">
        <v>4868</v>
      </c>
      <c r="N88" t="s">
        <v>1507</v>
      </c>
      <c r="O88" t="str">
        <f t="shared" si="9"/>
        <v>13071610671016</v>
      </c>
      <c r="P88" t="s">
        <v>1508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7822</v>
      </c>
      <c r="AA88" s="112" t="s">
        <v>1</v>
      </c>
      <c r="AB88" t="s">
        <v>7822</v>
      </c>
      <c r="AC88">
        <v>0</v>
      </c>
    </row>
    <row r="89" spans="1:29" hidden="1" x14ac:dyDescent="0.25">
      <c r="A89" t="s">
        <v>8283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8872</v>
      </c>
      <c r="G89" t="s">
        <v>7660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3" t="s">
        <v>8461</v>
      </c>
      <c r="L89" s="63" t="s">
        <v>7822</v>
      </c>
      <c r="M89">
        <v>27076</v>
      </c>
      <c r="N89" t="s">
        <v>1384</v>
      </c>
      <c r="O89" t="str">
        <f t="shared" si="9"/>
        <v>06140406191018</v>
      </c>
      <c r="P89" t="s">
        <v>1385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7822</v>
      </c>
      <c r="AA89" s="112" t="s">
        <v>1</v>
      </c>
      <c r="AB89" t="s">
        <v>7822</v>
      </c>
      <c r="AC89">
        <v>0</v>
      </c>
    </row>
    <row r="90" spans="1:29" hidden="1" x14ac:dyDescent="0.25">
      <c r="A90" t="s">
        <v>8283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8833</v>
      </c>
      <c r="G90" t="s">
        <v>7660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3" t="s">
        <v>8461</v>
      </c>
      <c r="L90" s="63" t="s">
        <v>7822</v>
      </c>
      <c r="M90">
        <v>1412</v>
      </c>
      <c r="N90" t="s">
        <v>8702</v>
      </c>
      <c r="O90" t="str">
        <f t="shared" si="9"/>
        <v>11081010721018</v>
      </c>
      <c r="P90" t="s">
        <v>8703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7822</v>
      </c>
      <c r="AA90" s="112" t="s">
        <v>1</v>
      </c>
      <c r="AB90" t="s">
        <v>7997</v>
      </c>
      <c r="AC90">
        <v>1484.33</v>
      </c>
    </row>
    <row r="91" spans="1:29" hidden="1" x14ac:dyDescent="0.25">
      <c r="A91" t="s">
        <v>8283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8834</v>
      </c>
      <c r="G91" t="s">
        <v>7660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3" t="s">
        <v>8461</v>
      </c>
      <c r="L91" s="63" t="s">
        <v>7822</v>
      </c>
      <c r="M91">
        <v>3048</v>
      </c>
      <c r="N91" t="s">
        <v>1043</v>
      </c>
      <c r="O91" t="str">
        <f t="shared" si="9"/>
        <v>06142703981055</v>
      </c>
      <c r="P91" t="s">
        <v>1044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7822</v>
      </c>
      <c r="AA91" s="112" t="s">
        <v>1</v>
      </c>
      <c r="AB91" t="s">
        <v>7822</v>
      </c>
      <c r="AC91">
        <v>0</v>
      </c>
    </row>
    <row r="92" spans="1:29" hidden="1" x14ac:dyDescent="0.25">
      <c r="A92" t="s">
        <v>8283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8834</v>
      </c>
      <c r="G92" t="s">
        <v>7660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3" t="s">
        <v>8461</v>
      </c>
      <c r="L92" s="63" t="s">
        <v>7822</v>
      </c>
      <c r="M92">
        <v>3052</v>
      </c>
      <c r="N92" t="s">
        <v>1043</v>
      </c>
      <c r="O92" t="str">
        <f t="shared" si="9"/>
        <v>06142703981055</v>
      </c>
      <c r="P92" t="s">
        <v>1044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7822</v>
      </c>
      <c r="AA92" s="112" t="s">
        <v>1</v>
      </c>
      <c r="AB92" t="s">
        <v>7822</v>
      </c>
      <c r="AC92">
        <v>0</v>
      </c>
    </row>
    <row r="93" spans="1:29" hidden="1" x14ac:dyDescent="0.25">
      <c r="A93" t="s">
        <v>8283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8834</v>
      </c>
      <c r="G93" t="s">
        <v>7660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3" t="s">
        <v>8461</v>
      </c>
      <c r="L93" s="63" t="s">
        <v>7822</v>
      </c>
      <c r="M93">
        <v>2162278</v>
      </c>
      <c r="N93" t="s">
        <v>1344</v>
      </c>
      <c r="O93" t="str">
        <f t="shared" si="9"/>
        <v>06142708101053</v>
      </c>
      <c r="P93" t="s">
        <v>1345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7822</v>
      </c>
      <c r="AA93" s="112" t="s">
        <v>1</v>
      </c>
      <c r="AB93" t="s">
        <v>7997</v>
      </c>
      <c r="AC93">
        <v>461.08</v>
      </c>
    </row>
    <row r="94" spans="1:29" hidden="1" x14ac:dyDescent="0.25">
      <c r="A94" t="s">
        <v>8283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8871</v>
      </c>
      <c r="G94" t="s">
        <v>7660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3" t="s">
        <v>8461</v>
      </c>
      <c r="L94" s="63" t="s">
        <v>7822</v>
      </c>
      <c r="M94">
        <v>7595</v>
      </c>
      <c r="N94" t="s">
        <v>1352</v>
      </c>
      <c r="O94" t="str">
        <f t="shared" si="9"/>
        <v>06141708071034</v>
      </c>
      <c r="P94" t="s">
        <v>1353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7822</v>
      </c>
      <c r="AA94" s="112" t="s">
        <v>1</v>
      </c>
      <c r="AB94" t="s">
        <v>7997</v>
      </c>
      <c r="AC94">
        <v>69.61</v>
      </c>
    </row>
    <row r="95" spans="1:29" hidden="1" x14ac:dyDescent="0.25">
      <c r="A95" t="s">
        <v>8283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8871</v>
      </c>
      <c r="G95" t="s">
        <v>7660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3" t="s">
        <v>8461</v>
      </c>
      <c r="L95" s="63" t="s">
        <v>7822</v>
      </c>
      <c r="M95">
        <v>71075550</v>
      </c>
      <c r="N95" t="s">
        <v>3123</v>
      </c>
      <c r="O95" t="str">
        <f t="shared" si="9"/>
        <v>06143107620016</v>
      </c>
      <c r="P95" t="s">
        <v>1426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7822</v>
      </c>
      <c r="AA95" s="112" t="s">
        <v>1</v>
      </c>
      <c r="AB95" t="s">
        <v>7997</v>
      </c>
      <c r="AC95">
        <v>71.02</v>
      </c>
    </row>
    <row r="96" spans="1:29" hidden="1" x14ac:dyDescent="0.25">
      <c r="A96" t="s">
        <v>8283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8867</v>
      </c>
      <c r="G96" t="s">
        <v>7660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3" t="s">
        <v>8461</v>
      </c>
      <c r="L96" s="63" t="s">
        <v>7822</v>
      </c>
      <c r="M96">
        <v>7955</v>
      </c>
      <c r="N96" t="s">
        <v>8423</v>
      </c>
      <c r="O96" t="str">
        <f t="shared" si="9"/>
        <v>06140410021046</v>
      </c>
      <c r="P96" t="s">
        <v>8424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7822</v>
      </c>
      <c r="AA96" s="112" t="s">
        <v>1</v>
      </c>
      <c r="AB96" t="s">
        <v>7997</v>
      </c>
      <c r="AC96">
        <v>7.96</v>
      </c>
    </row>
    <row r="97" spans="1:29" hidden="1" x14ac:dyDescent="0.25">
      <c r="A97" t="s">
        <v>8283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8870</v>
      </c>
      <c r="G97" t="s">
        <v>7660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3" t="s">
        <v>8461</v>
      </c>
      <c r="L97" s="63" t="s">
        <v>7822</v>
      </c>
      <c r="M97">
        <v>187397</v>
      </c>
      <c r="N97" t="s">
        <v>1388</v>
      </c>
      <c r="O97" t="str">
        <f t="shared" si="9"/>
        <v>06141007840010</v>
      </c>
      <c r="P97" t="s">
        <v>1389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7822</v>
      </c>
      <c r="AA97" s="112" t="s">
        <v>1</v>
      </c>
      <c r="AB97" t="s">
        <v>7822</v>
      </c>
      <c r="AC97">
        <v>0</v>
      </c>
    </row>
    <row r="98" spans="1:29" hidden="1" x14ac:dyDescent="0.25">
      <c r="A98" t="s">
        <v>8283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8836</v>
      </c>
      <c r="G98" t="s">
        <v>7660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3" t="s">
        <v>8461</v>
      </c>
      <c r="L98" s="63" t="s">
        <v>7822</v>
      </c>
      <c r="M98">
        <v>2906</v>
      </c>
      <c r="N98" t="s">
        <v>1043</v>
      </c>
      <c r="O98" t="str">
        <f t="shared" si="9"/>
        <v>06142703981055</v>
      </c>
      <c r="P98" t="s">
        <v>1044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7822</v>
      </c>
      <c r="AA98" s="112" t="s">
        <v>1</v>
      </c>
      <c r="AB98" t="s">
        <v>7822</v>
      </c>
      <c r="AC98">
        <v>0</v>
      </c>
    </row>
    <row r="99" spans="1:29" hidden="1" x14ac:dyDescent="0.25">
      <c r="A99" t="s">
        <v>8283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8837</v>
      </c>
      <c r="G99" t="s">
        <v>7660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3" t="s">
        <v>8461</v>
      </c>
      <c r="L99" s="63" t="s">
        <v>7822</v>
      </c>
      <c r="M99">
        <v>2874</v>
      </c>
      <c r="N99" t="s">
        <v>1043</v>
      </c>
      <c r="O99" t="str">
        <f t="shared" si="9"/>
        <v>06142703981055</v>
      </c>
      <c r="P99" t="s">
        <v>1044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7822</v>
      </c>
      <c r="AA99" s="112" t="s">
        <v>1</v>
      </c>
      <c r="AB99" t="s">
        <v>7822</v>
      </c>
      <c r="AC99">
        <v>0</v>
      </c>
    </row>
    <row r="100" spans="1:29" hidden="1" x14ac:dyDescent="0.25">
      <c r="A100" t="s">
        <v>8283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8837</v>
      </c>
      <c r="G100" t="s">
        <v>7660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3" t="s">
        <v>8461</v>
      </c>
      <c r="L100" s="63" t="s">
        <v>7822</v>
      </c>
      <c r="M100">
        <v>2875</v>
      </c>
      <c r="N100" t="s">
        <v>1043</v>
      </c>
      <c r="O100" t="str">
        <f t="shared" si="9"/>
        <v>06142703981055</v>
      </c>
      <c r="P100" t="s">
        <v>1044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7822</v>
      </c>
      <c r="AA100" s="112" t="s">
        <v>1</v>
      </c>
      <c r="AB100" t="s">
        <v>7822</v>
      </c>
      <c r="AC100">
        <v>0</v>
      </c>
    </row>
    <row r="101" spans="1:29" hidden="1" x14ac:dyDescent="0.25">
      <c r="A101" t="s">
        <v>8283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8837</v>
      </c>
      <c r="G101" t="s">
        <v>7660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3" t="s">
        <v>8461</v>
      </c>
      <c r="L101" s="63" t="s">
        <v>7822</v>
      </c>
      <c r="M101">
        <v>2876</v>
      </c>
      <c r="N101" t="s">
        <v>1043</v>
      </c>
      <c r="O101" t="str">
        <f t="shared" si="9"/>
        <v>06142703981055</v>
      </c>
      <c r="P101" t="s">
        <v>1044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7822</v>
      </c>
      <c r="AA101" s="112" t="s">
        <v>1</v>
      </c>
      <c r="AB101" t="s">
        <v>7822</v>
      </c>
      <c r="AC101">
        <v>0</v>
      </c>
    </row>
    <row r="102" spans="1:29" hidden="1" x14ac:dyDescent="0.25">
      <c r="A102" t="s">
        <v>8283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8869</v>
      </c>
      <c r="G102" t="s">
        <v>7660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3" t="s">
        <v>8461</v>
      </c>
      <c r="L102" s="63" t="s">
        <v>7822</v>
      </c>
      <c r="M102">
        <v>34904</v>
      </c>
      <c r="N102" t="s">
        <v>1317</v>
      </c>
      <c r="O102" t="str">
        <f t="shared" si="9"/>
        <v>06140711071030</v>
      </c>
      <c r="P102" t="s">
        <v>1318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7822</v>
      </c>
      <c r="AA102" s="112" t="s">
        <v>1</v>
      </c>
      <c r="AB102" t="s">
        <v>7822</v>
      </c>
      <c r="AC102">
        <v>0</v>
      </c>
    </row>
    <row r="103" spans="1:29" hidden="1" x14ac:dyDescent="0.25">
      <c r="A103" t="s">
        <v>8283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8869</v>
      </c>
      <c r="G103" t="s">
        <v>7660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3" t="s">
        <v>8461</v>
      </c>
      <c r="L103" s="63" t="s">
        <v>7822</v>
      </c>
      <c r="M103">
        <v>6240</v>
      </c>
      <c r="N103" t="s">
        <v>1435</v>
      </c>
      <c r="O103" t="str">
        <f t="shared" si="9"/>
        <v>06141303151073</v>
      </c>
      <c r="P103" t="s">
        <v>1436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7822</v>
      </c>
      <c r="AA103" s="112" t="s">
        <v>1</v>
      </c>
      <c r="AB103" t="s">
        <v>7822</v>
      </c>
      <c r="AC103">
        <v>0</v>
      </c>
    </row>
    <row r="104" spans="1:29" hidden="1" x14ac:dyDescent="0.25">
      <c r="A104" t="s">
        <v>8283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8868</v>
      </c>
      <c r="G104" t="s">
        <v>7660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3" t="s">
        <v>8461</v>
      </c>
      <c r="L104" s="63" t="s">
        <v>7822</v>
      </c>
      <c r="M104">
        <v>309</v>
      </c>
      <c r="N104" t="s">
        <v>1441</v>
      </c>
      <c r="O104" t="str">
        <f t="shared" si="9"/>
        <v>06140404530104</v>
      </c>
      <c r="P104" t="s">
        <v>1442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7822</v>
      </c>
      <c r="AA104" s="112" t="s">
        <v>1</v>
      </c>
      <c r="AB104" t="s">
        <v>7822</v>
      </c>
      <c r="AC104">
        <v>0</v>
      </c>
    </row>
    <row r="105" spans="1:29" hidden="1" x14ac:dyDescent="0.25">
      <c r="A105" t="s">
        <v>8283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8868</v>
      </c>
      <c r="G105" t="s">
        <v>7660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3" t="s">
        <v>8461</v>
      </c>
      <c r="L105" s="63" t="s">
        <v>7822</v>
      </c>
      <c r="M105">
        <v>733</v>
      </c>
      <c r="N105" t="s">
        <v>2261</v>
      </c>
      <c r="O105" t="str">
        <f t="shared" si="9"/>
        <v>05112308101011</v>
      </c>
      <c r="P105" t="s">
        <v>2262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7822</v>
      </c>
      <c r="AA105" s="112" t="s">
        <v>1</v>
      </c>
      <c r="AB105" t="s">
        <v>8005</v>
      </c>
      <c r="AC105">
        <v>1.1599999999999999</v>
      </c>
    </row>
    <row r="106" spans="1:29" hidden="1" x14ac:dyDescent="0.25">
      <c r="A106" t="s">
        <v>8283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8804</v>
      </c>
      <c r="G106" t="s">
        <v>7660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3" t="s">
        <v>8461</v>
      </c>
      <c r="L106" s="63" t="s">
        <v>7822</v>
      </c>
      <c r="M106">
        <v>2808</v>
      </c>
      <c r="N106" t="s">
        <v>1043</v>
      </c>
      <c r="O106" t="str">
        <f t="shared" si="9"/>
        <v>06142703981055</v>
      </c>
      <c r="P106" t="s">
        <v>1044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7822</v>
      </c>
      <c r="AA106" s="112" t="s">
        <v>1</v>
      </c>
      <c r="AB106" t="s">
        <v>7822</v>
      </c>
      <c r="AC106">
        <v>0</v>
      </c>
    </row>
    <row r="107" spans="1:29" hidden="1" x14ac:dyDescent="0.25">
      <c r="A107" t="s">
        <v>8283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8804</v>
      </c>
      <c r="G107" t="s">
        <v>7660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3" t="s">
        <v>8461</v>
      </c>
      <c r="L107" s="63" t="s">
        <v>7822</v>
      </c>
      <c r="M107">
        <v>2807</v>
      </c>
      <c r="N107" t="s">
        <v>1043</v>
      </c>
      <c r="O107" t="str">
        <f t="shared" si="9"/>
        <v>06142703981055</v>
      </c>
      <c r="P107" t="s">
        <v>1044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7822</v>
      </c>
      <c r="AA107" s="112" t="s">
        <v>1</v>
      </c>
      <c r="AB107" t="s">
        <v>7822</v>
      </c>
      <c r="AC107">
        <v>0</v>
      </c>
    </row>
    <row r="108" spans="1:29" hidden="1" x14ac:dyDescent="0.25">
      <c r="A108" t="s">
        <v>8282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8672</v>
      </c>
      <c r="G108" t="s">
        <v>7660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3" t="s">
        <v>8461</v>
      </c>
      <c r="L108" s="63" t="s">
        <v>7822</v>
      </c>
      <c r="M108">
        <v>65</v>
      </c>
      <c r="N108" t="s">
        <v>1323</v>
      </c>
      <c r="O108" t="str">
        <f t="shared" si="9"/>
        <v>06141611841170</v>
      </c>
      <c r="P108" t="s">
        <v>1324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7822</v>
      </c>
      <c r="AA108" s="112" t="s">
        <v>1</v>
      </c>
      <c r="AB108" t="s">
        <v>7822</v>
      </c>
      <c r="AC108">
        <v>0</v>
      </c>
    </row>
    <row r="109" spans="1:29" hidden="1" x14ac:dyDescent="0.25">
      <c r="A109" t="s">
        <v>8282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8783</v>
      </c>
      <c r="G109" t="s">
        <v>7660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3" t="s">
        <v>8461</v>
      </c>
      <c r="L109" s="63" t="s">
        <v>7822</v>
      </c>
      <c r="M109">
        <v>71</v>
      </c>
      <c r="N109" t="s">
        <v>7678</v>
      </c>
      <c r="O109" t="str">
        <f t="shared" si="9"/>
        <v>02101107171019</v>
      </c>
      <c r="P109" t="s">
        <v>7679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7822</v>
      </c>
      <c r="AA109" s="112" t="s">
        <v>1</v>
      </c>
      <c r="AB109" t="s">
        <v>7822</v>
      </c>
      <c r="AC109">
        <v>0</v>
      </c>
    </row>
    <row r="110" spans="1:29" hidden="1" x14ac:dyDescent="0.25">
      <c r="A110" t="s">
        <v>8282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8783</v>
      </c>
      <c r="G110" t="s">
        <v>7660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3" t="s">
        <v>8461</v>
      </c>
      <c r="L110" s="63" t="s">
        <v>7822</v>
      </c>
      <c r="M110">
        <v>76</v>
      </c>
      <c r="N110" t="s">
        <v>1396</v>
      </c>
      <c r="O110" t="str">
        <f t="shared" si="9"/>
        <v>06142704801220</v>
      </c>
      <c r="P110" t="s">
        <v>1397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7822</v>
      </c>
      <c r="AA110" s="112" t="s">
        <v>1</v>
      </c>
      <c r="AB110" t="s">
        <v>7822</v>
      </c>
      <c r="AC110">
        <v>0</v>
      </c>
    </row>
    <row r="111" spans="1:29" hidden="1" x14ac:dyDescent="0.25">
      <c r="A111" t="s">
        <v>8282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8680</v>
      </c>
      <c r="G111" t="s">
        <v>7660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3" t="s">
        <v>8461</v>
      </c>
      <c r="L111" s="63" t="s">
        <v>7822</v>
      </c>
      <c r="M111">
        <v>87</v>
      </c>
      <c r="N111" t="s">
        <v>7892</v>
      </c>
      <c r="O111" t="str">
        <f t="shared" si="9"/>
        <v>06141012141020</v>
      </c>
      <c r="P111" t="s">
        <v>7893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7822</v>
      </c>
      <c r="AA111" s="112" t="s">
        <v>1</v>
      </c>
      <c r="AB111" t="s">
        <v>7822</v>
      </c>
      <c r="AC111">
        <v>0</v>
      </c>
    </row>
    <row r="112" spans="1:29" hidden="1" x14ac:dyDescent="0.25">
      <c r="A112" t="s">
        <v>8282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8787</v>
      </c>
      <c r="G112" t="s">
        <v>7660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3" t="s">
        <v>8461</v>
      </c>
      <c r="L112" s="63" t="s">
        <v>7822</v>
      </c>
      <c r="M112">
        <v>1549</v>
      </c>
      <c r="N112" t="s">
        <v>8825</v>
      </c>
      <c r="O112" t="str">
        <f t="shared" si="9"/>
        <v>06141203201065</v>
      </c>
      <c r="P112" t="s">
        <v>8826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7822</v>
      </c>
      <c r="AA112" s="112" t="s">
        <v>1</v>
      </c>
      <c r="AB112" t="s">
        <v>7822</v>
      </c>
      <c r="AC112">
        <v>0</v>
      </c>
    </row>
    <row r="113" spans="1:29" hidden="1" x14ac:dyDescent="0.25">
      <c r="A113" t="s">
        <v>8282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8697</v>
      </c>
      <c r="G113" t="s">
        <v>7660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3" t="s">
        <v>8461</v>
      </c>
      <c r="L113" s="63" t="s">
        <v>7822</v>
      </c>
      <c r="M113">
        <v>108</v>
      </c>
      <c r="N113" t="s">
        <v>7624</v>
      </c>
      <c r="O113" t="str">
        <f t="shared" si="9"/>
        <v>06142407131054</v>
      </c>
      <c r="P113" t="s">
        <v>7625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7822</v>
      </c>
      <c r="AA113" s="112" t="s">
        <v>1</v>
      </c>
      <c r="AB113" t="s">
        <v>7822</v>
      </c>
      <c r="AC113">
        <v>0</v>
      </c>
    </row>
    <row r="114" spans="1:29" hidden="1" x14ac:dyDescent="0.25">
      <c r="A114" t="s">
        <v>8282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8593</v>
      </c>
      <c r="G114" t="s">
        <v>7660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3" t="s">
        <v>8461</v>
      </c>
      <c r="L114" s="63" t="s">
        <v>7822</v>
      </c>
      <c r="M114">
        <v>44</v>
      </c>
      <c r="N114" t="s">
        <v>7624</v>
      </c>
      <c r="O114" t="str">
        <f t="shared" si="9"/>
        <v>06142407131054</v>
      </c>
      <c r="P114" t="s">
        <v>7625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7822</v>
      </c>
      <c r="AA114" s="112" t="s">
        <v>1</v>
      </c>
      <c r="AB114" t="s">
        <v>7822</v>
      </c>
      <c r="AC114">
        <v>0</v>
      </c>
    </row>
    <row r="115" spans="1:29" hidden="1" x14ac:dyDescent="0.25">
      <c r="A115" t="s">
        <v>8282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8794</v>
      </c>
      <c r="G115" t="s">
        <v>7660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3" t="s">
        <v>8461</v>
      </c>
      <c r="L115" s="63" t="s">
        <v>7822</v>
      </c>
      <c r="M115">
        <v>26404</v>
      </c>
      <c r="N115" t="s">
        <v>1497</v>
      </c>
      <c r="O115" t="str">
        <f t="shared" si="9"/>
        <v>09031006711010</v>
      </c>
      <c r="P115" t="s">
        <v>1498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7822</v>
      </c>
      <c r="AA115" s="112" t="s">
        <v>1</v>
      </c>
      <c r="AB115" t="s">
        <v>7997</v>
      </c>
      <c r="AC115">
        <v>565.26</v>
      </c>
    </row>
    <row r="116" spans="1:29" hidden="1" x14ac:dyDescent="0.25">
      <c r="A116" t="s">
        <v>8282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8804</v>
      </c>
      <c r="G116" t="s">
        <v>7660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3" t="s">
        <v>8461</v>
      </c>
      <c r="L116" s="63" t="s">
        <v>7822</v>
      </c>
      <c r="M116">
        <v>9904</v>
      </c>
      <c r="N116" t="s">
        <v>1374</v>
      </c>
      <c r="O116" t="str">
        <f t="shared" si="9"/>
        <v>06141909961054</v>
      </c>
      <c r="P116" t="s">
        <v>1375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7822</v>
      </c>
      <c r="AA116" s="112" t="s">
        <v>1</v>
      </c>
      <c r="AB116" t="s">
        <v>7997</v>
      </c>
      <c r="AC116">
        <v>68</v>
      </c>
    </row>
    <row r="117" spans="1:29" hidden="1" x14ac:dyDescent="0.25">
      <c r="A117" t="s">
        <v>8282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8804</v>
      </c>
      <c r="G117" t="s">
        <v>7660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3" t="s">
        <v>8461</v>
      </c>
      <c r="L117" s="63" t="s">
        <v>7822</v>
      </c>
      <c r="M117">
        <v>158</v>
      </c>
      <c r="N117" t="s">
        <v>6102</v>
      </c>
      <c r="O117" t="str">
        <f t="shared" si="9"/>
        <v>06143105820014</v>
      </c>
      <c r="P117" t="s">
        <v>6103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7822</v>
      </c>
      <c r="AA117" s="112" t="s">
        <v>1</v>
      </c>
      <c r="AB117" t="s">
        <v>7997</v>
      </c>
      <c r="AC117">
        <v>119.21</v>
      </c>
    </row>
    <row r="118" spans="1:29" hidden="1" x14ac:dyDescent="0.25">
      <c r="A118" t="s">
        <v>8282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8804</v>
      </c>
      <c r="G118" t="s">
        <v>7660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3" t="s">
        <v>8461</v>
      </c>
      <c r="L118" s="63" t="s">
        <v>7822</v>
      </c>
      <c r="M118">
        <v>275349</v>
      </c>
      <c r="N118" t="s">
        <v>1319</v>
      </c>
      <c r="O118" t="str">
        <f t="shared" si="9"/>
        <v>14070503650018</v>
      </c>
      <c r="P118" t="s">
        <v>1320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7822</v>
      </c>
      <c r="AA118" s="112" t="s">
        <v>1</v>
      </c>
      <c r="AB118" t="s">
        <v>7822</v>
      </c>
      <c r="AC118">
        <v>0</v>
      </c>
    </row>
    <row r="119" spans="1:29" hidden="1" x14ac:dyDescent="0.25">
      <c r="A119" t="s">
        <v>8282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8804</v>
      </c>
      <c r="G119" t="s">
        <v>7660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3" t="s">
        <v>8461</v>
      </c>
      <c r="L119" s="63" t="s">
        <v>7822</v>
      </c>
      <c r="M119">
        <v>6458</v>
      </c>
      <c r="N119" t="s">
        <v>1352</v>
      </c>
      <c r="O119" t="str">
        <f t="shared" si="9"/>
        <v>06141708071034</v>
      </c>
      <c r="P119" t="s">
        <v>1353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7822</v>
      </c>
      <c r="AA119" s="112" t="s">
        <v>1</v>
      </c>
      <c r="AB119" t="s">
        <v>7822</v>
      </c>
      <c r="AC119">
        <v>0</v>
      </c>
    </row>
    <row r="120" spans="1:29" hidden="1" x14ac:dyDescent="0.25">
      <c r="A120" t="s">
        <v>8282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8804</v>
      </c>
      <c r="G120" t="s">
        <v>7660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3" t="s">
        <v>8461</v>
      </c>
      <c r="L120" s="63" t="s">
        <v>7822</v>
      </c>
      <c r="M120">
        <v>102614</v>
      </c>
      <c r="N120" t="s">
        <v>1307</v>
      </c>
      <c r="O120" t="str">
        <f t="shared" si="9"/>
        <v>94832404991012</v>
      </c>
      <c r="P120" t="s">
        <v>1308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7822</v>
      </c>
      <c r="AA120" s="112" t="s">
        <v>1</v>
      </c>
      <c r="AB120" t="s">
        <v>7822</v>
      </c>
      <c r="AC120">
        <v>0</v>
      </c>
    </row>
    <row r="121" spans="1:29" hidden="1" x14ac:dyDescent="0.25">
      <c r="A121" t="s">
        <v>8282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8789</v>
      </c>
      <c r="G121" t="s">
        <v>7660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3" t="s">
        <v>8461</v>
      </c>
      <c r="L121" s="63" t="s">
        <v>7822</v>
      </c>
      <c r="M121">
        <v>3579</v>
      </c>
      <c r="N121" t="s">
        <v>1507</v>
      </c>
      <c r="O121" t="str">
        <f t="shared" si="9"/>
        <v>13071610671016</v>
      </c>
      <c r="P121" t="s">
        <v>1508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7822</v>
      </c>
      <c r="AA121" s="112" t="s">
        <v>1</v>
      </c>
      <c r="AB121" t="s">
        <v>7822</v>
      </c>
      <c r="AC121">
        <v>0</v>
      </c>
    </row>
    <row r="122" spans="1:29" hidden="1" x14ac:dyDescent="0.25">
      <c r="A122" t="s">
        <v>8282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8789</v>
      </c>
      <c r="G122" t="s">
        <v>7660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3" t="s">
        <v>8461</v>
      </c>
      <c r="L122" s="63" t="s">
        <v>7822</v>
      </c>
      <c r="M122">
        <v>2642</v>
      </c>
      <c r="N122" t="s">
        <v>1507</v>
      </c>
      <c r="O122" t="str">
        <f t="shared" si="9"/>
        <v>13071610671016</v>
      </c>
      <c r="P122" t="s">
        <v>1508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7822</v>
      </c>
      <c r="AA122" s="112" t="s">
        <v>1</v>
      </c>
      <c r="AB122" t="s">
        <v>7822</v>
      </c>
      <c r="AC122">
        <v>0</v>
      </c>
    </row>
    <row r="123" spans="1:29" hidden="1" x14ac:dyDescent="0.25">
      <c r="A123" t="s">
        <v>8282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8804</v>
      </c>
      <c r="G123" t="s">
        <v>7660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3" t="s">
        <v>8461</v>
      </c>
      <c r="L123" s="63" t="s">
        <v>7822</v>
      </c>
      <c r="M123">
        <v>2806</v>
      </c>
      <c r="N123" t="s">
        <v>1043</v>
      </c>
      <c r="O123" t="str">
        <f t="shared" si="9"/>
        <v>06142703981055</v>
      </c>
      <c r="P123" t="s">
        <v>1044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7822</v>
      </c>
      <c r="AA123" s="112" t="s">
        <v>1</v>
      </c>
      <c r="AB123" t="s">
        <v>7822</v>
      </c>
      <c r="AC123">
        <v>0</v>
      </c>
    </row>
    <row r="124" spans="1:29" hidden="1" x14ac:dyDescent="0.25">
      <c r="A124" t="s">
        <v>8282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8824</v>
      </c>
      <c r="G124" t="s">
        <v>7660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3" t="s">
        <v>8461</v>
      </c>
      <c r="L124" s="63" t="s">
        <v>7822</v>
      </c>
      <c r="M124">
        <v>8</v>
      </c>
      <c r="N124" t="s">
        <v>8819</v>
      </c>
      <c r="O124" t="str">
        <f t="shared" si="9"/>
        <v>12051405761016</v>
      </c>
      <c r="P124" t="s">
        <v>8820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7822</v>
      </c>
      <c r="AA124" s="112" t="s">
        <v>1</v>
      </c>
      <c r="AB124" t="s">
        <v>7822</v>
      </c>
      <c r="AC124">
        <v>0</v>
      </c>
    </row>
    <row r="125" spans="1:29" hidden="1" x14ac:dyDescent="0.25">
      <c r="A125" t="s">
        <v>8282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8804</v>
      </c>
      <c r="G125" t="s">
        <v>7660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3" t="s">
        <v>8461</v>
      </c>
      <c r="L125" s="63" t="s">
        <v>7822</v>
      </c>
      <c r="M125">
        <v>73977</v>
      </c>
      <c r="N125" t="s">
        <v>1392</v>
      </c>
      <c r="O125" t="str">
        <f t="shared" si="9"/>
        <v>06142008011037</v>
      </c>
      <c r="P125" t="s">
        <v>1393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7822</v>
      </c>
      <c r="AA125" s="112" t="s">
        <v>1</v>
      </c>
      <c r="AB125" t="s">
        <v>7822</v>
      </c>
      <c r="AC125">
        <v>0</v>
      </c>
    </row>
    <row r="126" spans="1:29" hidden="1" x14ac:dyDescent="0.25">
      <c r="A126" t="s">
        <v>8282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8781</v>
      </c>
      <c r="G126" t="s">
        <v>7660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3" t="s">
        <v>8461</v>
      </c>
      <c r="L126" s="63" t="s">
        <v>7822</v>
      </c>
      <c r="M126">
        <v>167745</v>
      </c>
      <c r="N126" t="s">
        <v>4106</v>
      </c>
      <c r="O126" t="str">
        <f t="shared" si="9"/>
        <v>06140107740062</v>
      </c>
      <c r="P126" t="s">
        <v>4107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7822</v>
      </c>
      <c r="AA126" s="112" t="s">
        <v>1</v>
      </c>
      <c r="AB126" t="s">
        <v>7822</v>
      </c>
      <c r="AC126">
        <v>0</v>
      </c>
    </row>
    <row r="127" spans="1:29" hidden="1" x14ac:dyDescent="0.25">
      <c r="A127" t="s">
        <v>8282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8782</v>
      </c>
      <c r="G127" t="s">
        <v>7660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3" t="s">
        <v>8461</v>
      </c>
      <c r="L127" s="63" t="s">
        <v>7822</v>
      </c>
      <c r="M127">
        <v>1459099</v>
      </c>
      <c r="N127" t="s">
        <v>39</v>
      </c>
      <c r="O127" t="str">
        <f t="shared" si="9"/>
        <v>06141909001034</v>
      </c>
      <c r="P127" t="s">
        <v>1398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7822</v>
      </c>
      <c r="AA127" s="112" t="s">
        <v>1</v>
      </c>
      <c r="AB127" t="s">
        <v>7822</v>
      </c>
      <c r="AC127">
        <v>0</v>
      </c>
    </row>
    <row r="128" spans="1:29" hidden="1" x14ac:dyDescent="0.25">
      <c r="A128" t="s">
        <v>8282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8782</v>
      </c>
      <c r="G128" t="s">
        <v>7660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3" t="s">
        <v>8461</v>
      </c>
      <c r="L128" s="63" t="s">
        <v>7822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7822</v>
      </c>
      <c r="AA128" s="112" t="s">
        <v>1</v>
      </c>
      <c r="AB128" t="s">
        <v>7822</v>
      </c>
      <c r="AC128">
        <v>0</v>
      </c>
    </row>
    <row r="129" spans="1:29" hidden="1" x14ac:dyDescent="0.25">
      <c r="A129" t="s">
        <v>8282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8783</v>
      </c>
      <c r="G129" t="s">
        <v>7660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3" t="s">
        <v>8461</v>
      </c>
      <c r="L129" s="63" t="s">
        <v>7822</v>
      </c>
      <c r="M129">
        <v>48564</v>
      </c>
      <c r="N129" t="s">
        <v>2157</v>
      </c>
      <c r="O129" t="str">
        <f t="shared" si="9"/>
        <v>06141612991019</v>
      </c>
      <c r="P129" t="s">
        <v>2158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7822</v>
      </c>
      <c r="AA129" s="112" t="s">
        <v>1</v>
      </c>
      <c r="AB129" t="s">
        <v>8005</v>
      </c>
      <c r="AC129">
        <v>10.27</v>
      </c>
    </row>
    <row r="130" spans="1:29" hidden="1" x14ac:dyDescent="0.25">
      <c r="A130" t="s">
        <v>8282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8783</v>
      </c>
      <c r="G130" t="s">
        <v>7660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3" t="s">
        <v>8461</v>
      </c>
      <c r="L130" s="63" t="s">
        <v>7822</v>
      </c>
      <c r="M130">
        <v>45972</v>
      </c>
      <c r="O130" t="str">
        <f t="shared" si="9"/>
        <v>018991736</v>
      </c>
      <c r="P130" t="s">
        <v>8823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8822</v>
      </c>
      <c r="AA130" s="112" t="s">
        <v>1</v>
      </c>
      <c r="AB130" t="s">
        <v>7822</v>
      </c>
      <c r="AC130">
        <v>0</v>
      </c>
    </row>
    <row r="131" spans="1:29" hidden="1" x14ac:dyDescent="0.25">
      <c r="A131" t="s">
        <v>8282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8783</v>
      </c>
      <c r="G131" t="s">
        <v>7660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3" t="s">
        <v>8461</v>
      </c>
      <c r="L131" s="63" t="s">
        <v>7822</v>
      </c>
      <c r="M131">
        <v>38755</v>
      </c>
      <c r="N131" t="s">
        <v>2121</v>
      </c>
      <c r="O131" t="str">
        <f t="shared" ref="O131:O194" si="14">IF(N131="",Z131,N131)</f>
        <v>06140103951010</v>
      </c>
      <c r="P131" t="s">
        <v>2122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7822</v>
      </c>
      <c r="AA131" s="112" t="s">
        <v>1</v>
      </c>
      <c r="AB131" t="s">
        <v>7822</v>
      </c>
      <c r="AC131">
        <v>0</v>
      </c>
    </row>
    <row r="132" spans="1:29" hidden="1" x14ac:dyDescent="0.25">
      <c r="A132" t="s">
        <v>8282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8784</v>
      </c>
      <c r="G132" t="s">
        <v>7660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3" t="s">
        <v>8461</v>
      </c>
      <c r="L132" s="63" t="s">
        <v>7822</v>
      </c>
      <c r="M132">
        <v>65138</v>
      </c>
      <c r="N132" t="s">
        <v>1392</v>
      </c>
      <c r="O132" t="str">
        <f t="shared" si="14"/>
        <v>06142008011037</v>
      </c>
      <c r="P132" t="s">
        <v>1393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7822</v>
      </c>
      <c r="AA132" s="112" t="s">
        <v>1</v>
      </c>
      <c r="AB132" t="s">
        <v>7822</v>
      </c>
      <c r="AC132">
        <v>0</v>
      </c>
    </row>
    <row r="133" spans="1:29" hidden="1" x14ac:dyDescent="0.25">
      <c r="A133" t="s">
        <v>8282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8785</v>
      </c>
      <c r="G133" t="s">
        <v>7660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3" t="s">
        <v>8461</v>
      </c>
      <c r="L133" s="63" t="s">
        <v>7822</v>
      </c>
      <c r="M133">
        <v>23848</v>
      </c>
      <c r="N133" t="s">
        <v>1334</v>
      </c>
      <c r="O133" t="str">
        <f t="shared" si="14"/>
        <v>06142407750010</v>
      </c>
      <c r="P133" t="s">
        <v>1335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7822</v>
      </c>
      <c r="AA133" s="112" t="s">
        <v>1</v>
      </c>
      <c r="AB133" t="s">
        <v>7822</v>
      </c>
      <c r="AC133">
        <v>0</v>
      </c>
    </row>
    <row r="134" spans="1:29" hidden="1" x14ac:dyDescent="0.25">
      <c r="A134" t="s">
        <v>8282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8785</v>
      </c>
      <c r="G134" t="s">
        <v>7660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3" t="s">
        <v>8461</v>
      </c>
      <c r="L134" s="63" t="s">
        <v>7822</v>
      </c>
      <c r="M134">
        <v>5736</v>
      </c>
      <c r="N134" t="s">
        <v>1352</v>
      </c>
      <c r="O134" t="str">
        <f t="shared" si="14"/>
        <v>06141708071034</v>
      </c>
      <c r="P134" t="s">
        <v>1353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7822</v>
      </c>
      <c r="AA134" s="112" t="s">
        <v>1</v>
      </c>
      <c r="AB134" t="s">
        <v>7822</v>
      </c>
      <c r="AC134">
        <v>0</v>
      </c>
    </row>
    <row r="135" spans="1:29" hidden="1" x14ac:dyDescent="0.25">
      <c r="A135" t="s">
        <v>8282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8786</v>
      </c>
      <c r="G135" t="s">
        <v>7660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3" t="s">
        <v>8461</v>
      </c>
      <c r="L135" s="63" t="s">
        <v>7822</v>
      </c>
      <c r="M135">
        <v>25583</v>
      </c>
      <c r="N135" t="s">
        <v>3365</v>
      </c>
      <c r="O135" t="str">
        <f t="shared" si="14"/>
        <v>06140104620021</v>
      </c>
      <c r="P135" t="s">
        <v>3366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7822</v>
      </c>
      <c r="AA135" s="112" t="s">
        <v>1</v>
      </c>
      <c r="AB135" t="s">
        <v>7822</v>
      </c>
      <c r="AC135">
        <v>0</v>
      </c>
    </row>
    <row r="136" spans="1:29" hidden="1" x14ac:dyDescent="0.25">
      <c r="A136" t="s">
        <v>8282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8787</v>
      </c>
      <c r="G136" t="s">
        <v>7660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3" t="s">
        <v>8461</v>
      </c>
      <c r="L136" s="63" t="s">
        <v>7822</v>
      </c>
      <c r="M136">
        <v>23528</v>
      </c>
      <c r="N136" t="s">
        <v>1334</v>
      </c>
      <c r="O136" t="str">
        <f t="shared" si="14"/>
        <v>06142407750010</v>
      </c>
      <c r="P136" t="s">
        <v>1335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7822</v>
      </c>
      <c r="AA136" s="112" t="s">
        <v>1</v>
      </c>
      <c r="AB136" t="s">
        <v>7822</v>
      </c>
      <c r="AC136">
        <v>0</v>
      </c>
    </row>
    <row r="137" spans="1:29" hidden="1" x14ac:dyDescent="0.25">
      <c r="A137" t="s">
        <v>8282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8787</v>
      </c>
      <c r="G137" t="s">
        <v>7660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3" t="s">
        <v>8461</v>
      </c>
      <c r="L137" s="63" t="s">
        <v>7822</v>
      </c>
      <c r="M137">
        <v>1056987</v>
      </c>
      <c r="N137" t="s">
        <v>5200</v>
      </c>
      <c r="O137" t="str">
        <f t="shared" si="14"/>
        <v>06141708001052</v>
      </c>
      <c r="P137" t="s">
        <v>5201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7822</v>
      </c>
      <c r="AA137" s="112" t="s">
        <v>1</v>
      </c>
      <c r="AB137" t="s">
        <v>7822</v>
      </c>
      <c r="AC137">
        <v>0</v>
      </c>
    </row>
    <row r="138" spans="1:29" hidden="1" x14ac:dyDescent="0.25">
      <c r="A138" t="s">
        <v>8282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8787</v>
      </c>
      <c r="G138" t="s">
        <v>7660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3" t="s">
        <v>8461</v>
      </c>
      <c r="L138" s="63" t="s">
        <v>7822</v>
      </c>
      <c r="M138">
        <v>335</v>
      </c>
      <c r="N138" t="s">
        <v>8695</v>
      </c>
      <c r="O138" t="str">
        <f t="shared" si="14"/>
        <v>12170109031010</v>
      </c>
      <c r="P138" t="s">
        <v>8696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7822</v>
      </c>
      <c r="AA138" s="112" t="s">
        <v>1</v>
      </c>
      <c r="AB138" t="s">
        <v>7822</v>
      </c>
      <c r="AC138">
        <v>0</v>
      </c>
    </row>
    <row r="139" spans="1:29" hidden="1" x14ac:dyDescent="0.25">
      <c r="A139" t="s">
        <v>8282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8787</v>
      </c>
      <c r="G139" t="s">
        <v>7660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3" t="s">
        <v>8461</v>
      </c>
      <c r="L139" s="63" t="s">
        <v>7822</v>
      </c>
      <c r="M139">
        <v>336</v>
      </c>
      <c r="N139" t="s">
        <v>8695</v>
      </c>
      <c r="O139" t="str">
        <f t="shared" si="14"/>
        <v>12170109031010</v>
      </c>
      <c r="P139" t="s">
        <v>8696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7822</v>
      </c>
      <c r="AA139" s="112" t="s">
        <v>1</v>
      </c>
      <c r="AB139" t="s">
        <v>7822</v>
      </c>
      <c r="AC139">
        <v>0</v>
      </c>
    </row>
    <row r="140" spans="1:29" hidden="1" x14ac:dyDescent="0.25">
      <c r="A140" t="s">
        <v>8282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8788</v>
      </c>
      <c r="G140" t="s">
        <v>7660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3" t="s">
        <v>8461</v>
      </c>
      <c r="L140" s="63" t="s">
        <v>7822</v>
      </c>
      <c r="M140">
        <v>46229</v>
      </c>
      <c r="N140" t="s">
        <v>1424</v>
      </c>
      <c r="O140" t="str">
        <f t="shared" si="14"/>
        <v>05111703630014</v>
      </c>
      <c r="P140" t="s">
        <v>1425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7822</v>
      </c>
      <c r="AA140" s="112" t="s">
        <v>1</v>
      </c>
      <c r="AB140" t="s">
        <v>7822</v>
      </c>
      <c r="AC140">
        <v>0</v>
      </c>
    </row>
    <row r="141" spans="1:29" hidden="1" x14ac:dyDescent="0.25">
      <c r="A141" t="s">
        <v>8282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8788</v>
      </c>
      <c r="G141" t="s">
        <v>7660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3" t="s">
        <v>8461</v>
      </c>
      <c r="L141" s="63" t="s">
        <v>7822</v>
      </c>
      <c r="M141">
        <v>117569</v>
      </c>
      <c r="N141" t="s">
        <v>1364</v>
      </c>
      <c r="O141" t="str">
        <f t="shared" si="14"/>
        <v>06141403161033</v>
      </c>
      <c r="P141" t="s">
        <v>1365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7822</v>
      </c>
      <c r="AA141" s="112" t="s">
        <v>1</v>
      </c>
      <c r="AB141" t="s">
        <v>7822</v>
      </c>
      <c r="AC141">
        <v>0</v>
      </c>
    </row>
    <row r="142" spans="1:29" hidden="1" x14ac:dyDescent="0.25">
      <c r="A142" t="s">
        <v>8282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8789</v>
      </c>
      <c r="G142" t="s">
        <v>7660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3" t="s">
        <v>8461</v>
      </c>
      <c r="L142" s="63" t="s">
        <v>7822</v>
      </c>
      <c r="M142">
        <v>758054</v>
      </c>
      <c r="N142" t="s">
        <v>1415</v>
      </c>
      <c r="O142" t="str">
        <f t="shared" si="14"/>
        <v>06142604071063</v>
      </c>
      <c r="P142" t="s">
        <v>1416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7822</v>
      </c>
      <c r="AA142" s="112" t="s">
        <v>1</v>
      </c>
      <c r="AB142" t="s">
        <v>7822</v>
      </c>
      <c r="AC142">
        <v>0</v>
      </c>
    </row>
    <row r="143" spans="1:29" hidden="1" x14ac:dyDescent="0.25">
      <c r="A143" t="s">
        <v>8282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8789</v>
      </c>
      <c r="G143" t="s">
        <v>7660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3" t="s">
        <v>8461</v>
      </c>
      <c r="L143" s="63" t="s">
        <v>7822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7822</v>
      </c>
      <c r="AA143" s="112" t="s">
        <v>1</v>
      </c>
      <c r="AB143" t="s">
        <v>7822</v>
      </c>
      <c r="AC143">
        <v>0</v>
      </c>
    </row>
    <row r="144" spans="1:29" hidden="1" x14ac:dyDescent="0.25">
      <c r="A144" t="s">
        <v>8282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8789</v>
      </c>
      <c r="G144" t="s">
        <v>7660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3" t="s">
        <v>8461</v>
      </c>
      <c r="L144" s="63" t="s">
        <v>7822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7822</v>
      </c>
      <c r="AA144" s="112" t="s">
        <v>1</v>
      </c>
      <c r="AB144" t="s">
        <v>7822</v>
      </c>
      <c r="AC144">
        <v>0</v>
      </c>
    </row>
    <row r="145" spans="1:29" hidden="1" x14ac:dyDescent="0.25">
      <c r="A145" t="s">
        <v>8282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8789</v>
      </c>
      <c r="G145" t="s">
        <v>7660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3" t="s">
        <v>8461</v>
      </c>
      <c r="L145" s="63" t="s">
        <v>7822</v>
      </c>
      <c r="M145">
        <v>46005727</v>
      </c>
      <c r="N145" t="s">
        <v>3365</v>
      </c>
      <c r="O145" t="str">
        <f t="shared" si="14"/>
        <v>06140104620021</v>
      </c>
      <c r="P145" t="s">
        <v>3366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7822</v>
      </c>
      <c r="AA145" s="112" t="s">
        <v>1</v>
      </c>
      <c r="AB145" t="s">
        <v>7822</v>
      </c>
      <c r="AC145">
        <v>0</v>
      </c>
    </row>
    <row r="146" spans="1:29" hidden="1" x14ac:dyDescent="0.25">
      <c r="A146" t="s">
        <v>8282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8790</v>
      </c>
      <c r="G146" t="s">
        <v>7660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3" t="s">
        <v>8461</v>
      </c>
      <c r="L146" s="63" t="s">
        <v>7822</v>
      </c>
      <c r="M146">
        <v>939213</v>
      </c>
      <c r="N146" t="s">
        <v>1358</v>
      </c>
      <c r="O146" t="str">
        <f t="shared" si="14"/>
        <v>06142407500017</v>
      </c>
      <c r="P146" t="s">
        <v>1359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7822</v>
      </c>
      <c r="AA146" s="112" t="s">
        <v>1</v>
      </c>
      <c r="AB146" t="s">
        <v>7822</v>
      </c>
      <c r="AC146">
        <v>0</v>
      </c>
    </row>
    <row r="147" spans="1:29" hidden="1" x14ac:dyDescent="0.25">
      <c r="A147" t="s">
        <v>8282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8790</v>
      </c>
      <c r="G147" t="s">
        <v>7660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3" t="s">
        <v>8461</v>
      </c>
      <c r="L147" s="63" t="s">
        <v>7822</v>
      </c>
      <c r="M147">
        <v>5070</v>
      </c>
      <c r="N147" t="s">
        <v>1352</v>
      </c>
      <c r="O147" t="str">
        <f t="shared" si="14"/>
        <v>06141708071034</v>
      </c>
      <c r="P147" t="s">
        <v>1353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7822</v>
      </c>
      <c r="AA147" s="112" t="s">
        <v>1</v>
      </c>
      <c r="AB147" t="s">
        <v>7822</v>
      </c>
      <c r="AC147">
        <v>0</v>
      </c>
    </row>
    <row r="148" spans="1:29" hidden="1" x14ac:dyDescent="0.25">
      <c r="A148" t="s">
        <v>8282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8821</v>
      </c>
      <c r="G148" t="s">
        <v>7660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3" t="s">
        <v>8461</v>
      </c>
      <c r="L148" s="63" t="s">
        <v>7822</v>
      </c>
      <c r="M148">
        <v>287371</v>
      </c>
      <c r="N148" t="s">
        <v>1330</v>
      </c>
      <c r="O148" t="str">
        <f t="shared" si="14"/>
        <v>06142307091063</v>
      </c>
      <c r="P148" t="s">
        <v>1331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7822</v>
      </c>
      <c r="AA148" s="112" t="s">
        <v>1</v>
      </c>
      <c r="AB148" t="s">
        <v>7997</v>
      </c>
      <c r="AC148">
        <v>1505.28</v>
      </c>
    </row>
    <row r="149" spans="1:29" hidden="1" x14ac:dyDescent="0.25">
      <c r="A149" t="s">
        <v>8282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8792</v>
      </c>
      <c r="G149" t="s">
        <v>7660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3" t="s">
        <v>8461</v>
      </c>
      <c r="L149" s="63" t="s">
        <v>7822</v>
      </c>
      <c r="M149">
        <v>48984</v>
      </c>
      <c r="N149" t="s">
        <v>1392</v>
      </c>
      <c r="O149" t="str">
        <f t="shared" si="14"/>
        <v>06142008011037</v>
      </c>
      <c r="P149" t="s">
        <v>1393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7822</v>
      </c>
      <c r="AA149" s="112" t="s">
        <v>1</v>
      </c>
      <c r="AB149" t="s">
        <v>7822</v>
      </c>
      <c r="AC149">
        <v>0</v>
      </c>
    </row>
    <row r="150" spans="1:29" hidden="1" x14ac:dyDescent="0.25">
      <c r="A150" t="s">
        <v>8282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8792</v>
      </c>
      <c r="G150" t="s">
        <v>7660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3" t="s">
        <v>8461</v>
      </c>
      <c r="L150" s="63" t="s">
        <v>7822</v>
      </c>
      <c r="M150">
        <v>46613</v>
      </c>
      <c r="N150" t="s">
        <v>2289</v>
      </c>
      <c r="O150" t="str">
        <f t="shared" si="14"/>
        <v>06142209520012</v>
      </c>
      <c r="P150" t="s">
        <v>2290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7822</v>
      </c>
      <c r="AA150" s="112" t="s">
        <v>1</v>
      </c>
      <c r="AB150" t="s">
        <v>7822</v>
      </c>
      <c r="AC150">
        <v>0</v>
      </c>
    </row>
    <row r="151" spans="1:29" hidden="1" x14ac:dyDescent="0.25">
      <c r="A151" t="s">
        <v>8282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8792</v>
      </c>
      <c r="G151" t="s">
        <v>7660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3" t="s">
        <v>8461</v>
      </c>
      <c r="L151" s="63" t="s">
        <v>7822</v>
      </c>
      <c r="M151">
        <v>46614</v>
      </c>
      <c r="N151" t="s">
        <v>2289</v>
      </c>
      <c r="O151" t="str">
        <f t="shared" si="14"/>
        <v>06142209520012</v>
      </c>
      <c r="P151" t="s">
        <v>2290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7822</v>
      </c>
      <c r="AA151" s="112" t="s">
        <v>1</v>
      </c>
      <c r="AB151" t="s">
        <v>7822</v>
      </c>
      <c r="AC151">
        <v>0</v>
      </c>
    </row>
    <row r="152" spans="1:29" hidden="1" x14ac:dyDescent="0.25">
      <c r="A152" t="s">
        <v>8282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8792</v>
      </c>
      <c r="G152" t="s">
        <v>7660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3" t="s">
        <v>8461</v>
      </c>
      <c r="L152" s="63" t="s">
        <v>7822</v>
      </c>
      <c r="M152">
        <v>524127</v>
      </c>
      <c r="N152" t="s">
        <v>1344</v>
      </c>
      <c r="O152" t="str">
        <f t="shared" si="14"/>
        <v>06142708101053</v>
      </c>
      <c r="P152" t="s">
        <v>1345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7822</v>
      </c>
      <c r="AA152" s="112" t="s">
        <v>1</v>
      </c>
      <c r="AB152" t="s">
        <v>7822</v>
      </c>
      <c r="AC152">
        <v>0</v>
      </c>
    </row>
    <row r="153" spans="1:29" hidden="1" x14ac:dyDescent="0.25">
      <c r="A153" t="s">
        <v>8282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8792</v>
      </c>
      <c r="G153" t="s">
        <v>7660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3" t="s">
        <v>8461</v>
      </c>
      <c r="L153" s="63" t="s">
        <v>7822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7822</v>
      </c>
      <c r="AA153" s="112" t="s">
        <v>1</v>
      </c>
      <c r="AB153" t="s">
        <v>7822</v>
      </c>
      <c r="AC153">
        <v>0</v>
      </c>
    </row>
    <row r="154" spans="1:29" hidden="1" x14ac:dyDescent="0.25">
      <c r="A154" t="s">
        <v>8282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8792</v>
      </c>
      <c r="G154" t="s">
        <v>7660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3" t="s">
        <v>8461</v>
      </c>
      <c r="L154" s="63" t="s">
        <v>7822</v>
      </c>
      <c r="M154">
        <v>2199895</v>
      </c>
      <c r="N154" t="s">
        <v>1319</v>
      </c>
      <c r="O154" t="str">
        <f t="shared" si="14"/>
        <v>14070503650018</v>
      </c>
      <c r="P154" t="s">
        <v>1320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7822</v>
      </c>
      <c r="AA154" s="112" t="s">
        <v>1</v>
      </c>
      <c r="AB154" t="s">
        <v>7822</v>
      </c>
      <c r="AC154">
        <v>0</v>
      </c>
    </row>
    <row r="155" spans="1:29" hidden="1" x14ac:dyDescent="0.25">
      <c r="A155" t="s">
        <v>8282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8793</v>
      </c>
      <c r="G155" t="s">
        <v>7660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3" t="s">
        <v>8461</v>
      </c>
      <c r="L155" s="63" t="s">
        <v>7822</v>
      </c>
      <c r="M155">
        <v>22951</v>
      </c>
      <c r="N155" t="s">
        <v>1334</v>
      </c>
      <c r="O155" t="str">
        <f t="shared" si="14"/>
        <v>06142407750010</v>
      </c>
      <c r="P155" t="s">
        <v>1335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7822</v>
      </c>
      <c r="AA155" s="112" t="s">
        <v>1</v>
      </c>
      <c r="AB155" t="s">
        <v>7822</v>
      </c>
      <c r="AC155">
        <v>0</v>
      </c>
    </row>
    <row r="156" spans="1:29" hidden="1" x14ac:dyDescent="0.25">
      <c r="A156" t="s">
        <v>8282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8793</v>
      </c>
      <c r="G156" t="s">
        <v>7660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3" t="s">
        <v>8461</v>
      </c>
      <c r="L156" s="63" t="s">
        <v>7822</v>
      </c>
      <c r="M156">
        <v>234769</v>
      </c>
      <c r="N156" t="s">
        <v>1319</v>
      </c>
      <c r="O156" t="str">
        <f t="shared" si="14"/>
        <v>14070503650018</v>
      </c>
      <c r="P156" t="s">
        <v>1320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7822</v>
      </c>
      <c r="AA156" s="112" t="s">
        <v>1</v>
      </c>
      <c r="AB156" t="s">
        <v>7997</v>
      </c>
      <c r="AC156">
        <v>538.55999999999995</v>
      </c>
    </row>
    <row r="157" spans="1:29" hidden="1" x14ac:dyDescent="0.25">
      <c r="A157" t="s">
        <v>8282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8793</v>
      </c>
      <c r="G157" t="s">
        <v>7660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3" t="s">
        <v>8461</v>
      </c>
      <c r="L157" s="63" t="s">
        <v>7822</v>
      </c>
      <c r="M157">
        <v>1020183</v>
      </c>
      <c r="N157" t="s">
        <v>39</v>
      </c>
      <c r="O157" t="str">
        <f t="shared" si="14"/>
        <v>06141909001034</v>
      </c>
      <c r="P157" t="s">
        <v>1398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7822</v>
      </c>
      <c r="AA157" s="112" t="s">
        <v>1</v>
      </c>
      <c r="AB157" t="s">
        <v>7822</v>
      </c>
      <c r="AC157">
        <v>0</v>
      </c>
    </row>
    <row r="158" spans="1:29" hidden="1" x14ac:dyDescent="0.25">
      <c r="A158" t="s">
        <v>8282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8793</v>
      </c>
      <c r="G158" t="s">
        <v>7660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3" t="s">
        <v>8461</v>
      </c>
      <c r="L158" s="63" t="s">
        <v>7822</v>
      </c>
      <c r="M158">
        <v>11</v>
      </c>
      <c r="N158" t="s">
        <v>8819</v>
      </c>
      <c r="O158" t="str">
        <f t="shared" si="14"/>
        <v>12051405761016</v>
      </c>
      <c r="P158" t="s">
        <v>8820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7822</v>
      </c>
      <c r="AA158" s="112" t="s">
        <v>1</v>
      </c>
      <c r="AB158" t="s">
        <v>7997</v>
      </c>
      <c r="AC158">
        <v>538.55999999999995</v>
      </c>
    </row>
    <row r="159" spans="1:29" hidden="1" x14ac:dyDescent="0.25">
      <c r="A159" t="s">
        <v>8282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8798</v>
      </c>
      <c r="G159" t="s">
        <v>7660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3" t="s">
        <v>8461</v>
      </c>
      <c r="L159" s="63" t="s">
        <v>7822</v>
      </c>
      <c r="M159">
        <v>14229</v>
      </c>
      <c r="N159" t="s">
        <v>4762</v>
      </c>
      <c r="O159" t="str">
        <f t="shared" si="14"/>
        <v>06170103310012</v>
      </c>
      <c r="P159" t="s">
        <v>4763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7822</v>
      </c>
      <c r="AA159" s="112" t="s">
        <v>1</v>
      </c>
      <c r="AB159" t="s">
        <v>8076</v>
      </c>
      <c r="AC159">
        <v>1.22</v>
      </c>
    </row>
    <row r="160" spans="1:29" hidden="1" x14ac:dyDescent="0.25">
      <c r="A160" t="s">
        <v>8282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8798</v>
      </c>
      <c r="G160" t="s">
        <v>7660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3" t="s">
        <v>8461</v>
      </c>
      <c r="L160" s="63" t="s">
        <v>7822</v>
      </c>
      <c r="M160">
        <v>53905</v>
      </c>
      <c r="N160" t="s">
        <v>1336</v>
      </c>
      <c r="O160" t="str">
        <f t="shared" si="14"/>
        <v>07151508430012</v>
      </c>
      <c r="P160" t="s">
        <v>1337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7822</v>
      </c>
      <c r="AA160" s="112" t="s">
        <v>1</v>
      </c>
      <c r="AB160" t="s">
        <v>7822</v>
      </c>
      <c r="AC160">
        <v>0</v>
      </c>
    </row>
    <row r="161" spans="1:29" hidden="1" x14ac:dyDescent="0.25">
      <c r="A161" t="s">
        <v>8282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8794</v>
      </c>
      <c r="G161" t="s">
        <v>7660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3" t="s">
        <v>8461</v>
      </c>
      <c r="L161" s="63" t="s">
        <v>7822</v>
      </c>
      <c r="M161">
        <v>10191</v>
      </c>
      <c r="N161" t="s">
        <v>6877</v>
      </c>
      <c r="O161" t="str">
        <f t="shared" si="14"/>
        <v>06142406031056</v>
      </c>
      <c r="P161" t="s">
        <v>6878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7822</v>
      </c>
      <c r="AA161" s="112" t="s">
        <v>1</v>
      </c>
      <c r="AB161" t="s">
        <v>7997</v>
      </c>
      <c r="AC161">
        <v>31.64</v>
      </c>
    </row>
    <row r="162" spans="1:29" hidden="1" x14ac:dyDescent="0.25">
      <c r="A162" t="s">
        <v>8282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8795</v>
      </c>
      <c r="G162" t="s">
        <v>7660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3" t="s">
        <v>8461</v>
      </c>
      <c r="L162" s="63" t="s">
        <v>7822</v>
      </c>
      <c r="M162">
        <v>28248</v>
      </c>
      <c r="N162" t="s">
        <v>8817</v>
      </c>
      <c r="O162" t="str">
        <f t="shared" si="14"/>
        <v>06141808121063</v>
      </c>
      <c r="P162" t="s">
        <v>8818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7822</v>
      </c>
      <c r="AA162" s="112" t="s">
        <v>1</v>
      </c>
      <c r="AB162" t="s">
        <v>7822</v>
      </c>
      <c r="AC162">
        <v>0</v>
      </c>
    </row>
    <row r="163" spans="1:29" hidden="1" x14ac:dyDescent="0.25">
      <c r="A163" t="s">
        <v>8282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8816</v>
      </c>
      <c r="G163" t="s">
        <v>7660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3" t="s">
        <v>8461</v>
      </c>
      <c r="L163" s="63" t="s">
        <v>7822</v>
      </c>
      <c r="M163">
        <v>42968</v>
      </c>
      <c r="N163" t="s">
        <v>1424</v>
      </c>
      <c r="O163" t="str">
        <f t="shared" si="14"/>
        <v>05111703630014</v>
      </c>
      <c r="P163" t="s">
        <v>1425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7822</v>
      </c>
      <c r="AA163" s="112" t="s">
        <v>1</v>
      </c>
      <c r="AB163" t="s">
        <v>7822</v>
      </c>
      <c r="AC163">
        <v>0</v>
      </c>
    </row>
    <row r="164" spans="1:29" hidden="1" x14ac:dyDescent="0.25">
      <c r="A164" t="s">
        <v>8282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8797</v>
      </c>
      <c r="G164" t="s">
        <v>7660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3" t="s">
        <v>8461</v>
      </c>
      <c r="L164" s="63" t="s">
        <v>7822</v>
      </c>
      <c r="M164">
        <v>2233082</v>
      </c>
      <c r="N164" t="s">
        <v>1319</v>
      </c>
      <c r="O164" t="str">
        <f t="shared" si="14"/>
        <v>14070503650018</v>
      </c>
      <c r="P164" t="s">
        <v>1320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7822</v>
      </c>
      <c r="AA164" s="112" t="s">
        <v>1</v>
      </c>
      <c r="AB164" t="s">
        <v>7822</v>
      </c>
      <c r="AC164">
        <v>0</v>
      </c>
    </row>
    <row r="165" spans="1:29" hidden="1" x14ac:dyDescent="0.25">
      <c r="A165" t="s">
        <v>8282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8697</v>
      </c>
      <c r="G165" t="s">
        <v>7660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3" t="s">
        <v>8461</v>
      </c>
      <c r="L165" s="63" t="s">
        <v>7822</v>
      </c>
      <c r="M165">
        <v>3913981</v>
      </c>
      <c r="N165" t="s">
        <v>1462</v>
      </c>
      <c r="O165" t="str">
        <f t="shared" si="14"/>
        <v>06142610981012</v>
      </c>
      <c r="P165" t="s">
        <v>1463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7822</v>
      </c>
      <c r="AA165" s="112" t="s">
        <v>1</v>
      </c>
      <c r="AB165" t="s">
        <v>7822</v>
      </c>
      <c r="AC165">
        <v>0</v>
      </c>
    </row>
    <row r="166" spans="1:29" hidden="1" x14ac:dyDescent="0.25">
      <c r="A166" t="s">
        <v>8282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8707</v>
      </c>
      <c r="G166" t="s">
        <v>7660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3" t="s">
        <v>8461</v>
      </c>
      <c r="L166" s="63" t="s">
        <v>7822</v>
      </c>
      <c r="M166">
        <v>9597</v>
      </c>
      <c r="N166" t="s">
        <v>2151</v>
      </c>
      <c r="O166" t="str">
        <f t="shared" si="14"/>
        <v>06143112510011</v>
      </c>
      <c r="P166" t="s">
        <v>2152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7822</v>
      </c>
      <c r="AA166" s="112" t="s">
        <v>1</v>
      </c>
      <c r="AB166" t="s">
        <v>7997</v>
      </c>
      <c r="AC166">
        <v>2.29</v>
      </c>
    </row>
    <row r="167" spans="1:29" hidden="1" x14ac:dyDescent="0.25">
      <c r="A167" t="s">
        <v>8282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8672</v>
      </c>
      <c r="G167" t="s">
        <v>7660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3" t="s">
        <v>8461</v>
      </c>
      <c r="L167" s="63" t="s">
        <v>7822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7822</v>
      </c>
      <c r="AA167" s="112" t="s">
        <v>1</v>
      </c>
      <c r="AB167" t="s">
        <v>7822</v>
      </c>
      <c r="AC167">
        <v>0</v>
      </c>
    </row>
    <row r="168" spans="1:29" hidden="1" x14ac:dyDescent="0.25">
      <c r="A168" t="s">
        <v>8282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8674</v>
      </c>
      <c r="G168" t="s">
        <v>7660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3" t="s">
        <v>8461</v>
      </c>
      <c r="L168" s="63" t="s">
        <v>7822</v>
      </c>
      <c r="M168">
        <v>526023</v>
      </c>
      <c r="N168" t="s">
        <v>1319</v>
      </c>
      <c r="O168" t="str">
        <f t="shared" si="14"/>
        <v>14070503650018</v>
      </c>
      <c r="P168" t="s">
        <v>1320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7822</v>
      </c>
      <c r="AA168" s="112" t="s">
        <v>1</v>
      </c>
      <c r="AB168" t="s">
        <v>7822</v>
      </c>
      <c r="AC168">
        <v>0</v>
      </c>
    </row>
    <row r="169" spans="1:29" hidden="1" x14ac:dyDescent="0.25">
      <c r="A169" t="s">
        <v>8282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8675</v>
      </c>
      <c r="G169" t="s">
        <v>7660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3" t="s">
        <v>8461</v>
      </c>
      <c r="L169" s="63" t="s">
        <v>7822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7822</v>
      </c>
      <c r="AA169" s="112" t="s">
        <v>1</v>
      </c>
      <c r="AB169" t="s">
        <v>7822</v>
      </c>
      <c r="AC169">
        <v>0</v>
      </c>
    </row>
    <row r="170" spans="1:29" hidden="1" x14ac:dyDescent="0.25">
      <c r="A170" t="s">
        <v>8282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8673</v>
      </c>
      <c r="G170" t="s">
        <v>7660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3" t="s">
        <v>8461</v>
      </c>
      <c r="L170" s="63" t="s">
        <v>7822</v>
      </c>
      <c r="M170">
        <v>876332</v>
      </c>
      <c r="N170" t="s">
        <v>39</v>
      </c>
      <c r="O170" t="str">
        <f t="shared" si="14"/>
        <v>06141909001034</v>
      </c>
      <c r="P170" t="s">
        <v>1398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7822</v>
      </c>
      <c r="AA170" s="112" t="s">
        <v>1</v>
      </c>
      <c r="AB170" t="s">
        <v>7997</v>
      </c>
      <c r="AC170">
        <v>412.37</v>
      </c>
    </row>
    <row r="171" spans="1:29" hidden="1" x14ac:dyDescent="0.25">
      <c r="A171" t="s">
        <v>8282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8815</v>
      </c>
      <c r="G171" t="s">
        <v>7660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3" t="s">
        <v>8461</v>
      </c>
      <c r="L171" s="63" t="s">
        <v>7822</v>
      </c>
      <c r="M171">
        <v>40656</v>
      </c>
      <c r="N171" t="s">
        <v>1424</v>
      </c>
      <c r="O171" t="str">
        <f t="shared" si="14"/>
        <v>05111703630014</v>
      </c>
      <c r="P171" t="s">
        <v>1425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7822</v>
      </c>
      <c r="AA171" s="112" t="s">
        <v>1</v>
      </c>
      <c r="AB171" t="s">
        <v>7822</v>
      </c>
      <c r="AC171">
        <v>0</v>
      </c>
    </row>
    <row r="172" spans="1:29" hidden="1" x14ac:dyDescent="0.25">
      <c r="A172" t="s">
        <v>8282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8688</v>
      </c>
      <c r="G172" t="s">
        <v>7660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3" t="s">
        <v>8461</v>
      </c>
      <c r="L172" s="63" t="s">
        <v>7822</v>
      </c>
      <c r="M172">
        <v>24241</v>
      </c>
      <c r="N172" t="s">
        <v>1317</v>
      </c>
      <c r="O172" t="str">
        <f t="shared" si="14"/>
        <v>06140711071030</v>
      </c>
      <c r="P172" t="s">
        <v>1318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7822</v>
      </c>
      <c r="AA172" s="112" t="s">
        <v>1</v>
      </c>
      <c r="AB172" t="s">
        <v>7997</v>
      </c>
      <c r="AC172">
        <v>32.119999999999997</v>
      </c>
    </row>
    <row r="173" spans="1:29" hidden="1" x14ac:dyDescent="0.25">
      <c r="A173" t="s">
        <v>8282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8680</v>
      </c>
      <c r="G173" t="s">
        <v>7660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3" t="s">
        <v>8461</v>
      </c>
      <c r="L173" s="63" t="s">
        <v>7822</v>
      </c>
      <c r="M173">
        <v>39143</v>
      </c>
      <c r="N173" t="s">
        <v>1424</v>
      </c>
      <c r="O173" t="str">
        <f t="shared" si="14"/>
        <v>05111703630014</v>
      </c>
      <c r="P173" t="s">
        <v>1425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7822</v>
      </c>
      <c r="AA173" s="112" t="s">
        <v>1</v>
      </c>
      <c r="AB173" t="s">
        <v>7822</v>
      </c>
      <c r="AC173">
        <v>0</v>
      </c>
    </row>
    <row r="174" spans="1:29" hidden="1" x14ac:dyDescent="0.25">
      <c r="A174" t="s">
        <v>8282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8587</v>
      </c>
      <c r="G174" t="s">
        <v>7660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3" t="s">
        <v>8461</v>
      </c>
      <c r="L174" s="63" t="s">
        <v>7822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7822</v>
      </c>
      <c r="AA174" s="112" t="s">
        <v>1</v>
      </c>
      <c r="AB174" t="s">
        <v>7997</v>
      </c>
      <c r="AC174">
        <v>269.27999999999997</v>
      </c>
    </row>
    <row r="175" spans="1:29" hidden="1" x14ac:dyDescent="0.25">
      <c r="A175" t="s">
        <v>8282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8804</v>
      </c>
      <c r="G175" t="s">
        <v>7660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3" t="s">
        <v>8461</v>
      </c>
      <c r="L175" s="63" t="s">
        <v>7822</v>
      </c>
      <c r="M175">
        <v>26</v>
      </c>
      <c r="N175" t="s">
        <v>8074</v>
      </c>
      <c r="O175" t="str">
        <f t="shared" si="14"/>
        <v>05112011861033</v>
      </c>
      <c r="P175" t="s">
        <v>8075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7822</v>
      </c>
      <c r="AA175" s="112" t="s">
        <v>1</v>
      </c>
      <c r="AB175" t="s">
        <v>7822</v>
      </c>
      <c r="AC175">
        <v>0</v>
      </c>
    </row>
    <row r="176" spans="1:29" hidden="1" x14ac:dyDescent="0.25">
      <c r="A176" t="s">
        <v>8282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8782</v>
      </c>
      <c r="G176" t="s">
        <v>7660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3" t="s">
        <v>8461</v>
      </c>
      <c r="L176" s="63" t="s">
        <v>7822</v>
      </c>
      <c r="M176">
        <v>490</v>
      </c>
      <c r="N176" t="s">
        <v>8802</v>
      </c>
      <c r="O176" t="str">
        <f t="shared" si="14"/>
        <v>03021608841022</v>
      </c>
      <c r="P176" t="s">
        <v>8803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7822</v>
      </c>
      <c r="AA176" s="112" t="s">
        <v>1</v>
      </c>
      <c r="AB176" t="s">
        <v>7822</v>
      </c>
      <c r="AC176">
        <v>0</v>
      </c>
    </row>
    <row r="177" spans="1:29" hidden="1" x14ac:dyDescent="0.25">
      <c r="A177" t="s">
        <v>8282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8782</v>
      </c>
      <c r="G177" t="s">
        <v>7660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3" t="s">
        <v>8461</v>
      </c>
      <c r="L177" s="63" t="s">
        <v>7822</v>
      </c>
      <c r="M177">
        <v>2745</v>
      </c>
      <c r="N177" t="s">
        <v>1043</v>
      </c>
      <c r="O177" t="str">
        <f t="shared" si="14"/>
        <v>06142703981055</v>
      </c>
      <c r="P177" t="s">
        <v>1044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7822</v>
      </c>
      <c r="AA177" s="112" t="s">
        <v>1</v>
      </c>
      <c r="AB177" t="s">
        <v>7822</v>
      </c>
      <c r="AC177">
        <v>0</v>
      </c>
    </row>
    <row r="178" spans="1:29" hidden="1" x14ac:dyDescent="0.25">
      <c r="A178" t="s">
        <v>8282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8782</v>
      </c>
      <c r="G178" t="s">
        <v>7660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3" t="s">
        <v>8461</v>
      </c>
      <c r="L178" s="63" t="s">
        <v>7822</v>
      </c>
      <c r="M178">
        <v>1593</v>
      </c>
      <c r="N178" t="s">
        <v>1409</v>
      </c>
      <c r="O178" t="str">
        <f t="shared" si="14"/>
        <v>06141407941017</v>
      </c>
      <c r="P178" t="s">
        <v>1410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7822</v>
      </c>
      <c r="AA178" s="112" t="s">
        <v>1</v>
      </c>
      <c r="AB178" t="s">
        <v>7997</v>
      </c>
      <c r="AC178">
        <v>87.22</v>
      </c>
    </row>
    <row r="179" spans="1:29" hidden="1" x14ac:dyDescent="0.25">
      <c r="A179" t="s">
        <v>8282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8801</v>
      </c>
      <c r="G179" t="s">
        <v>7660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3" t="s">
        <v>8461</v>
      </c>
      <c r="L179" s="63" t="s">
        <v>7822</v>
      </c>
      <c r="M179">
        <v>186812</v>
      </c>
      <c r="N179" t="s">
        <v>1364</v>
      </c>
      <c r="O179" t="str">
        <f t="shared" si="14"/>
        <v>06141403161033</v>
      </c>
      <c r="P179" t="s">
        <v>1365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7822</v>
      </c>
      <c r="AA179" s="112" t="s">
        <v>1</v>
      </c>
      <c r="AB179" t="s">
        <v>7997</v>
      </c>
      <c r="AC179">
        <v>538.55999999999995</v>
      </c>
    </row>
    <row r="180" spans="1:29" hidden="1" x14ac:dyDescent="0.25">
      <c r="A180" t="s">
        <v>8282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8783</v>
      </c>
      <c r="G180" t="s">
        <v>7660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3" t="s">
        <v>8461</v>
      </c>
      <c r="L180" s="63" t="s">
        <v>7822</v>
      </c>
      <c r="M180">
        <v>1188</v>
      </c>
      <c r="N180" t="s">
        <v>1360</v>
      </c>
      <c r="O180" t="str">
        <f t="shared" si="14"/>
        <v>06143003710013</v>
      </c>
      <c r="P180" t="s">
        <v>1361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7822</v>
      </c>
      <c r="AA180" s="112" t="s">
        <v>1</v>
      </c>
      <c r="AB180" t="s">
        <v>7822</v>
      </c>
      <c r="AC180">
        <v>0</v>
      </c>
    </row>
    <row r="181" spans="1:29" hidden="1" x14ac:dyDescent="0.25">
      <c r="A181" t="s">
        <v>8282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8783</v>
      </c>
      <c r="G181" t="s">
        <v>7660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3" t="s">
        <v>8461</v>
      </c>
      <c r="L181" s="63" t="s">
        <v>7822</v>
      </c>
      <c r="M181">
        <v>209311</v>
      </c>
      <c r="N181" t="s">
        <v>1433</v>
      </c>
      <c r="O181" t="str">
        <f t="shared" si="14"/>
        <v>06141512001054</v>
      </c>
      <c r="P181" t="s">
        <v>1434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7822</v>
      </c>
      <c r="AA181" s="112" t="s">
        <v>1</v>
      </c>
      <c r="AB181" t="s">
        <v>7997</v>
      </c>
      <c r="AC181">
        <v>399.3</v>
      </c>
    </row>
    <row r="182" spans="1:29" hidden="1" x14ac:dyDescent="0.25">
      <c r="A182" t="s">
        <v>8282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8784</v>
      </c>
      <c r="G182" t="s">
        <v>7660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3" t="s">
        <v>8461</v>
      </c>
      <c r="L182" s="63" t="s">
        <v>7822</v>
      </c>
      <c r="M182">
        <v>2672</v>
      </c>
      <c r="N182" t="s">
        <v>1043</v>
      </c>
      <c r="O182" t="str">
        <f t="shared" si="14"/>
        <v>06142703981055</v>
      </c>
      <c r="P182" t="s">
        <v>1044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7822</v>
      </c>
      <c r="AA182" s="112" t="s">
        <v>1</v>
      </c>
      <c r="AB182" t="s">
        <v>7997</v>
      </c>
      <c r="AC182">
        <v>163.97</v>
      </c>
    </row>
    <row r="183" spans="1:29" hidden="1" x14ac:dyDescent="0.25">
      <c r="A183" t="s">
        <v>8282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8784</v>
      </c>
      <c r="G183" t="s">
        <v>7660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3" t="s">
        <v>8461</v>
      </c>
      <c r="L183" s="63" t="s">
        <v>7822</v>
      </c>
      <c r="M183">
        <v>2685</v>
      </c>
      <c r="N183" t="s">
        <v>1043</v>
      </c>
      <c r="O183" t="str">
        <f t="shared" si="14"/>
        <v>06142703981055</v>
      </c>
      <c r="P183" t="s">
        <v>1044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7822</v>
      </c>
      <c r="AA183" s="112" t="s">
        <v>1</v>
      </c>
      <c r="AB183" t="s">
        <v>7997</v>
      </c>
      <c r="AC183">
        <v>388.48</v>
      </c>
    </row>
    <row r="184" spans="1:29" hidden="1" x14ac:dyDescent="0.25">
      <c r="A184" t="s">
        <v>8282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8784</v>
      </c>
      <c r="G184" t="s">
        <v>7660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3" t="s">
        <v>8461</v>
      </c>
      <c r="L184" s="63" t="s">
        <v>7822</v>
      </c>
      <c r="M184">
        <v>2663</v>
      </c>
      <c r="N184" t="s">
        <v>1043</v>
      </c>
      <c r="O184" t="str">
        <f t="shared" si="14"/>
        <v>06142703981055</v>
      </c>
      <c r="P184" t="s">
        <v>1044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7822</v>
      </c>
      <c r="AA184" s="112" t="s">
        <v>1</v>
      </c>
      <c r="AB184" t="s">
        <v>7822</v>
      </c>
      <c r="AC184">
        <v>0</v>
      </c>
    </row>
    <row r="185" spans="1:29" hidden="1" x14ac:dyDescent="0.25">
      <c r="A185" t="s">
        <v>8282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8784</v>
      </c>
      <c r="G185" t="s">
        <v>7660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3" t="s">
        <v>8461</v>
      </c>
      <c r="L185" s="63" t="s">
        <v>7822</v>
      </c>
      <c r="M185">
        <v>56733</v>
      </c>
      <c r="N185" t="s">
        <v>1511</v>
      </c>
      <c r="O185" t="str">
        <f t="shared" si="14"/>
        <v>06142312610117</v>
      </c>
      <c r="P185" t="s">
        <v>1512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7822</v>
      </c>
      <c r="AA185" s="112" t="s">
        <v>1</v>
      </c>
      <c r="AB185" t="s">
        <v>7822</v>
      </c>
      <c r="AC185">
        <v>0</v>
      </c>
    </row>
    <row r="186" spans="1:29" hidden="1" x14ac:dyDescent="0.25">
      <c r="A186" t="s">
        <v>8282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8784</v>
      </c>
      <c r="G186" t="s">
        <v>7660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3" t="s">
        <v>8461</v>
      </c>
      <c r="L186" s="63" t="s">
        <v>7822</v>
      </c>
      <c r="M186">
        <v>24304</v>
      </c>
      <c r="N186" t="s">
        <v>1384</v>
      </c>
      <c r="O186" t="str">
        <f t="shared" si="14"/>
        <v>06140406191018</v>
      </c>
      <c r="P186" t="s">
        <v>1385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7822</v>
      </c>
      <c r="AA186" s="112" t="s">
        <v>1</v>
      </c>
      <c r="AB186" t="s">
        <v>7822</v>
      </c>
      <c r="AC186">
        <v>0</v>
      </c>
    </row>
    <row r="187" spans="1:29" hidden="1" x14ac:dyDescent="0.25">
      <c r="A187" t="s">
        <v>8282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8784</v>
      </c>
      <c r="G187" t="s">
        <v>7660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3" t="s">
        <v>8461</v>
      </c>
      <c r="L187" s="63" t="s">
        <v>7822</v>
      </c>
      <c r="M187">
        <v>1519</v>
      </c>
      <c r="N187" t="s">
        <v>1409</v>
      </c>
      <c r="O187" t="str">
        <f t="shared" si="14"/>
        <v>06141407941017</v>
      </c>
      <c r="P187" t="s">
        <v>1410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7822</v>
      </c>
      <c r="AA187" s="112" t="s">
        <v>1</v>
      </c>
      <c r="AB187" t="s">
        <v>7822</v>
      </c>
      <c r="AC187">
        <v>0</v>
      </c>
    </row>
    <row r="188" spans="1:29" hidden="1" x14ac:dyDescent="0.25">
      <c r="A188" t="s">
        <v>8282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8785</v>
      </c>
      <c r="G188" t="s">
        <v>7660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3" t="s">
        <v>8461</v>
      </c>
      <c r="L188" s="63" t="s">
        <v>7822</v>
      </c>
      <c r="M188">
        <v>2638</v>
      </c>
      <c r="N188" t="s">
        <v>1043</v>
      </c>
      <c r="O188" t="str">
        <f t="shared" si="14"/>
        <v>06142703981055</v>
      </c>
      <c r="P188" t="s">
        <v>1044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7822</v>
      </c>
      <c r="AA188" s="112" t="s">
        <v>1</v>
      </c>
      <c r="AB188" t="s">
        <v>7822</v>
      </c>
      <c r="AC188">
        <v>0</v>
      </c>
    </row>
    <row r="189" spans="1:29" hidden="1" x14ac:dyDescent="0.25">
      <c r="A189" t="s">
        <v>8282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8785</v>
      </c>
      <c r="G189" t="s">
        <v>7660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3" t="s">
        <v>8461</v>
      </c>
      <c r="L189" s="63" t="s">
        <v>7822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7822</v>
      </c>
      <c r="AA189" s="112" t="s">
        <v>1</v>
      </c>
      <c r="AB189" t="s">
        <v>7822</v>
      </c>
      <c r="AC189">
        <v>0</v>
      </c>
    </row>
    <row r="190" spans="1:29" hidden="1" x14ac:dyDescent="0.25">
      <c r="A190" t="s">
        <v>8282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8800</v>
      </c>
      <c r="G190" t="s">
        <v>7660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3" t="s">
        <v>8461</v>
      </c>
      <c r="L190" s="63" t="s">
        <v>7822</v>
      </c>
      <c r="M190">
        <v>5057</v>
      </c>
      <c r="N190" t="s">
        <v>1443</v>
      </c>
      <c r="O190" t="str">
        <f t="shared" si="14"/>
        <v>06141605081040</v>
      </c>
      <c r="P190" t="s">
        <v>1444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7822</v>
      </c>
      <c r="AA190" s="112" t="s">
        <v>1</v>
      </c>
      <c r="AB190" t="s">
        <v>7997</v>
      </c>
      <c r="AC190">
        <v>403.92</v>
      </c>
    </row>
    <row r="191" spans="1:29" hidden="1" x14ac:dyDescent="0.25">
      <c r="A191" t="s">
        <v>8282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8800</v>
      </c>
      <c r="G191" t="s">
        <v>7660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3" t="s">
        <v>8461</v>
      </c>
      <c r="L191" s="63" t="s">
        <v>7822</v>
      </c>
      <c r="M191">
        <v>2159363</v>
      </c>
      <c r="N191" t="s">
        <v>1344</v>
      </c>
      <c r="O191" t="str">
        <f t="shared" si="14"/>
        <v>06142708101053</v>
      </c>
      <c r="P191" t="s">
        <v>1345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7822</v>
      </c>
      <c r="AA191" s="112" t="s">
        <v>1</v>
      </c>
      <c r="AB191" t="s">
        <v>7822</v>
      </c>
      <c r="AC191">
        <v>0</v>
      </c>
    </row>
    <row r="192" spans="1:29" hidden="1" x14ac:dyDescent="0.25">
      <c r="A192" t="s">
        <v>8282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8800</v>
      </c>
      <c r="G192" t="s">
        <v>7660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3" t="s">
        <v>8461</v>
      </c>
      <c r="L192" s="63" t="s">
        <v>7822</v>
      </c>
      <c r="M192">
        <v>28531</v>
      </c>
      <c r="N192" t="s">
        <v>1354</v>
      </c>
      <c r="O192" t="str">
        <f t="shared" si="14"/>
        <v>14162710661017</v>
      </c>
      <c r="P192" t="s">
        <v>1355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7822</v>
      </c>
      <c r="AA192" s="112" t="s">
        <v>1</v>
      </c>
      <c r="AB192" t="s">
        <v>7822</v>
      </c>
      <c r="AC192">
        <v>0</v>
      </c>
    </row>
    <row r="193" spans="1:29" hidden="1" x14ac:dyDescent="0.25">
      <c r="A193" t="s">
        <v>8282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8786</v>
      </c>
      <c r="G193" t="s">
        <v>7660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3" t="s">
        <v>8461</v>
      </c>
      <c r="L193" s="63" t="s">
        <v>7822</v>
      </c>
      <c r="M193">
        <v>309391</v>
      </c>
      <c r="N193" t="s">
        <v>2567</v>
      </c>
      <c r="O193" t="str">
        <f t="shared" si="14"/>
        <v>06141312850038</v>
      </c>
      <c r="P193" t="s">
        <v>2568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7822</v>
      </c>
      <c r="AA193" s="112" t="s">
        <v>1</v>
      </c>
      <c r="AB193" t="s">
        <v>7822</v>
      </c>
      <c r="AC193">
        <v>0</v>
      </c>
    </row>
    <row r="194" spans="1:29" hidden="1" x14ac:dyDescent="0.25">
      <c r="A194" t="s">
        <v>8282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8786</v>
      </c>
      <c r="G194" t="s">
        <v>7660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3" t="s">
        <v>8461</v>
      </c>
      <c r="L194" s="63" t="s">
        <v>7822</v>
      </c>
      <c r="M194">
        <v>3986</v>
      </c>
      <c r="N194" t="s">
        <v>7499</v>
      </c>
      <c r="O194" t="str">
        <f t="shared" si="14"/>
        <v>06140404081061</v>
      </c>
      <c r="P194" t="s">
        <v>7500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7822</v>
      </c>
      <c r="AA194" s="112" t="s">
        <v>1</v>
      </c>
      <c r="AB194" t="s">
        <v>7822</v>
      </c>
      <c r="AC194">
        <v>0</v>
      </c>
    </row>
    <row r="195" spans="1:29" hidden="1" x14ac:dyDescent="0.25">
      <c r="A195" t="s">
        <v>8282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8789</v>
      </c>
      <c r="G195" t="s">
        <v>7660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3" t="s">
        <v>8461</v>
      </c>
      <c r="L195" s="63" t="s">
        <v>7822</v>
      </c>
      <c r="M195">
        <v>209180</v>
      </c>
      <c r="N195" t="s">
        <v>1433</v>
      </c>
      <c r="O195" t="str">
        <f t="shared" ref="O195:O258" si="19">IF(N195="",Z195,N195)</f>
        <v>06141512001054</v>
      </c>
      <c r="P195" t="s">
        <v>1434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7822</v>
      </c>
      <c r="AA195" s="112" t="s">
        <v>1</v>
      </c>
      <c r="AB195" t="s">
        <v>8077</v>
      </c>
      <c r="AC195">
        <v>576.45000000000005</v>
      </c>
    </row>
    <row r="196" spans="1:29" hidden="1" x14ac:dyDescent="0.25">
      <c r="A196" t="s">
        <v>8282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8789</v>
      </c>
      <c r="G196" t="s">
        <v>7660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3" t="s">
        <v>8461</v>
      </c>
      <c r="L196" s="63" t="s">
        <v>7822</v>
      </c>
      <c r="M196">
        <v>30624</v>
      </c>
      <c r="N196" t="s">
        <v>1372</v>
      </c>
      <c r="O196" t="str">
        <f t="shared" si="19"/>
        <v>06142501101070</v>
      </c>
      <c r="P196" t="s">
        <v>1373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7822</v>
      </c>
      <c r="AA196" s="112" t="s">
        <v>1</v>
      </c>
      <c r="AB196" t="s">
        <v>7822</v>
      </c>
      <c r="AC196">
        <v>0</v>
      </c>
    </row>
    <row r="197" spans="1:29" hidden="1" x14ac:dyDescent="0.25">
      <c r="A197" t="s">
        <v>8282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8789</v>
      </c>
      <c r="G197" t="s">
        <v>7660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3" t="s">
        <v>8461</v>
      </c>
      <c r="L197" s="63" t="s">
        <v>7822</v>
      </c>
      <c r="M197">
        <v>2516</v>
      </c>
      <c r="N197" t="s">
        <v>1043</v>
      </c>
      <c r="O197" t="str">
        <f t="shared" si="19"/>
        <v>06142703981055</v>
      </c>
      <c r="P197" t="s">
        <v>1044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7822</v>
      </c>
      <c r="AA197" s="112" t="s">
        <v>1</v>
      </c>
      <c r="AB197" t="s">
        <v>7997</v>
      </c>
      <c r="AC197">
        <v>522.05999999999995</v>
      </c>
    </row>
    <row r="198" spans="1:29" hidden="1" x14ac:dyDescent="0.25">
      <c r="A198" t="s">
        <v>8282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8789</v>
      </c>
      <c r="G198" t="s">
        <v>7660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3" t="s">
        <v>8461</v>
      </c>
      <c r="L198" s="63" t="s">
        <v>7822</v>
      </c>
      <c r="M198">
        <v>2508</v>
      </c>
      <c r="N198" t="s">
        <v>1043</v>
      </c>
      <c r="O198" t="str">
        <f t="shared" si="19"/>
        <v>06142703981055</v>
      </c>
      <c r="P198" t="s">
        <v>1044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7822</v>
      </c>
      <c r="AA198" s="112" t="s">
        <v>1</v>
      </c>
      <c r="AB198" t="s">
        <v>7822</v>
      </c>
      <c r="AC198">
        <v>0</v>
      </c>
    </row>
    <row r="199" spans="1:29" hidden="1" x14ac:dyDescent="0.25">
      <c r="A199" t="s">
        <v>8282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8789</v>
      </c>
      <c r="G199" t="s">
        <v>7660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3" t="s">
        <v>8461</v>
      </c>
      <c r="L199" s="63" t="s">
        <v>7822</v>
      </c>
      <c r="M199">
        <v>2509</v>
      </c>
      <c r="N199" t="s">
        <v>1043</v>
      </c>
      <c r="O199" t="str">
        <f t="shared" si="19"/>
        <v>06142703981055</v>
      </c>
      <c r="P199" t="s">
        <v>1044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7822</v>
      </c>
      <c r="AA199" s="112" t="s">
        <v>1</v>
      </c>
      <c r="AB199" t="s">
        <v>7997</v>
      </c>
      <c r="AC199">
        <v>209.37</v>
      </c>
    </row>
    <row r="200" spans="1:29" hidden="1" x14ac:dyDescent="0.25">
      <c r="A200" t="s">
        <v>8282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8789</v>
      </c>
      <c r="G200" t="s">
        <v>7660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3" t="s">
        <v>8461</v>
      </c>
      <c r="L200" s="63" t="s">
        <v>7822</v>
      </c>
      <c r="M200">
        <v>5681</v>
      </c>
      <c r="N200" t="s">
        <v>1378</v>
      </c>
      <c r="O200" t="str">
        <f t="shared" si="19"/>
        <v>06140210081052</v>
      </c>
      <c r="P200" t="s">
        <v>1379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7822</v>
      </c>
      <c r="AA200" s="112" t="s">
        <v>1</v>
      </c>
      <c r="AB200" t="s">
        <v>7822</v>
      </c>
      <c r="AC200">
        <v>0</v>
      </c>
    </row>
    <row r="201" spans="1:29" hidden="1" x14ac:dyDescent="0.25">
      <c r="A201" t="s">
        <v>8282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8789</v>
      </c>
      <c r="G201" t="s">
        <v>7660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3" t="s">
        <v>8461</v>
      </c>
      <c r="L201" s="63" t="s">
        <v>7822</v>
      </c>
      <c r="M201">
        <v>4228160</v>
      </c>
      <c r="N201" t="s">
        <v>1313</v>
      </c>
      <c r="O201" t="str">
        <f t="shared" si="19"/>
        <v>06140108580017</v>
      </c>
      <c r="P201" t="s">
        <v>1314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7822</v>
      </c>
      <c r="AA201" s="112" t="s">
        <v>1</v>
      </c>
      <c r="AB201" t="s">
        <v>7822</v>
      </c>
      <c r="AC201">
        <v>0</v>
      </c>
    </row>
    <row r="202" spans="1:29" hidden="1" x14ac:dyDescent="0.25">
      <c r="A202" t="s">
        <v>8282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8789</v>
      </c>
      <c r="G202" t="s">
        <v>7660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3" t="s">
        <v>8461</v>
      </c>
      <c r="L202" s="63" t="s">
        <v>7822</v>
      </c>
      <c r="M202">
        <v>25</v>
      </c>
      <c r="N202" t="s">
        <v>8074</v>
      </c>
      <c r="O202" t="str">
        <f t="shared" si="19"/>
        <v>05112011861033</v>
      </c>
      <c r="P202" t="s">
        <v>8075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7822</v>
      </c>
      <c r="AA202" s="112" t="s">
        <v>1</v>
      </c>
      <c r="AB202" t="s">
        <v>7822</v>
      </c>
      <c r="AC202">
        <v>0</v>
      </c>
    </row>
    <row r="203" spans="1:29" hidden="1" x14ac:dyDescent="0.25">
      <c r="A203" t="s">
        <v>8282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8790</v>
      </c>
      <c r="G203" t="s">
        <v>7660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3" t="s">
        <v>8461</v>
      </c>
      <c r="L203" s="63" t="s">
        <v>7822</v>
      </c>
      <c r="M203">
        <v>27745</v>
      </c>
      <c r="N203" t="s">
        <v>1354</v>
      </c>
      <c r="O203" t="str">
        <f t="shared" si="19"/>
        <v>14162710661017</v>
      </c>
      <c r="P203" t="s">
        <v>1355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7822</v>
      </c>
      <c r="AA203" s="112" t="s">
        <v>1</v>
      </c>
      <c r="AB203" t="s">
        <v>7997</v>
      </c>
      <c r="AC203">
        <v>148.62</v>
      </c>
    </row>
    <row r="204" spans="1:29" hidden="1" x14ac:dyDescent="0.25">
      <c r="A204" t="s">
        <v>8282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8791</v>
      </c>
      <c r="G204" t="s">
        <v>7660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3" t="s">
        <v>8461</v>
      </c>
      <c r="L204" s="63" t="s">
        <v>7822</v>
      </c>
      <c r="M204">
        <v>626369</v>
      </c>
      <c r="N204" t="s">
        <v>1321</v>
      </c>
      <c r="O204" t="str">
        <f t="shared" si="19"/>
        <v>06141101690011</v>
      </c>
      <c r="P204" t="s">
        <v>1322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7822</v>
      </c>
      <c r="AA204" s="112" t="s">
        <v>1</v>
      </c>
      <c r="AB204" t="s">
        <v>7822</v>
      </c>
      <c r="AC204">
        <v>0</v>
      </c>
    </row>
    <row r="205" spans="1:29" hidden="1" x14ac:dyDescent="0.25">
      <c r="A205" t="s">
        <v>8282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8791</v>
      </c>
      <c r="G205" t="s">
        <v>7660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3" t="s">
        <v>8461</v>
      </c>
      <c r="L205" s="63" t="s">
        <v>7822</v>
      </c>
      <c r="M205">
        <v>378</v>
      </c>
      <c r="N205" t="s">
        <v>1473</v>
      </c>
      <c r="O205" t="str">
        <f t="shared" si="19"/>
        <v>11181602731029</v>
      </c>
      <c r="P205" t="s">
        <v>1474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7822</v>
      </c>
      <c r="AA205" s="112" t="s">
        <v>1</v>
      </c>
      <c r="AB205" t="s">
        <v>7822</v>
      </c>
      <c r="AC205">
        <v>0</v>
      </c>
    </row>
    <row r="206" spans="1:29" hidden="1" x14ac:dyDescent="0.25">
      <c r="A206" t="s">
        <v>8282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8792</v>
      </c>
      <c r="G206" t="s">
        <v>7660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3" t="s">
        <v>8461</v>
      </c>
      <c r="L206" s="63" t="s">
        <v>7822</v>
      </c>
      <c r="M206">
        <v>4728</v>
      </c>
      <c r="N206" t="s">
        <v>1352</v>
      </c>
      <c r="O206" t="str">
        <f t="shared" si="19"/>
        <v>06141708071034</v>
      </c>
      <c r="P206" t="s">
        <v>1353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7822</v>
      </c>
      <c r="AA206" s="112" t="s">
        <v>1</v>
      </c>
      <c r="AB206" t="s">
        <v>7997</v>
      </c>
      <c r="AC206">
        <v>269.27999999999997</v>
      </c>
    </row>
    <row r="207" spans="1:29" hidden="1" x14ac:dyDescent="0.25">
      <c r="A207" t="s">
        <v>8282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8799</v>
      </c>
      <c r="G207" t="s">
        <v>7660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3" t="s">
        <v>8461</v>
      </c>
      <c r="L207" s="63" t="s">
        <v>7822</v>
      </c>
      <c r="M207">
        <v>2448</v>
      </c>
      <c r="N207" t="s">
        <v>1043</v>
      </c>
      <c r="O207" t="str">
        <f t="shared" si="19"/>
        <v>06142703981055</v>
      </c>
      <c r="P207" t="s">
        <v>1044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7822</v>
      </c>
      <c r="AA207" s="112" t="s">
        <v>1</v>
      </c>
      <c r="AB207" t="s">
        <v>7822</v>
      </c>
      <c r="AC207">
        <v>0</v>
      </c>
    </row>
    <row r="208" spans="1:29" hidden="1" x14ac:dyDescent="0.25">
      <c r="A208" t="s">
        <v>8282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8799</v>
      </c>
      <c r="G208" t="s">
        <v>7660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3" t="s">
        <v>8461</v>
      </c>
      <c r="L208" s="63" t="s">
        <v>7822</v>
      </c>
      <c r="M208">
        <v>2449</v>
      </c>
      <c r="N208" t="s">
        <v>1043</v>
      </c>
      <c r="O208" t="str">
        <f t="shared" si="19"/>
        <v>06142703981055</v>
      </c>
      <c r="P208" t="s">
        <v>1044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7822</v>
      </c>
      <c r="AA208" s="112" t="s">
        <v>1</v>
      </c>
      <c r="AB208" t="s">
        <v>7822</v>
      </c>
      <c r="AC208">
        <v>0</v>
      </c>
    </row>
    <row r="209" spans="1:29" hidden="1" x14ac:dyDescent="0.25">
      <c r="A209" t="s">
        <v>8282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8799</v>
      </c>
      <c r="G209" t="s">
        <v>7660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3" t="s">
        <v>8461</v>
      </c>
      <c r="L209" s="63" t="s">
        <v>7822</v>
      </c>
      <c r="M209">
        <v>22520</v>
      </c>
      <c r="N209" t="s">
        <v>1384</v>
      </c>
      <c r="O209" t="str">
        <f t="shared" si="19"/>
        <v>06140406191018</v>
      </c>
      <c r="P209" t="s">
        <v>1385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7822</v>
      </c>
      <c r="AA209" s="112" t="s">
        <v>1</v>
      </c>
      <c r="AB209" t="s">
        <v>7997</v>
      </c>
      <c r="AC209">
        <v>143.15</v>
      </c>
    </row>
    <row r="210" spans="1:29" hidden="1" x14ac:dyDescent="0.25">
      <c r="A210" t="s">
        <v>8282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8799</v>
      </c>
      <c r="G210" t="s">
        <v>7660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3" t="s">
        <v>8461</v>
      </c>
      <c r="L210" s="63" t="s">
        <v>7822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7822</v>
      </c>
      <c r="AA210" s="112" t="s">
        <v>1</v>
      </c>
      <c r="AB210" t="s">
        <v>7822</v>
      </c>
      <c r="AC210">
        <v>0</v>
      </c>
    </row>
    <row r="211" spans="1:29" hidden="1" x14ac:dyDescent="0.25">
      <c r="A211" t="s">
        <v>8282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8798</v>
      </c>
      <c r="G211" t="s">
        <v>7660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3" t="s">
        <v>8461</v>
      </c>
      <c r="L211" s="63" t="s">
        <v>7822</v>
      </c>
      <c r="M211">
        <v>1534163</v>
      </c>
      <c r="N211" t="s">
        <v>1382</v>
      </c>
      <c r="O211" t="str">
        <f t="shared" si="19"/>
        <v>06140812610145</v>
      </c>
      <c r="P211" t="s">
        <v>1383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7822</v>
      </c>
      <c r="AA211" s="112" t="s">
        <v>1</v>
      </c>
      <c r="AB211" t="s">
        <v>7822</v>
      </c>
      <c r="AC211">
        <v>0</v>
      </c>
    </row>
    <row r="212" spans="1:29" hidden="1" x14ac:dyDescent="0.25">
      <c r="A212" t="s">
        <v>8282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8798</v>
      </c>
      <c r="G212" t="s">
        <v>7660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3" t="s">
        <v>8461</v>
      </c>
      <c r="L212" s="63" t="s">
        <v>7822</v>
      </c>
      <c r="M212">
        <v>2349</v>
      </c>
      <c r="N212" t="s">
        <v>1043</v>
      </c>
      <c r="O212" t="str">
        <f t="shared" si="19"/>
        <v>06142703981055</v>
      </c>
      <c r="P212" t="s">
        <v>1044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7822</v>
      </c>
      <c r="AA212" s="112" t="s">
        <v>1</v>
      </c>
      <c r="AB212" t="s">
        <v>7822</v>
      </c>
      <c r="AC212">
        <v>0</v>
      </c>
    </row>
    <row r="213" spans="1:29" hidden="1" x14ac:dyDescent="0.25">
      <c r="A213" t="s">
        <v>8282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8798</v>
      </c>
      <c r="G213" t="s">
        <v>7660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3" t="s">
        <v>8461</v>
      </c>
      <c r="L213" s="63" t="s">
        <v>7822</v>
      </c>
      <c r="M213">
        <v>1347669</v>
      </c>
      <c r="N213" t="s">
        <v>1344</v>
      </c>
      <c r="O213" t="str">
        <f t="shared" si="19"/>
        <v>06142708101053</v>
      </c>
      <c r="P213" t="s">
        <v>1345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7822</v>
      </c>
      <c r="AA213" s="112" t="s">
        <v>1</v>
      </c>
      <c r="AB213" t="s">
        <v>7822</v>
      </c>
      <c r="AC213">
        <v>0</v>
      </c>
    </row>
    <row r="214" spans="1:29" hidden="1" x14ac:dyDescent="0.25">
      <c r="A214" t="s">
        <v>8282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8798</v>
      </c>
      <c r="G214" t="s">
        <v>7660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3" t="s">
        <v>8461</v>
      </c>
      <c r="L214" s="63" t="s">
        <v>7822</v>
      </c>
      <c r="M214">
        <v>1125</v>
      </c>
      <c r="N214" t="s">
        <v>1360</v>
      </c>
      <c r="O214" t="str">
        <f t="shared" si="19"/>
        <v>06143003710013</v>
      </c>
      <c r="P214" t="s">
        <v>1361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7822</v>
      </c>
      <c r="AA214" s="112" t="s">
        <v>1</v>
      </c>
      <c r="AB214" t="s">
        <v>7822</v>
      </c>
      <c r="AC214">
        <v>0</v>
      </c>
    </row>
    <row r="215" spans="1:29" hidden="1" x14ac:dyDescent="0.25">
      <c r="A215" t="s">
        <v>8282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8794</v>
      </c>
      <c r="G215" t="s">
        <v>7660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3" t="s">
        <v>8461</v>
      </c>
      <c r="L215" s="63" t="s">
        <v>7822</v>
      </c>
      <c r="M215">
        <v>183148</v>
      </c>
      <c r="N215" t="s">
        <v>1364</v>
      </c>
      <c r="O215" t="str">
        <f t="shared" si="19"/>
        <v>06141403161033</v>
      </c>
      <c r="P215" t="s">
        <v>1365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7822</v>
      </c>
      <c r="AA215" s="112" t="s">
        <v>1</v>
      </c>
      <c r="AB215" t="s">
        <v>7822</v>
      </c>
      <c r="AC215">
        <v>0</v>
      </c>
    </row>
    <row r="216" spans="1:29" hidden="1" x14ac:dyDescent="0.25">
      <c r="A216" t="s">
        <v>8282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8797</v>
      </c>
      <c r="G216" t="s">
        <v>7660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3" t="s">
        <v>8461</v>
      </c>
      <c r="L216" s="63" t="s">
        <v>7822</v>
      </c>
      <c r="M216">
        <v>661</v>
      </c>
      <c r="N216" t="s">
        <v>2261</v>
      </c>
      <c r="O216" t="str">
        <f t="shared" si="19"/>
        <v>05112308101011</v>
      </c>
      <c r="P216" t="s">
        <v>2262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7822</v>
      </c>
      <c r="AA216" s="112" t="s">
        <v>1</v>
      </c>
      <c r="AB216" t="s">
        <v>7822</v>
      </c>
      <c r="AC216">
        <v>0</v>
      </c>
    </row>
    <row r="217" spans="1:29" hidden="1" x14ac:dyDescent="0.25">
      <c r="A217" t="s">
        <v>8282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8797</v>
      </c>
      <c r="G217" t="s">
        <v>7660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3" t="s">
        <v>8461</v>
      </c>
      <c r="L217" s="63" t="s">
        <v>7822</v>
      </c>
      <c r="M217">
        <v>2156874</v>
      </c>
      <c r="N217" t="s">
        <v>1344</v>
      </c>
      <c r="O217" t="str">
        <f t="shared" si="19"/>
        <v>06142708101053</v>
      </c>
      <c r="P217" t="s">
        <v>1345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7822</v>
      </c>
      <c r="AA217" s="112" t="s">
        <v>1</v>
      </c>
      <c r="AB217" t="s">
        <v>7822</v>
      </c>
      <c r="AC217">
        <v>0</v>
      </c>
    </row>
    <row r="218" spans="1:29" hidden="1" x14ac:dyDescent="0.25">
      <c r="A218" t="s">
        <v>8282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8697</v>
      </c>
      <c r="G218" t="s">
        <v>7660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3" t="s">
        <v>8461</v>
      </c>
      <c r="L218" s="63" t="s">
        <v>7822</v>
      </c>
      <c r="M218">
        <v>2261</v>
      </c>
      <c r="N218" t="s">
        <v>1043</v>
      </c>
      <c r="O218" t="str">
        <f t="shared" si="19"/>
        <v>06142703981055</v>
      </c>
      <c r="P218" t="s">
        <v>1044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7822</v>
      </c>
      <c r="AA218" s="112" t="s">
        <v>1</v>
      </c>
      <c r="AB218" t="s">
        <v>7822</v>
      </c>
      <c r="AC218">
        <v>0</v>
      </c>
    </row>
    <row r="219" spans="1:29" hidden="1" x14ac:dyDescent="0.25">
      <c r="A219" t="s">
        <v>8282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8672</v>
      </c>
      <c r="G219" t="s">
        <v>7660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3" t="s">
        <v>8461</v>
      </c>
      <c r="L219" s="63" t="s">
        <v>7822</v>
      </c>
      <c r="M219">
        <v>22278</v>
      </c>
      <c r="N219" t="s">
        <v>1325</v>
      </c>
      <c r="O219" t="str">
        <f t="shared" si="19"/>
        <v>06142302931020</v>
      </c>
      <c r="P219" t="s">
        <v>1326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7822</v>
      </c>
      <c r="AA219" s="112" t="s">
        <v>1</v>
      </c>
      <c r="AB219" t="s">
        <v>7822</v>
      </c>
      <c r="AC219">
        <v>0</v>
      </c>
    </row>
    <row r="220" spans="1:29" hidden="1" x14ac:dyDescent="0.25">
      <c r="A220" t="s">
        <v>8282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8676</v>
      </c>
      <c r="G220" t="s">
        <v>7660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3" t="s">
        <v>8461</v>
      </c>
      <c r="L220" s="63" t="s">
        <v>7822</v>
      </c>
      <c r="M220">
        <v>97023</v>
      </c>
      <c r="N220" t="s">
        <v>1307</v>
      </c>
      <c r="O220" t="str">
        <f t="shared" si="19"/>
        <v>94832404991012</v>
      </c>
      <c r="P220" t="s">
        <v>1308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7822</v>
      </c>
      <c r="AA220" s="112" t="s">
        <v>1</v>
      </c>
      <c r="AB220" t="s">
        <v>7822</v>
      </c>
      <c r="AC220">
        <v>0</v>
      </c>
    </row>
    <row r="221" spans="1:29" hidden="1" x14ac:dyDescent="0.25">
      <c r="A221" t="s">
        <v>8282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8679</v>
      </c>
      <c r="G221" t="s">
        <v>7660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3" t="s">
        <v>8461</v>
      </c>
      <c r="L221" s="63" t="s">
        <v>7822</v>
      </c>
      <c r="M221">
        <v>2743</v>
      </c>
      <c r="N221" t="s">
        <v>1507</v>
      </c>
      <c r="O221" t="str">
        <f t="shared" si="19"/>
        <v>13071610671016</v>
      </c>
      <c r="P221" t="s">
        <v>1508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7822</v>
      </c>
      <c r="AA221" s="112" t="s">
        <v>1</v>
      </c>
      <c r="AB221" t="s">
        <v>7822</v>
      </c>
      <c r="AC221">
        <v>0</v>
      </c>
    </row>
    <row r="222" spans="1:29" hidden="1" x14ac:dyDescent="0.25">
      <c r="A222" t="s">
        <v>8282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8698</v>
      </c>
      <c r="G222" t="s">
        <v>7660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3" t="s">
        <v>8461</v>
      </c>
      <c r="L222" s="63" t="s">
        <v>7822</v>
      </c>
      <c r="M222">
        <v>72670</v>
      </c>
      <c r="N222" t="s">
        <v>1307</v>
      </c>
      <c r="O222" t="str">
        <f t="shared" si="19"/>
        <v>94832404991012</v>
      </c>
      <c r="P222" t="s">
        <v>1308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7822</v>
      </c>
      <c r="AA222" s="112" t="s">
        <v>1</v>
      </c>
      <c r="AB222" t="s">
        <v>7822</v>
      </c>
      <c r="AC222">
        <v>0</v>
      </c>
    </row>
    <row r="223" spans="1:29" hidden="1" x14ac:dyDescent="0.25">
      <c r="A223" t="s">
        <v>8282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8796</v>
      </c>
      <c r="G223" t="s">
        <v>7660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3" t="s">
        <v>8461</v>
      </c>
      <c r="L223" s="63" t="s">
        <v>7822</v>
      </c>
      <c r="M223">
        <v>7550</v>
      </c>
      <c r="N223" t="s">
        <v>2868</v>
      </c>
      <c r="O223" t="str">
        <f t="shared" si="19"/>
        <v>06141402891011</v>
      </c>
      <c r="P223" t="s">
        <v>2869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7822</v>
      </c>
      <c r="AA223" s="112" t="s">
        <v>1</v>
      </c>
      <c r="AB223" t="s">
        <v>8005</v>
      </c>
      <c r="AC223">
        <v>9.02</v>
      </c>
    </row>
    <row r="224" spans="1:29" hidden="1" x14ac:dyDescent="0.25">
      <c r="A224" t="s">
        <v>8282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8796</v>
      </c>
      <c r="G224" t="s">
        <v>7660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3" t="s">
        <v>8461</v>
      </c>
      <c r="L224" s="63" t="s">
        <v>7822</v>
      </c>
      <c r="M224">
        <v>117138</v>
      </c>
      <c r="N224" t="s">
        <v>1517</v>
      </c>
      <c r="O224" t="str">
        <f t="shared" si="19"/>
        <v>06141702660013</v>
      </c>
      <c r="P224" t="s">
        <v>1518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7822</v>
      </c>
      <c r="AA224" s="112" t="s">
        <v>1</v>
      </c>
      <c r="AB224" t="s">
        <v>7822</v>
      </c>
      <c r="AC224">
        <v>0</v>
      </c>
    </row>
    <row r="225" spans="1:29" hidden="1" x14ac:dyDescent="0.25">
      <c r="A225" t="s">
        <v>8282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8588</v>
      </c>
      <c r="G225" t="s">
        <v>7660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3" t="s">
        <v>8461</v>
      </c>
      <c r="L225" s="63" t="s">
        <v>7822</v>
      </c>
      <c r="M225">
        <v>72</v>
      </c>
      <c r="N225" t="s">
        <v>1290</v>
      </c>
      <c r="O225" t="str">
        <f t="shared" si="19"/>
        <v>06141203791032</v>
      </c>
      <c r="P225" t="s">
        <v>1291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7822</v>
      </c>
      <c r="AA225" s="112" t="s">
        <v>1</v>
      </c>
      <c r="AB225" t="s">
        <v>7822</v>
      </c>
      <c r="AC225">
        <v>0</v>
      </c>
    </row>
    <row r="226" spans="1:29" hidden="1" x14ac:dyDescent="0.25">
      <c r="A226" t="s">
        <v>8281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8681</v>
      </c>
      <c r="G226" t="s">
        <v>7660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3" t="s">
        <v>8461</v>
      </c>
      <c r="L226" s="63" t="s">
        <v>7822</v>
      </c>
      <c r="M226">
        <v>972074</v>
      </c>
      <c r="N226" t="s">
        <v>39</v>
      </c>
      <c r="O226" t="str">
        <f t="shared" si="19"/>
        <v>06141909001034</v>
      </c>
      <c r="P226" t="s">
        <v>1398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7822</v>
      </c>
      <c r="AA226" s="112" t="s">
        <v>1</v>
      </c>
      <c r="AB226" t="s">
        <v>7822</v>
      </c>
      <c r="AC226">
        <v>0</v>
      </c>
    </row>
    <row r="227" spans="1:29" hidden="1" x14ac:dyDescent="0.25">
      <c r="A227" t="s">
        <v>8281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8698</v>
      </c>
      <c r="G227" t="s">
        <v>7660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3" t="s">
        <v>8461</v>
      </c>
      <c r="L227" s="63" t="s">
        <v>7822</v>
      </c>
      <c r="M227">
        <v>45078</v>
      </c>
      <c r="N227" t="s">
        <v>2157</v>
      </c>
      <c r="O227" t="str">
        <f t="shared" si="19"/>
        <v>06141612991019</v>
      </c>
      <c r="P227" t="s">
        <v>2158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7822</v>
      </c>
      <c r="AA227" s="112" t="s">
        <v>1</v>
      </c>
      <c r="AB227" t="s">
        <v>7822</v>
      </c>
      <c r="AC227">
        <v>0</v>
      </c>
    </row>
    <row r="228" spans="1:29" hidden="1" x14ac:dyDescent="0.25">
      <c r="A228" t="s">
        <v>8281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8675</v>
      </c>
      <c r="G228" t="s">
        <v>7660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3" t="s">
        <v>8461</v>
      </c>
      <c r="L228" s="63" t="s">
        <v>7822</v>
      </c>
      <c r="M228">
        <v>1457</v>
      </c>
      <c r="N228" t="s">
        <v>8692</v>
      </c>
      <c r="O228" t="str">
        <f t="shared" si="19"/>
        <v>06141002041019</v>
      </c>
      <c r="P228" t="s">
        <v>8693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7822</v>
      </c>
      <c r="AA228" s="112" t="s">
        <v>1</v>
      </c>
      <c r="AB228" t="s">
        <v>7822</v>
      </c>
      <c r="AC228">
        <v>0</v>
      </c>
    </row>
    <row r="229" spans="1:29" hidden="1" x14ac:dyDescent="0.25">
      <c r="A229" t="s">
        <v>8281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8711</v>
      </c>
      <c r="G229" t="s">
        <v>7660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3" t="s">
        <v>8461</v>
      </c>
      <c r="L229" s="63" t="s">
        <v>7822</v>
      </c>
      <c r="M229">
        <v>1011239</v>
      </c>
      <c r="N229" t="s">
        <v>39</v>
      </c>
      <c r="O229" t="str">
        <f t="shared" si="19"/>
        <v>06141909001034</v>
      </c>
      <c r="P229" t="s">
        <v>1398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7822</v>
      </c>
      <c r="AA229" s="112" t="s">
        <v>1</v>
      </c>
      <c r="AB229" t="s">
        <v>7822</v>
      </c>
      <c r="AC229">
        <v>0</v>
      </c>
    </row>
    <row r="230" spans="1:29" hidden="1" x14ac:dyDescent="0.25">
      <c r="A230" t="s">
        <v>8281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8674</v>
      </c>
      <c r="G230" t="s">
        <v>7660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3" t="s">
        <v>8461</v>
      </c>
      <c r="L230" s="63" t="s">
        <v>7822</v>
      </c>
      <c r="M230">
        <v>1985</v>
      </c>
      <c r="N230" t="s">
        <v>8709</v>
      </c>
      <c r="O230" t="str">
        <f t="shared" si="19"/>
        <v>07092307510014</v>
      </c>
      <c r="P230" t="s">
        <v>8710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7822</v>
      </c>
      <c r="AA230" s="112" t="s">
        <v>1</v>
      </c>
      <c r="AB230" t="s">
        <v>7822</v>
      </c>
      <c r="AC230">
        <v>0</v>
      </c>
    </row>
    <row r="231" spans="1:29" hidden="1" x14ac:dyDescent="0.25">
      <c r="A231" t="s">
        <v>8281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8682</v>
      </c>
      <c r="G231" t="s">
        <v>7660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3" t="s">
        <v>8461</v>
      </c>
      <c r="L231" s="63" t="s">
        <v>7822</v>
      </c>
      <c r="M231">
        <v>37832</v>
      </c>
      <c r="N231" t="s">
        <v>1424</v>
      </c>
      <c r="O231" t="str">
        <f t="shared" si="19"/>
        <v>05111703630014</v>
      </c>
      <c r="P231" t="s">
        <v>1425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7822</v>
      </c>
      <c r="AA231" s="112" t="s">
        <v>1</v>
      </c>
      <c r="AB231" t="s">
        <v>7822</v>
      </c>
      <c r="AC231">
        <v>0</v>
      </c>
    </row>
    <row r="232" spans="1:29" hidden="1" x14ac:dyDescent="0.25">
      <c r="A232" t="s">
        <v>8281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8682</v>
      </c>
      <c r="G232" t="s">
        <v>7660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3" t="s">
        <v>8461</v>
      </c>
      <c r="L232" s="63" t="s">
        <v>7822</v>
      </c>
      <c r="M232">
        <v>2187972</v>
      </c>
      <c r="N232" t="s">
        <v>1319</v>
      </c>
      <c r="O232" t="str">
        <f t="shared" si="19"/>
        <v>14070503650018</v>
      </c>
      <c r="P232" t="s">
        <v>1320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7822</v>
      </c>
      <c r="AA232" s="112" t="s">
        <v>1</v>
      </c>
      <c r="AB232" t="s">
        <v>7822</v>
      </c>
      <c r="AC232">
        <v>0</v>
      </c>
    </row>
    <row r="233" spans="1:29" hidden="1" x14ac:dyDescent="0.25">
      <c r="A233" t="s">
        <v>8281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8675</v>
      </c>
      <c r="G233" t="s">
        <v>7660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3" t="s">
        <v>8461</v>
      </c>
      <c r="L233" s="63" t="s">
        <v>7822</v>
      </c>
      <c r="M233">
        <v>27972</v>
      </c>
      <c r="N233" t="s">
        <v>1317</v>
      </c>
      <c r="O233" t="str">
        <f t="shared" si="19"/>
        <v>06140711071030</v>
      </c>
      <c r="P233" t="s">
        <v>1318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7822</v>
      </c>
      <c r="AA233" s="112" t="s">
        <v>1</v>
      </c>
      <c r="AB233" t="s">
        <v>7822</v>
      </c>
      <c r="AC233">
        <v>0</v>
      </c>
    </row>
    <row r="234" spans="1:29" hidden="1" x14ac:dyDescent="0.25">
      <c r="A234" t="s">
        <v>8281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8675</v>
      </c>
      <c r="G234" t="s">
        <v>7660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3" t="s">
        <v>8461</v>
      </c>
      <c r="L234" s="63" t="s">
        <v>7822</v>
      </c>
      <c r="M234">
        <v>1245469</v>
      </c>
      <c r="N234" t="s">
        <v>1344</v>
      </c>
      <c r="O234" t="str">
        <f t="shared" si="19"/>
        <v>06142708101053</v>
      </c>
      <c r="P234" t="s">
        <v>1345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7822</v>
      </c>
      <c r="AA234" s="112" t="s">
        <v>1</v>
      </c>
      <c r="AB234" t="s">
        <v>7822</v>
      </c>
      <c r="AC234">
        <v>0</v>
      </c>
    </row>
    <row r="235" spans="1:29" hidden="1" x14ac:dyDescent="0.25">
      <c r="A235" t="s">
        <v>8281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8708</v>
      </c>
      <c r="G235" t="s">
        <v>7660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3" t="s">
        <v>8461</v>
      </c>
      <c r="L235" s="63" t="s">
        <v>7822</v>
      </c>
      <c r="M235">
        <v>230043</v>
      </c>
      <c r="N235" t="s">
        <v>1319</v>
      </c>
      <c r="O235" t="str">
        <f t="shared" si="19"/>
        <v>14070503650018</v>
      </c>
      <c r="P235" t="s">
        <v>1320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7822</v>
      </c>
      <c r="AA235" s="112" t="s">
        <v>1</v>
      </c>
      <c r="AB235" t="s">
        <v>7997</v>
      </c>
      <c r="AC235">
        <v>3.15</v>
      </c>
    </row>
    <row r="236" spans="1:29" hidden="1" x14ac:dyDescent="0.25">
      <c r="A236" t="s">
        <v>8281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8675</v>
      </c>
      <c r="G236" t="s">
        <v>7660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3" t="s">
        <v>8461</v>
      </c>
      <c r="L236" s="63" t="s">
        <v>7822</v>
      </c>
      <c r="M236">
        <v>2227993</v>
      </c>
      <c r="N236" t="s">
        <v>1319</v>
      </c>
      <c r="O236" t="str">
        <f t="shared" si="19"/>
        <v>14070503650018</v>
      </c>
      <c r="P236" t="s">
        <v>1320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7822</v>
      </c>
      <c r="AA236" s="112" t="s">
        <v>1</v>
      </c>
      <c r="AB236" t="s">
        <v>7997</v>
      </c>
      <c r="AC236">
        <v>7.7</v>
      </c>
    </row>
    <row r="237" spans="1:29" hidden="1" x14ac:dyDescent="0.25">
      <c r="A237" t="s">
        <v>8281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8707</v>
      </c>
      <c r="G237" t="s">
        <v>7660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3" t="s">
        <v>8461</v>
      </c>
      <c r="L237" s="63" t="s">
        <v>7822</v>
      </c>
      <c r="M237">
        <v>937395</v>
      </c>
      <c r="N237" t="s">
        <v>1358</v>
      </c>
      <c r="O237" t="str">
        <f t="shared" si="19"/>
        <v>06142407500017</v>
      </c>
      <c r="P237" t="s">
        <v>1359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7822</v>
      </c>
      <c r="AA237" s="112" t="s">
        <v>1</v>
      </c>
      <c r="AB237" t="s">
        <v>7997</v>
      </c>
      <c r="AC237">
        <v>7.35</v>
      </c>
    </row>
    <row r="238" spans="1:29" hidden="1" x14ac:dyDescent="0.25">
      <c r="A238" t="s">
        <v>8281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8689</v>
      </c>
      <c r="G238" t="s">
        <v>7660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3" t="s">
        <v>8461</v>
      </c>
      <c r="L238" s="63" t="s">
        <v>7822</v>
      </c>
      <c r="M238">
        <v>3786893</v>
      </c>
      <c r="N238" t="s">
        <v>1313</v>
      </c>
      <c r="O238" t="str">
        <f t="shared" si="19"/>
        <v>06140108580017</v>
      </c>
      <c r="P238" t="s">
        <v>1314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7822</v>
      </c>
      <c r="AA238" s="112" t="s">
        <v>1</v>
      </c>
      <c r="AB238" t="s">
        <v>7822</v>
      </c>
      <c r="AC238">
        <v>0</v>
      </c>
    </row>
    <row r="239" spans="1:29" hidden="1" x14ac:dyDescent="0.25">
      <c r="A239" t="s">
        <v>8281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8680</v>
      </c>
      <c r="G239" t="s">
        <v>7660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3" t="s">
        <v>8461</v>
      </c>
      <c r="L239" s="63" t="s">
        <v>7822</v>
      </c>
      <c r="M239">
        <v>373</v>
      </c>
      <c r="N239" t="s">
        <v>1411</v>
      </c>
      <c r="O239" t="str">
        <f t="shared" si="19"/>
        <v>06140108161017</v>
      </c>
      <c r="P239" t="s">
        <v>1412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7822</v>
      </c>
      <c r="AA239" s="112" t="s">
        <v>1</v>
      </c>
      <c r="AB239" t="s">
        <v>7822</v>
      </c>
      <c r="AC239">
        <v>0</v>
      </c>
    </row>
    <row r="240" spans="1:29" hidden="1" x14ac:dyDescent="0.25">
      <c r="A240" t="s">
        <v>8281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8685</v>
      </c>
      <c r="G240" t="s">
        <v>7660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3" t="s">
        <v>8461</v>
      </c>
      <c r="L240" s="63" t="s">
        <v>7822</v>
      </c>
      <c r="M240">
        <v>226858</v>
      </c>
      <c r="N240" t="s">
        <v>1319</v>
      </c>
      <c r="O240" t="str">
        <f t="shared" si="19"/>
        <v>14070503650018</v>
      </c>
      <c r="P240" t="s">
        <v>1320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7822</v>
      </c>
      <c r="AA240" s="112" t="s">
        <v>1</v>
      </c>
      <c r="AB240" t="s">
        <v>7822</v>
      </c>
      <c r="AC240">
        <v>0</v>
      </c>
    </row>
    <row r="241" spans="1:29" hidden="1" x14ac:dyDescent="0.25">
      <c r="A241" t="s">
        <v>8281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8698</v>
      </c>
      <c r="G241" t="s">
        <v>7660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3" t="s">
        <v>8461</v>
      </c>
      <c r="L241" s="63" t="s">
        <v>7822</v>
      </c>
      <c r="M241">
        <v>28854</v>
      </c>
      <c r="N241" t="s">
        <v>1319</v>
      </c>
      <c r="O241" t="str">
        <f t="shared" si="19"/>
        <v>14070503650018</v>
      </c>
      <c r="P241" t="s">
        <v>1320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7822</v>
      </c>
      <c r="AA241" s="112" t="s">
        <v>1</v>
      </c>
      <c r="AB241" t="s">
        <v>7822</v>
      </c>
      <c r="AC241">
        <v>0</v>
      </c>
    </row>
    <row r="242" spans="1:29" hidden="1" x14ac:dyDescent="0.25">
      <c r="A242" t="s">
        <v>8281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8618</v>
      </c>
      <c r="G242" t="s">
        <v>7660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3" t="s">
        <v>8461</v>
      </c>
      <c r="L242" s="63" t="s">
        <v>7822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7822</v>
      </c>
      <c r="AA242" s="112" t="s">
        <v>1</v>
      </c>
      <c r="AB242" t="s">
        <v>7822</v>
      </c>
      <c r="AC242">
        <v>0</v>
      </c>
    </row>
    <row r="243" spans="1:29" hidden="1" x14ac:dyDescent="0.25">
      <c r="A243" t="s">
        <v>8281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8686</v>
      </c>
      <c r="G243" t="s">
        <v>7660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3" t="s">
        <v>8461</v>
      </c>
      <c r="L243" s="63" t="s">
        <v>7822</v>
      </c>
      <c r="M243">
        <v>935334</v>
      </c>
      <c r="N243" t="s">
        <v>1358</v>
      </c>
      <c r="O243" t="str">
        <f t="shared" si="19"/>
        <v>06142407500017</v>
      </c>
      <c r="P243" t="s">
        <v>1359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7822</v>
      </c>
      <c r="AA243" s="112" t="s">
        <v>1</v>
      </c>
      <c r="AB243" t="s">
        <v>7822</v>
      </c>
      <c r="AC243">
        <v>0</v>
      </c>
    </row>
    <row r="244" spans="1:29" hidden="1" x14ac:dyDescent="0.25">
      <c r="A244" t="s">
        <v>8281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8682</v>
      </c>
      <c r="G244" t="s">
        <v>7660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3" t="s">
        <v>8461</v>
      </c>
      <c r="L244" s="63" t="s">
        <v>7822</v>
      </c>
      <c r="M244">
        <v>14405</v>
      </c>
      <c r="N244" t="s">
        <v>1445</v>
      </c>
      <c r="O244" t="str">
        <f t="shared" si="19"/>
        <v>06142403071030</v>
      </c>
      <c r="P244" t="s">
        <v>1446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7822</v>
      </c>
      <c r="AA244" s="112" t="s">
        <v>1</v>
      </c>
      <c r="AB244" t="s">
        <v>7822</v>
      </c>
      <c r="AC244">
        <v>0</v>
      </c>
    </row>
    <row r="245" spans="1:29" hidden="1" x14ac:dyDescent="0.25">
      <c r="A245" t="s">
        <v>8281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8681</v>
      </c>
      <c r="G245" t="s">
        <v>7660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3" t="s">
        <v>8461</v>
      </c>
      <c r="L245" s="63" t="s">
        <v>7822</v>
      </c>
      <c r="M245">
        <v>15225</v>
      </c>
      <c r="N245" t="s">
        <v>1340</v>
      </c>
      <c r="O245" t="str">
        <f t="shared" si="19"/>
        <v>06142406870019</v>
      </c>
      <c r="P245" t="s">
        <v>1341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7822</v>
      </c>
      <c r="AA245" s="112" t="s">
        <v>1</v>
      </c>
      <c r="AB245" t="s">
        <v>7822</v>
      </c>
      <c r="AC245">
        <v>0</v>
      </c>
    </row>
    <row r="246" spans="1:29" hidden="1" x14ac:dyDescent="0.25">
      <c r="A246" t="s">
        <v>8281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8684</v>
      </c>
      <c r="G246" t="s">
        <v>7660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3" t="s">
        <v>8461</v>
      </c>
      <c r="L246" s="63" t="s">
        <v>7822</v>
      </c>
      <c r="M246">
        <v>21939</v>
      </c>
      <c r="N246" t="s">
        <v>1317</v>
      </c>
      <c r="O246" t="str">
        <f t="shared" si="19"/>
        <v>06140711071030</v>
      </c>
      <c r="P246" t="s">
        <v>1318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7822</v>
      </c>
      <c r="AA246" s="112" t="s">
        <v>1</v>
      </c>
      <c r="AB246" t="s">
        <v>7822</v>
      </c>
      <c r="AC246">
        <v>0</v>
      </c>
    </row>
    <row r="247" spans="1:29" hidden="1" x14ac:dyDescent="0.25">
      <c r="A247" t="s">
        <v>8281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8684</v>
      </c>
      <c r="G247" t="s">
        <v>7660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3" t="s">
        <v>8461</v>
      </c>
      <c r="L247" s="63" t="s">
        <v>7822</v>
      </c>
      <c r="M247">
        <v>7748</v>
      </c>
      <c r="N247" t="s">
        <v>1439</v>
      </c>
      <c r="O247" t="str">
        <f t="shared" si="19"/>
        <v>06140804161013</v>
      </c>
      <c r="P247" t="s">
        <v>1440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7822</v>
      </c>
      <c r="AA247" s="112" t="s">
        <v>1</v>
      </c>
      <c r="AB247" t="s">
        <v>7822</v>
      </c>
      <c r="AC247">
        <v>0</v>
      </c>
    </row>
    <row r="248" spans="1:29" hidden="1" x14ac:dyDescent="0.25">
      <c r="A248" t="s">
        <v>8281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8706</v>
      </c>
      <c r="G248" t="s">
        <v>7660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3" t="s">
        <v>8461</v>
      </c>
      <c r="L248" s="63" t="s">
        <v>7822</v>
      </c>
      <c r="M248">
        <v>9101</v>
      </c>
      <c r="N248" t="s">
        <v>7850</v>
      </c>
      <c r="O248" t="str">
        <f t="shared" si="19"/>
        <v>06140602141037</v>
      </c>
      <c r="P248" t="s">
        <v>7851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7822</v>
      </c>
      <c r="AA248" s="112" t="s">
        <v>1</v>
      </c>
      <c r="AB248" t="s">
        <v>7822</v>
      </c>
      <c r="AC248">
        <v>0</v>
      </c>
    </row>
    <row r="249" spans="1:29" hidden="1" x14ac:dyDescent="0.25">
      <c r="A249" t="s">
        <v>8281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8685</v>
      </c>
      <c r="G249" t="s">
        <v>7660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3" t="s">
        <v>8461</v>
      </c>
      <c r="L249" s="63" t="s">
        <v>7822</v>
      </c>
      <c r="M249">
        <v>4241934</v>
      </c>
      <c r="N249" t="s">
        <v>1344</v>
      </c>
      <c r="O249" t="str">
        <f t="shared" si="19"/>
        <v>06142708101053</v>
      </c>
      <c r="P249" t="s">
        <v>1345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7822</v>
      </c>
      <c r="AA249" s="112" t="s">
        <v>1</v>
      </c>
      <c r="AB249" t="s">
        <v>7822</v>
      </c>
      <c r="AC249">
        <v>0</v>
      </c>
    </row>
    <row r="250" spans="1:29" hidden="1" x14ac:dyDescent="0.25">
      <c r="A250" t="s">
        <v>8281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8677</v>
      </c>
      <c r="G250" t="s">
        <v>7660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3" t="s">
        <v>8461</v>
      </c>
      <c r="L250" s="63" t="s">
        <v>7822</v>
      </c>
      <c r="M250">
        <v>132693</v>
      </c>
      <c r="N250" t="s">
        <v>1364</v>
      </c>
      <c r="O250" t="str">
        <f t="shared" si="19"/>
        <v>06141403161033</v>
      </c>
      <c r="P250" t="s">
        <v>1365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7822</v>
      </c>
      <c r="AA250" s="112" t="s">
        <v>1</v>
      </c>
      <c r="AB250" t="s">
        <v>7997</v>
      </c>
      <c r="AC250">
        <v>32</v>
      </c>
    </row>
    <row r="251" spans="1:29" hidden="1" x14ac:dyDescent="0.25">
      <c r="A251" t="s">
        <v>8281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8679</v>
      </c>
      <c r="G251" t="s">
        <v>7660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3" t="s">
        <v>8461</v>
      </c>
      <c r="L251" s="63" t="s">
        <v>7822</v>
      </c>
      <c r="M251">
        <v>2632</v>
      </c>
      <c r="N251" t="s">
        <v>1352</v>
      </c>
      <c r="O251" t="str">
        <f t="shared" si="19"/>
        <v>06141708071034</v>
      </c>
      <c r="P251" t="s">
        <v>1353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7822</v>
      </c>
      <c r="AA251" s="112" t="s">
        <v>1</v>
      </c>
      <c r="AB251" t="s">
        <v>7822</v>
      </c>
      <c r="AC251">
        <v>0</v>
      </c>
    </row>
    <row r="252" spans="1:29" hidden="1" x14ac:dyDescent="0.25">
      <c r="A252" t="s">
        <v>8281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8678</v>
      </c>
      <c r="G252" t="s">
        <v>7660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3" t="s">
        <v>8461</v>
      </c>
      <c r="L252" s="63" t="s">
        <v>7822</v>
      </c>
      <c r="M252">
        <v>17973</v>
      </c>
      <c r="N252" t="s">
        <v>1445</v>
      </c>
      <c r="O252" t="str">
        <f t="shared" si="19"/>
        <v>06142403071030</v>
      </c>
      <c r="P252" t="s">
        <v>1446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7822</v>
      </c>
      <c r="AA252" s="112" t="s">
        <v>1</v>
      </c>
      <c r="AB252" t="s">
        <v>8005</v>
      </c>
      <c r="AC252">
        <v>1.69</v>
      </c>
    </row>
    <row r="253" spans="1:29" hidden="1" x14ac:dyDescent="0.25">
      <c r="A253" t="s">
        <v>8281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8685</v>
      </c>
      <c r="G253" t="s">
        <v>7660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3" t="s">
        <v>8461</v>
      </c>
      <c r="L253" s="63" t="s">
        <v>7822</v>
      </c>
      <c r="M253">
        <v>20023213</v>
      </c>
      <c r="N253" t="s">
        <v>3365</v>
      </c>
      <c r="O253" t="str">
        <f t="shared" si="19"/>
        <v>06140104620021</v>
      </c>
      <c r="P253" t="s">
        <v>3366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7822</v>
      </c>
      <c r="AA253" s="112" t="s">
        <v>1</v>
      </c>
      <c r="AB253" t="s">
        <v>7822</v>
      </c>
      <c r="AC253">
        <v>0</v>
      </c>
    </row>
    <row r="254" spans="1:29" hidden="1" x14ac:dyDescent="0.25">
      <c r="A254" t="s">
        <v>8281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8678</v>
      </c>
      <c r="G254" t="s">
        <v>7660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3" t="s">
        <v>8461</v>
      </c>
      <c r="L254" s="63" t="s">
        <v>7822</v>
      </c>
      <c r="M254">
        <v>25784</v>
      </c>
      <c r="N254" t="s">
        <v>1392</v>
      </c>
      <c r="O254" t="str">
        <f t="shared" si="19"/>
        <v>06142008011037</v>
      </c>
      <c r="P254" t="s">
        <v>1393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7822</v>
      </c>
      <c r="AA254" s="112" t="s">
        <v>1</v>
      </c>
      <c r="AB254" t="s">
        <v>7822</v>
      </c>
      <c r="AC254">
        <v>0</v>
      </c>
    </row>
    <row r="255" spans="1:29" hidden="1" x14ac:dyDescent="0.25">
      <c r="A255" t="s">
        <v>8281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8681</v>
      </c>
      <c r="G255" t="s">
        <v>7660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3" t="s">
        <v>8461</v>
      </c>
      <c r="L255" s="63" t="s">
        <v>7822</v>
      </c>
      <c r="M255">
        <v>7218</v>
      </c>
      <c r="N255" t="s">
        <v>1482</v>
      </c>
      <c r="O255" t="str">
        <f t="shared" si="19"/>
        <v>06140706911055</v>
      </c>
      <c r="P255" t="s">
        <v>1483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7822</v>
      </c>
      <c r="AA255" s="112" t="s">
        <v>1</v>
      </c>
      <c r="AB255" t="s">
        <v>7822</v>
      </c>
      <c r="AC255">
        <v>0</v>
      </c>
    </row>
    <row r="256" spans="1:29" hidden="1" x14ac:dyDescent="0.25">
      <c r="A256" t="s">
        <v>8281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8680</v>
      </c>
      <c r="G256" t="s">
        <v>7660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3" t="s">
        <v>8461</v>
      </c>
      <c r="L256" s="63" t="s">
        <v>7822</v>
      </c>
      <c r="M256">
        <v>9961</v>
      </c>
      <c r="N256" t="s">
        <v>1378</v>
      </c>
      <c r="O256" t="str">
        <f t="shared" si="19"/>
        <v>06140210081052</v>
      </c>
      <c r="P256" t="s">
        <v>1379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7822</v>
      </c>
      <c r="AA256" s="112" t="s">
        <v>1</v>
      </c>
      <c r="AB256" t="s">
        <v>7822</v>
      </c>
      <c r="AC256">
        <v>0</v>
      </c>
    </row>
    <row r="257" spans="1:29" hidden="1" x14ac:dyDescent="0.25">
      <c r="A257" t="s">
        <v>8281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8697</v>
      </c>
      <c r="G257" t="s">
        <v>7660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3" t="s">
        <v>8461</v>
      </c>
      <c r="L257" s="63" t="s">
        <v>7822</v>
      </c>
      <c r="M257">
        <v>38665</v>
      </c>
      <c r="N257" t="s">
        <v>1372</v>
      </c>
      <c r="O257" t="str">
        <f t="shared" si="19"/>
        <v>06142501101070</v>
      </c>
      <c r="P257" t="s">
        <v>1373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7822</v>
      </c>
      <c r="AA257" s="112" t="s">
        <v>1</v>
      </c>
      <c r="AB257" t="s">
        <v>7822</v>
      </c>
      <c r="AC257">
        <v>0</v>
      </c>
    </row>
    <row r="258" spans="1:29" hidden="1" x14ac:dyDescent="0.25">
      <c r="A258" t="s">
        <v>8281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8687</v>
      </c>
      <c r="G258" t="s">
        <v>7660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3" t="s">
        <v>8461</v>
      </c>
      <c r="L258" s="63" t="s">
        <v>7822</v>
      </c>
      <c r="M258">
        <v>1398</v>
      </c>
      <c r="N258" t="s">
        <v>8702</v>
      </c>
      <c r="O258" t="str">
        <f t="shared" si="19"/>
        <v>11081010721018</v>
      </c>
      <c r="P258" t="s">
        <v>8703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7822</v>
      </c>
      <c r="AA258" s="112" t="s">
        <v>1</v>
      </c>
      <c r="AB258" t="s">
        <v>7822</v>
      </c>
      <c r="AC258">
        <v>0</v>
      </c>
    </row>
    <row r="259" spans="1:29" hidden="1" x14ac:dyDescent="0.25">
      <c r="A259" t="s">
        <v>8281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8687</v>
      </c>
      <c r="G259" t="s">
        <v>7660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3" t="s">
        <v>8461</v>
      </c>
      <c r="L259" s="63" t="s">
        <v>7822</v>
      </c>
      <c r="M259">
        <v>14</v>
      </c>
      <c r="N259" t="s">
        <v>8704</v>
      </c>
      <c r="O259" t="str">
        <f t="shared" ref="O259:O322" si="24">IF(N259="",Z259,N259)</f>
        <v>03062612731027</v>
      </c>
      <c r="P259" t="s">
        <v>8705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7822</v>
      </c>
      <c r="AA259" s="112" t="s">
        <v>1</v>
      </c>
      <c r="AB259" t="s">
        <v>7822</v>
      </c>
      <c r="AC259">
        <v>0</v>
      </c>
    </row>
    <row r="260" spans="1:29" hidden="1" x14ac:dyDescent="0.25">
      <c r="A260" t="s">
        <v>8281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8687</v>
      </c>
      <c r="G260" t="s">
        <v>7660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3" t="s">
        <v>8461</v>
      </c>
      <c r="L260" s="63" t="s">
        <v>7822</v>
      </c>
      <c r="M260">
        <v>128240</v>
      </c>
      <c r="N260" t="s">
        <v>1364</v>
      </c>
      <c r="O260" t="str">
        <f t="shared" si="24"/>
        <v>06141403161033</v>
      </c>
      <c r="P260" t="s">
        <v>1365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7822</v>
      </c>
      <c r="AA260" s="112" t="s">
        <v>1</v>
      </c>
      <c r="AB260" t="s">
        <v>7822</v>
      </c>
      <c r="AC260">
        <v>0</v>
      </c>
    </row>
    <row r="261" spans="1:29" hidden="1" x14ac:dyDescent="0.25">
      <c r="A261" t="s">
        <v>8281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8683</v>
      </c>
      <c r="G261" t="s">
        <v>7660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3" t="s">
        <v>8461</v>
      </c>
      <c r="L261" s="63" t="s">
        <v>7822</v>
      </c>
      <c r="M261">
        <v>168389</v>
      </c>
      <c r="N261" t="s">
        <v>2157</v>
      </c>
      <c r="O261" t="str">
        <f t="shared" si="24"/>
        <v>06141612991019</v>
      </c>
      <c r="P261" t="s">
        <v>2158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7822</v>
      </c>
      <c r="AA261" s="112" t="s">
        <v>1</v>
      </c>
      <c r="AB261" t="s">
        <v>7822</v>
      </c>
      <c r="AC261">
        <v>0</v>
      </c>
    </row>
    <row r="262" spans="1:29" hidden="1" x14ac:dyDescent="0.25">
      <c r="A262" t="s">
        <v>8281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8683</v>
      </c>
      <c r="G262" t="s">
        <v>7660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3" t="s">
        <v>8461</v>
      </c>
      <c r="L262" s="63" t="s">
        <v>7822</v>
      </c>
      <c r="M262">
        <v>3818325</v>
      </c>
      <c r="N262" t="s">
        <v>1313</v>
      </c>
      <c r="O262" t="str">
        <f t="shared" si="24"/>
        <v>06140108580017</v>
      </c>
      <c r="P262" t="s">
        <v>1314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7822</v>
      </c>
      <c r="AA262" s="112" t="s">
        <v>1</v>
      </c>
      <c r="AB262" t="s">
        <v>7822</v>
      </c>
      <c r="AC262">
        <v>0</v>
      </c>
    </row>
    <row r="263" spans="1:29" hidden="1" x14ac:dyDescent="0.25">
      <c r="A263" t="s">
        <v>8281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8683</v>
      </c>
      <c r="G263" t="s">
        <v>7660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3" t="s">
        <v>8461</v>
      </c>
      <c r="L263" s="63" t="s">
        <v>7822</v>
      </c>
      <c r="M263">
        <v>531342</v>
      </c>
      <c r="N263" t="s">
        <v>1321</v>
      </c>
      <c r="O263" t="str">
        <f t="shared" si="24"/>
        <v>06141101690011</v>
      </c>
      <c r="P263" t="s">
        <v>1322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7822</v>
      </c>
      <c r="AA263" s="112" t="s">
        <v>1</v>
      </c>
      <c r="AB263" t="s">
        <v>7822</v>
      </c>
      <c r="AC263">
        <v>0</v>
      </c>
    </row>
    <row r="264" spans="1:29" hidden="1" x14ac:dyDescent="0.25">
      <c r="A264" t="s">
        <v>8281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8686</v>
      </c>
      <c r="G264" t="s">
        <v>7660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3" t="s">
        <v>8461</v>
      </c>
      <c r="L264" s="63" t="s">
        <v>7822</v>
      </c>
      <c r="M264">
        <v>140453</v>
      </c>
      <c r="N264" t="s">
        <v>1364</v>
      </c>
      <c r="O264" t="str">
        <f t="shared" si="24"/>
        <v>06141403161033</v>
      </c>
      <c r="P264" t="s">
        <v>1365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7822</v>
      </c>
      <c r="AA264" s="112" t="s">
        <v>1</v>
      </c>
      <c r="AB264" t="s">
        <v>7822</v>
      </c>
      <c r="AC264">
        <v>0</v>
      </c>
    </row>
    <row r="265" spans="1:29" hidden="1" x14ac:dyDescent="0.25">
      <c r="A265" t="s">
        <v>8281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8672</v>
      </c>
      <c r="G265" t="s">
        <v>7660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3" t="s">
        <v>8461</v>
      </c>
      <c r="L265" s="63" t="s">
        <v>7822</v>
      </c>
      <c r="M265">
        <v>1525</v>
      </c>
      <c r="N265" t="s">
        <v>1346</v>
      </c>
      <c r="O265" t="str">
        <f t="shared" si="24"/>
        <v>06141607031015</v>
      </c>
      <c r="P265" t="s">
        <v>1347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7822</v>
      </c>
      <c r="AA265" s="112" t="s">
        <v>1</v>
      </c>
      <c r="AB265" t="s">
        <v>7822</v>
      </c>
      <c r="AC265">
        <v>0</v>
      </c>
    </row>
    <row r="266" spans="1:29" hidden="1" x14ac:dyDescent="0.25">
      <c r="A266" t="s">
        <v>8281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8673</v>
      </c>
      <c r="G266" t="s">
        <v>7660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3" t="s">
        <v>8461</v>
      </c>
      <c r="L266" s="63" t="s">
        <v>7822</v>
      </c>
      <c r="M266">
        <v>1521</v>
      </c>
      <c r="N266" t="s">
        <v>1346</v>
      </c>
      <c r="O266" t="str">
        <f t="shared" si="24"/>
        <v>06141607031015</v>
      </c>
      <c r="P266" t="s">
        <v>1347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7822</v>
      </c>
      <c r="AA266" s="112" t="s">
        <v>1</v>
      </c>
      <c r="AB266" t="s">
        <v>7822</v>
      </c>
      <c r="AC266">
        <v>0</v>
      </c>
    </row>
    <row r="267" spans="1:29" hidden="1" x14ac:dyDescent="0.25">
      <c r="A267" t="s">
        <v>8281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8673</v>
      </c>
      <c r="G267" t="s">
        <v>7660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3" t="s">
        <v>8461</v>
      </c>
      <c r="L267" s="63" t="s">
        <v>7822</v>
      </c>
      <c r="M267">
        <v>760</v>
      </c>
      <c r="N267" t="s">
        <v>1399</v>
      </c>
      <c r="O267" t="str">
        <f t="shared" si="24"/>
        <v>06143007941037</v>
      </c>
      <c r="P267" t="s">
        <v>1400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7822</v>
      </c>
      <c r="AA267" s="112" t="s">
        <v>1</v>
      </c>
      <c r="AB267" t="s">
        <v>7822</v>
      </c>
      <c r="AC267">
        <v>0</v>
      </c>
    </row>
    <row r="268" spans="1:29" hidden="1" x14ac:dyDescent="0.25">
      <c r="A268" t="s">
        <v>8281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8673</v>
      </c>
      <c r="G268" t="s">
        <v>7660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3" t="s">
        <v>8461</v>
      </c>
      <c r="L268" s="63" t="s">
        <v>7822</v>
      </c>
      <c r="M268">
        <v>20841</v>
      </c>
      <c r="N268" t="s">
        <v>1384</v>
      </c>
      <c r="O268" t="str">
        <f t="shared" si="24"/>
        <v>06140406191018</v>
      </c>
      <c r="P268" t="s">
        <v>1385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7822</v>
      </c>
      <c r="AA268" s="112" t="s">
        <v>1</v>
      </c>
      <c r="AB268" t="s">
        <v>7822</v>
      </c>
      <c r="AC268">
        <v>0</v>
      </c>
    </row>
    <row r="269" spans="1:29" hidden="1" x14ac:dyDescent="0.25">
      <c r="A269" t="s">
        <v>8281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8688</v>
      </c>
      <c r="G269" t="s">
        <v>7660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3" t="s">
        <v>8461</v>
      </c>
      <c r="L269" s="63" t="s">
        <v>7822</v>
      </c>
      <c r="M269">
        <v>1395</v>
      </c>
      <c r="N269" t="s">
        <v>8702</v>
      </c>
      <c r="O269" t="str">
        <f t="shared" si="24"/>
        <v>11081010721018</v>
      </c>
      <c r="P269" t="s">
        <v>8703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7822</v>
      </c>
      <c r="AA269" s="112" t="s">
        <v>1</v>
      </c>
      <c r="AB269" t="s">
        <v>7822</v>
      </c>
      <c r="AC269">
        <v>0</v>
      </c>
    </row>
    <row r="270" spans="1:29" hidden="1" x14ac:dyDescent="0.25">
      <c r="A270" t="s">
        <v>8281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8688</v>
      </c>
      <c r="G270" t="s">
        <v>7660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3" t="s">
        <v>8461</v>
      </c>
      <c r="L270" s="63" t="s">
        <v>7822</v>
      </c>
      <c r="M270">
        <v>24388</v>
      </c>
      <c r="N270" t="s">
        <v>1451</v>
      </c>
      <c r="O270" t="str">
        <f t="shared" si="24"/>
        <v>06140307951051</v>
      </c>
      <c r="P270" t="s">
        <v>1452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7822</v>
      </c>
      <c r="AA270" s="112" t="s">
        <v>1</v>
      </c>
      <c r="AB270" t="s">
        <v>7822</v>
      </c>
      <c r="AC270">
        <v>0</v>
      </c>
    </row>
    <row r="271" spans="1:29" hidden="1" x14ac:dyDescent="0.25">
      <c r="A271" t="s">
        <v>8281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8672</v>
      </c>
      <c r="G271" t="s">
        <v>7660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3" t="s">
        <v>8461</v>
      </c>
      <c r="L271" s="63" t="s">
        <v>7822</v>
      </c>
      <c r="M271">
        <v>356</v>
      </c>
      <c r="N271" t="s">
        <v>1473</v>
      </c>
      <c r="O271" t="str">
        <f t="shared" si="24"/>
        <v>11181602731029</v>
      </c>
      <c r="P271" t="s">
        <v>1474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7822</v>
      </c>
      <c r="AA271" s="112" t="s">
        <v>1</v>
      </c>
      <c r="AB271" t="s">
        <v>7822</v>
      </c>
      <c r="AC271">
        <v>0</v>
      </c>
    </row>
    <row r="272" spans="1:29" hidden="1" x14ac:dyDescent="0.25">
      <c r="A272" t="s">
        <v>8281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8697</v>
      </c>
      <c r="G272" t="s">
        <v>7660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3" t="s">
        <v>8461</v>
      </c>
      <c r="L272" s="63" t="s">
        <v>7822</v>
      </c>
      <c r="M272">
        <v>24</v>
      </c>
      <c r="N272" t="s">
        <v>8074</v>
      </c>
      <c r="O272" t="str">
        <f t="shared" si="24"/>
        <v>05112011861033</v>
      </c>
      <c r="P272" t="s">
        <v>8075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7822</v>
      </c>
      <c r="AA272" s="112" t="s">
        <v>1</v>
      </c>
      <c r="AB272" t="s">
        <v>8005</v>
      </c>
      <c r="AC272">
        <v>4.9000000000000004</v>
      </c>
    </row>
    <row r="273" spans="1:29" hidden="1" x14ac:dyDescent="0.25">
      <c r="A273" t="s">
        <v>8281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8590</v>
      </c>
      <c r="G273" t="s">
        <v>7660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3" t="s">
        <v>8461</v>
      </c>
      <c r="L273" s="63" t="s">
        <v>7822</v>
      </c>
      <c r="M273">
        <v>22</v>
      </c>
      <c r="N273" t="s">
        <v>8074</v>
      </c>
      <c r="O273" t="str">
        <f t="shared" si="24"/>
        <v>05112011861033</v>
      </c>
      <c r="P273" t="s">
        <v>8075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7822</v>
      </c>
      <c r="AA273" s="112" t="s">
        <v>1</v>
      </c>
      <c r="AB273" t="s">
        <v>7822</v>
      </c>
      <c r="AC273">
        <v>0</v>
      </c>
    </row>
    <row r="274" spans="1:29" hidden="1" x14ac:dyDescent="0.25">
      <c r="A274" t="s">
        <v>8281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8701</v>
      </c>
      <c r="G274" t="s">
        <v>7660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3" t="s">
        <v>8461</v>
      </c>
      <c r="L274" s="63" t="s">
        <v>7822</v>
      </c>
      <c r="M274">
        <v>470</v>
      </c>
      <c r="N274" t="s">
        <v>2261</v>
      </c>
      <c r="O274" t="str">
        <f t="shared" si="24"/>
        <v>05112308101011</v>
      </c>
      <c r="P274" t="s">
        <v>2262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7822</v>
      </c>
      <c r="AA274" s="112" t="s">
        <v>1</v>
      </c>
      <c r="AB274" t="s">
        <v>8005</v>
      </c>
      <c r="AC274">
        <v>4.96</v>
      </c>
    </row>
    <row r="275" spans="1:29" hidden="1" x14ac:dyDescent="0.25">
      <c r="A275" t="s">
        <v>8281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8688</v>
      </c>
      <c r="G275" t="s">
        <v>7660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3" t="s">
        <v>8461</v>
      </c>
      <c r="L275" s="63" t="s">
        <v>7822</v>
      </c>
      <c r="M275">
        <v>1526620</v>
      </c>
      <c r="N275" t="s">
        <v>1382</v>
      </c>
      <c r="O275" t="str">
        <f t="shared" si="24"/>
        <v>06140812610145</v>
      </c>
      <c r="P275" t="s">
        <v>1383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7822</v>
      </c>
      <c r="AA275" s="112" t="s">
        <v>1</v>
      </c>
      <c r="AC275">
        <v>0</v>
      </c>
    </row>
    <row r="276" spans="1:29" hidden="1" x14ac:dyDescent="0.25">
      <c r="A276" t="s">
        <v>8281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8682</v>
      </c>
      <c r="G276" t="s">
        <v>7660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3" t="s">
        <v>8461</v>
      </c>
      <c r="L276" s="63" t="s">
        <v>7822</v>
      </c>
      <c r="M276">
        <v>208053</v>
      </c>
      <c r="N276" t="s">
        <v>1433</v>
      </c>
      <c r="O276" t="str">
        <f t="shared" si="24"/>
        <v>06141512001054</v>
      </c>
      <c r="P276" t="s">
        <v>1434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7822</v>
      </c>
      <c r="AA276" s="112" t="s">
        <v>1</v>
      </c>
      <c r="AB276" t="s">
        <v>7997</v>
      </c>
      <c r="AC276">
        <v>10.85</v>
      </c>
    </row>
    <row r="277" spans="1:29" hidden="1" x14ac:dyDescent="0.25">
      <c r="A277" t="s">
        <v>8281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8697</v>
      </c>
      <c r="G277" t="s">
        <v>7660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3" t="s">
        <v>8461</v>
      </c>
      <c r="L277" s="63" t="s">
        <v>7822</v>
      </c>
      <c r="M277">
        <v>22596</v>
      </c>
      <c r="N277" t="s">
        <v>1334</v>
      </c>
      <c r="O277" t="str">
        <f t="shared" si="24"/>
        <v>06142407750010</v>
      </c>
      <c r="P277" t="s">
        <v>1335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7822</v>
      </c>
      <c r="AA277" s="112" t="s">
        <v>1</v>
      </c>
      <c r="AB277" t="s">
        <v>7822</v>
      </c>
      <c r="AC277">
        <v>0</v>
      </c>
    </row>
    <row r="278" spans="1:29" hidden="1" x14ac:dyDescent="0.25">
      <c r="A278" t="s">
        <v>8281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8700</v>
      </c>
      <c r="G278" t="s">
        <v>7660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3" t="s">
        <v>8461</v>
      </c>
      <c r="L278" s="63" t="s">
        <v>7822</v>
      </c>
      <c r="M278">
        <v>23</v>
      </c>
      <c r="N278" t="s">
        <v>8074</v>
      </c>
      <c r="O278" t="str">
        <f t="shared" si="24"/>
        <v>05112011861033</v>
      </c>
      <c r="P278" t="s">
        <v>8075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7822</v>
      </c>
      <c r="AA278" s="112" t="s">
        <v>1</v>
      </c>
      <c r="AB278" t="s">
        <v>7822</v>
      </c>
      <c r="AC278">
        <v>0</v>
      </c>
    </row>
    <row r="279" spans="1:29" hidden="1" x14ac:dyDescent="0.25">
      <c r="A279" t="s">
        <v>8281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8681</v>
      </c>
      <c r="G279" t="s">
        <v>7660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3" t="s">
        <v>8461</v>
      </c>
      <c r="L279" s="63" t="s">
        <v>7822</v>
      </c>
      <c r="M279">
        <v>2292</v>
      </c>
      <c r="N279" t="s">
        <v>1352</v>
      </c>
      <c r="O279" t="str">
        <f t="shared" si="24"/>
        <v>06141708071034</v>
      </c>
      <c r="P279" t="s">
        <v>1353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7822</v>
      </c>
      <c r="AA279" s="112" t="s">
        <v>1</v>
      </c>
      <c r="AB279" t="s">
        <v>7822</v>
      </c>
      <c r="AC279">
        <v>0</v>
      </c>
    </row>
    <row r="280" spans="1:29" hidden="1" x14ac:dyDescent="0.25">
      <c r="A280" t="s">
        <v>8281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8681</v>
      </c>
      <c r="G280" t="s">
        <v>7660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3" t="s">
        <v>8461</v>
      </c>
      <c r="L280" s="63" t="s">
        <v>7822</v>
      </c>
      <c r="M280">
        <v>3081</v>
      </c>
      <c r="N280" t="s">
        <v>1388</v>
      </c>
      <c r="O280" t="str">
        <f t="shared" si="24"/>
        <v>06141007840010</v>
      </c>
      <c r="P280" t="s">
        <v>1389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7822</v>
      </c>
      <c r="AA280" s="112" t="s">
        <v>1</v>
      </c>
      <c r="AB280" t="s">
        <v>7822</v>
      </c>
      <c r="AC280">
        <v>0</v>
      </c>
    </row>
    <row r="281" spans="1:29" hidden="1" x14ac:dyDescent="0.25">
      <c r="A281" t="s">
        <v>8281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8681</v>
      </c>
      <c r="G281" t="s">
        <v>7660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3" t="s">
        <v>8461</v>
      </c>
      <c r="L281" s="63" t="s">
        <v>7822</v>
      </c>
      <c r="M281">
        <v>325</v>
      </c>
      <c r="N281" t="s">
        <v>1473</v>
      </c>
      <c r="O281" t="str">
        <f t="shared" si="24"/>
        <v>11181602731029</v>
      </c>
      <c r="P281" t="s">
        <v>1474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7822</v>
      </c>
      <c r="AA281" s="112" t="s">
        <v>1</v>
      </c>
      <c r="AB281" t="s">
        <v>7822</v>
      </c>
      <c r="AC281">
        <v>0</v>
      </c>
    </row>
    <row r="282" spans="1:29" hidden="1" x14ac:dyDescent="0.25">
      <c r="A282" t="s">
        <v>8281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8678</v>
      </c>
      <c r="G282" t="s">
        <v>7660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3" t="s">
        <v>8461</v>
      </c>
      <c r="L282" s="63" t="s">
        <v>7822</v>
      </c>
      <c r="M282">
        <v>3398</v>
      </c>
      <c r="N282" t="s">
        <v>7499</v>
      </c>
      <c r="O282" t="str">
        <f t="shared" si="24"/>
        <v>06140404081061</v>
      </c>
      <c r="P282" t="s">
        <v>7500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7822</v>
      </c>
      <c r="AA282" s="112" t="s">
        <v>1</v>
      </c>
      <c r="AB282" t="s">
        <v>7822</v>
      </c>
      <c r="AC282">
        <v>0</v>
      </c>
    </row>
    <row r="283" spans="1:29" hidden="1" x14ac:dyDescent="0.25">
      <c r="A283" t="s">
        <v>8281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8677</v>
      </c>
      <c r="G283" t="s">
        <v>7660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3" t="s">
        <v>8461</v>
      </c>
      <c r="L283" s="63" t="s">
        <v>7822</v>
      </c>
      <c r="M283">
        <v>965</v>
      </c>
      <c r="N283" t="s">
        <v>1409</v>
      </c>
      <c r="O283" t="str">
        <f t="shared" si="24"/>
        <v>06141407941017</v>
      </c>
      <c r="P283" t="s">
        <v>1410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7822</v>
      </c>
      <c r="AA283" s="112" t="s">
        <v>1</v>
      </c>
      <c r="AB283" t="s">
        <v>7822</v>
      </c>
      <c r="AC283">
        <v>0</v>
      </c>
    </row>
    <row r="284" spans="1:29" hidden="1" x14ac:dyDescent="0.25">
      <c r="A284" t="s">
        <v>8281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8697</v>
      </c>
      <c r="G284" t="s">
        <v>7660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3" t="s">
        <v>8461</v>
      </c>
      <c r="L284" s="63" t="s">
        <v>7822</v>
      </c>
      <c r="M284">
        <v>2245</v>
      </c>
      <c r="N284" t="s">
        <v>1043</v>
      </c>
      <c r="O284" t="str">
        <f t="shared" si="24"/>
        <v>06142703981055</v>
      </c>
      <c r="P284" t="s">
        <v>1044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7822</v>
      </c>
      <c r="AA284" s="112" t="s">
        <v>1</v>
      </c>
      <c r="AB284" t="s">
        <v>7822</v>
      </c>
      <c r="AC284">
        <v>0</v>
      </c>
    </row>
    <row r="285" spans="1:29" hidden="1" x14ac:dyDescent="0.25">
      <c r="A285" t="s">
        <v>8281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8697</v>
      </c>
      <c r="G285" t="s">
        <v>7660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3" t="s">
        <v>8461</v>
      </c>
      <c r="L285" s="63" t="s">
        <v>7822</v>
      </c>
      <c r="M285">
        <v>2243</v>
      </c>
      <c r="N285" t="s">
        <v>1043</v>
      </c>
      <c r="O285" t="str">
        <f t="shared" si="24"/>
        <v>06142703981055</v>
      </c>
      <c r="P285" t="s">
        <v>1044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7822</v>
      </c>
      <c r="AA285" s="112" t="s">
        <v>1</v>
      </c>
      <c r="AB285" t="s">
        <v>7822</v>
      </c>
      <c r="AC285">
        <v>0</v>
      </c>
    </row>
    <row r="286" spans="1:29" hidden="1" x14ac:dyDescent="0.25">
      <c r="A286" t="s">
        <v>8281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8697</v>
      </c>
      <c r="G286" t="s">
        <v>7660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3" t="s">
        <v>8461</v>
      </c>
      <c r="L286" s="63" t="s">
        <v>7822</v>
      </c>
      <c r="M286">
        <v>2242</v>
      </c>
      <c r="N286" t="s">
        <v>1043</v>
      </c>
      <c r="O286" t="str">
        <f t="shared" si="24"/>
        <v>06142703981055</v>
      </c>
      <c r="P286" t="s">
        <v>1044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7822</v>
      </c>
      <c r="AA286" s="112" t="s">
        <v>1</v>
      </c>
      <c r="AB286" t="s">
        <v>7822</v>
      </c>
      <c r="AC286">
        <v>0</v>
      </c>
    </row>
    <row r="287" spans="1:29" x14ac:dyDescent="0.25">
      <c r="A287" t="s">
        <v>8281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8685</v>
      </c>
      <c r="G287" t="s">
        <v>0</v>
      </c>
      <c r="H287" t="s">
        <v>8002</v>
      </c>
      <c r="I287" t="str">
        <f t="shared" si="22"/>
        <v>Factura</v>
      </c>
      <c r="J287" t="str">
        <f t="shared" si="23"/>
        <v>Otros</v>
      </c>
      <c r="K287" s="63" t="s">
        <v>8461</v>
      </c>
      <c r="L287" s="63" t="s">
        <v>7822</v>
      </c>
      <c r="M287">
        <v>1108711</v>
      </c>
      <c r="N287" t="s">
        <v>8699</v>
      </c>
      <c r="O287" t="str">
        <f t="shared" si="24"/>
        <v>202203443834</v>
      </c>
      <c r="P287" t="s">
        <v>7890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7822</v>
      </c>
      <c r="AA287" s="112" t="s">
        <v>1</v>
      </c>
      <c r="AB287" t="s">
        <v>7822</v>
      </c>
      <c r="AC287">
        <v>0</v>
      </c>
    </row>
    <row r="288" spans="1:29" hidden="1" x14ac:dyDescent="0.25">
      <c r="A288" t="s">
        <v>8281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8687</v>
      </c>
      <c r="G288" t="s">
        <v>7660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3" t="s">
        <v>8461</v>
      </c>
      <c r="L288" s="63" t="s">
        <v>7822</v>
      </c>
      <c r="M288">
        <v>1195</v>
      </c>
      <c r="N288" t="s">
        <v>7663</v>
      </c>
      <c r="O288" t="str">
        <f t="shared" si="24"/>
        <v>12170505681051</v>
      </c>
      <c r="P288" t="s">
        <v>7664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7822</v>
      </c>
      <c r="AA288" s="112" t="s">
        <v>1</v>
      </c>
      <c r="AB288" t="s">
        <v>8005</v>
      </c>
      <c r="AC288">
        <v>2.1800000000000002</v>
      </c>
    </row>
    <row r="289" spans="1:29" hidden="1" x14ac:dyDescent="0.25">
      <c r="A289" t="s">
        <v>8281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8687</v>
      </c>
      <c r="G289" t="s">
        <v>7660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3" t="s">
        <v>8461</v>
      </c>
      <c r="L289" s="63" t="s">
        <v>7822</v>
      </c>
      <c r="M289">
        <v>21375</v>
      </c>
      <c r="N289" t="s">
        <v>1334</v>
      </c>
      <c r="O289" t="str">
        <f t="shared" si="24"/>
        <v>06142407750010</v>
      </c>
      <c r="P289" t="s">
        <v>1335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7822</v>
      </c>
      <c r="AA289" s="112" t="s">
        <v>1</v>
      </c>
      <c r="AB289" t="s">
        <v>7822</v>
      </c>
      <c r="AC289">
        <v>0</v>
      </c>
    </row>
    <row r="290" spans="1:29" hidden="1" x14ac:dyDescent="0.25">
      <c r="A290" t="s">
        <v>8281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8687</v>
      </c>
      <c r="G290" t="s">
        <v>7660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3" t="s">
        <v>8461</v>
      </c>
      <c r="L290" s="63" t="s">
        <v>7822</v>
      </c>
      <c r="M290">
        <v>21324</v>
      </c>
      <c r="N290" t="s">
        <v>1334</v>
      </c>
      <c r="O290" t="str">
        <f t="shared" si="24"/>
        <v>06142407750010</v>
      </c>
      <c r="P290" t="s">
        <v>1335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7822</v>
      </c>
      <c r="AA290" s="112" t="s">
        <v>1</v>
      </c>
      <c r="AB290" t="s">
        <v>7822</v>
      </c>
      <c r="AC290">
        <v>0</v>
      </c>
    </row>
    <row r="291" spans="1:29" hidden="1" x14ac:dyDescent="0.25">
      <c r="A291" t="s">
        <v>8281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8698</v>
      </c>
      <c r="G291" t="s">
        <v>7660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3" t="s">
        <v>8461</v>
      </c>
      <c r="L291" s="63" t="s">
        <v>7822</v>
      </c>
      <c r="M291">
        <v>1948</v>
      </c>
      <c r="N291" t="s">
        <v>1043</v>
      </c>
      <c r="O291" t="str">
        <f t="shared" si="24"/>
        <v>06142703981055</v>
      </c>
      <c r="P291" t="s">
        <v>1044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7822</v>
      </c>
      <c r="AA291" s="112" t="s">
        <v>1</v>
      </c>
      <c r="AB291" t="s">
        <v>7822</v>
      </c>
      <c r="AC291">
        <v>0</v>
      </c>
    </row>
    <row r="292" spans="1:29" hidden="1" x14ac:dyDescent="0.25">
      <c r="A292" t="s">
        <v>8281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8683</v>
      </c>
      <c r="G292" t="s">
        <v>7660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3" t="s">
        <v>8461</v>
      </c>
      <c r="L292" s="63" t="s">
        <v>7822</v>
      </c>
      <c r="M292">
        <v>14884</v>
      </c>
      <c r="N292" t="s">
        <v>1340</v>
      </c>
      <c r="O292" t="str">
        <f t="shared" si="24"/>
        <v>06142406870019</v>
      </c>
      <c r="P292" t="s">
        <v>1341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7822</v>
      </c>
      <c r="AA292" s="112" t="s">
        <v>1</v>
      </c>
      <c r="AB292" t="s">
        <v>7822</v>
      </c>
      <c r="AC292">
        <v>0</v>
      </c>
    </row>
    <row r="293" spans="1:29" hidden="1" x14ac:dyDescent="0.25">
      <c r="A293" t="s">
        <v>8281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8586</v>
      </c>
      <c r="G293" t="s">
        <v>7660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3" t="s">
        <v>8461</v>
      </c>
      <c r="L293" s="63" t="s">
        <v>7822</v>
      </c>
      <c r="M293">
        <v>19896</v>
      </c>
      <c r="N293" t="s">
        <v>1325</v>
      </c>
      <c r="O293" t="str">
        <f t="shared" si="24"/>
        <v>06142302931020</v>
      </c>
      <c r="P293" t="s">
        <v>1326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7822</v>
      </c>
      <c r="AA293" s="112" t="s">
        <v>1</v>
      </c>
      <c r="AB293" t="s">
        <v>7822</v>
      </c>
      <c r="AC293">
        <v>0</v>
      </c>
    </row>
    <row r="294" spans="1:29" hidden="1" x14ac:dyDescent="0.25">
      <c r="A294" t="s">
        <v>8281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8684</v>
      </c>
      <c r="G294" t="s">
        <v>7660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3" t="s">
        <v>8461</v>
      </c>
      <c r="L294" s="63" t="s">
        <v>7822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7822</v>
      </c>
      <c r="AA294" s="112" t="s">
        <v>1</v>
      </c>
      <c r="AB294" t="s">
        <v>7822</v>
      </c>
      <c r="AC294">
        <v>0</v>
      </c>
    </row>
    <row r="295" spans="1:29" hidden="1" x14ac:dyDescent="0.25">
      <c r="A295" t="s">
        <v>8281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8586</v>
      </c>
      <c r="G295" t="s">
        <v>7660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3" t="s">
        <v>8461</v>
      </c>
      <c r="L295" s="63" t="s">
        <v>7822</v>
      </c>
      <c r="M295">
        <v>64</v>
      </c>
      <c r="N295" t="s">
        <v>1323</v>
      </c>
      <c r="O295" t="str">
        <f t="shared" si="24"/>
        <v>06141611841170</v>
      </c>
      <c r="P295" t="s">
        <v>1324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7822</v>
      </c>
      <c r="AA295" s="112" t="s">
        <v>1</v>
      </c>
      <c r="AB295" t="s">
        <v>7822</v>
      </c>
      <c r="AC295">
        <v>0</v>
      </c>
    </row>
    <row r="296" spans="1:29" hidden="1" x14ac:dyDescent="0.25">
      <c r="A296" t="s">
        <v>8281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8687</v>
      </c>
      <c r="G296" t="s">
        <v>7660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3" t="s">
        <v>8461</v>
      </c>
      <c r="L296" s="63" t="s">
        <v>7822</v>
      </c>
      <c r="M296">
        <v>1828</v>
      </c>
      <c r="N296" t="s">
        <v>1043</v>
      </c>
      <c r="O296" t="str">
        <f t="shared" si="24"/>
        <v>06142703981055</v>
      </c>
      <c r="P296" t="s">
        <v>1044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7822</v>
      </c>
      <c r="AA296" s="112" t="s">
        <v>1</v>
      </c>
      <c r="AB296" t="s">
        <v>7822</v>
      </c>
      <c r="AC296">
        <v>0</v>
      </c>
    </row>
    <row r="297" spans="1:29" hidden="1" x14ac:dyDescent="0.25">
      <c r="A297" t="s">
        <v>8281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8697</v>
      </c>
      <c r="G297" t="s">
        <v>7660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3" t="s">
        <v>8461</v>
      </c>
      <c r="L297" s="63" t="s">
        <v>7822</v>
      </c>
      <c r="M297">
        <v>2259</v>
      </c>
      <c r="N297" t="s">
        <v>1043</v>
      </c>
      <c r="O297" t="str">
        <f t="shared" si="24"/>
        <v>06142703981055</v>
      </c>
      <c r="P297" t="s">
        <v>1044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7822</v>
      </c>
      <c r="AA297" s="112" t="s">
        <v>1</v>
      </c>
      <c r="AB297" t="s">
        <v>7822</v>
      </c>
      <c r="AC297">
        <v>0</v>
      </c>
    </row>
    <row r="298" spans="1:29" hidden="1" x14ac:dyDescent="0.25">
      <c r="A298" t="s">
        <v>8281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8672</v>
      </c>
      <c r="G298" t="s">
        <v>7660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3" t="s">
        <v>8461</v>
      </c>
      <c r="L298" s="63" t="s">
        <v>7822</v>
      </c>
      <c r="M298">
        <v>2208</v>
      </c>
      <c r="N298" t="s">
        <v>1043</v>
      </c>
      <c r="O298" t="str">
        <f t="shared" si="24"/>
        <v>06142703981055</v>
      </c>
      <c r="P298" t="s">
        <v>1044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7822</v>
      </c>
      <c r="AA298" s="112" t="s">
        <v>1</v>
      </c>
      <c r="AB298" t="s">
        <v>7822</v>
      </c>
      <c r="AC298">
        <v>0</v>
      </c>
    </row>
    <row r="299" spans="1:29" hidden="1" x14ac:dyDescent="0.25">
      <c r="A299" t="s">
        <v>8281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8675</v>
      </c>
      <c r="G299" t="s">
        <v>7660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3" t="s">
        <v>8461</v>
      </c>
      <c r="L299" s="63" t="s">
        <v>7822</v>
      </c>
      <c r="M299">
        <v>2131</v>
      </c>
      <c r="N299" t="s">
        <v>1043</v>
      </c>
      <c r="O299" t="str">
        <f t="shared" si="24"/>
        <v>06142703981055</v>
      </c>
      <c r="P299" t="s">
        <v>1044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7822</v>
      </c>
      <c r="AA299" s="112" t="s">
        <v>1</v>
      </c>
      <c r="AB299" t="s">
        <v>7822</v>
      </c>
      <c r="AC299">
        <v>0</v>
      </c>
    </row>
    <row r="300" spans="1:29" hidden="1" x14ac:dyDescent="0.25">
      <c r="A300" t="s">
        <v>8281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8676</v>
      </c>
      <c r="G300" t="s">
        <v>7660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3" t="s">
        <v>8461</v>
      </c>
      <c r="L300" s="63" t="s">
        <v>7822</v>
      </c>
      <c r="M300">
        <v>2107</v>
      </c>
      <c r="N300" t="s">
        <v>1043</v>
      </c>
      <c r="O300" t="str">
        <f t="shared" si="24"/>
        <v>06142703981055</v>
      </c>
      <c r="P300" t="s">
        <v>1044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7822</v>
      </c>
      <c r="AA300" s="112" t="s">
        <v>1</v>
      </c>
      <c r="AB300" t="s">
        <v>7822</v>
      </c>
      <c r="AC300">
        <v>0</v>
      </c>
    </row>
    <row r="301" spans="1:29" hidden="1" x14ac:dyDescent="0.25">
      <c r="A301" t="s">
        <v>8281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8677</v>
      </c>
      <c r="G301" t="s">
        <v>7660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3" t="s">
        <v>8461</v>
      </c>
      <c r="L301" s="63" t="s">
        <v>7822</v>
      </c>
      <c r="M301">
        <v>2059</v>
      </c>
      <c r="N301" t="s">
        <v>1043</v>
      </c>
      <c r="O301" t="str">
        <f t="shared" si="24"/>
        <v>06142703981055</v>
      </c>
      <c r="P301" t="s">
        <v>1044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7822</v>
      </c>
      <c r="AA301" s="112" t="s">
        <v>1</v>
      </c>
      <c r="AB301" t="s">
        <v>7822</v>
      </c>
      <c r="AC301">
        <v>0</v>
      </c>
    </row>
    <row r="302" spans="1:29" hidden="1" x14ac:dyDescent="0.25">
      <c r="A302" t="s">
        <v>8281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8679</v>
      </c>
      <c r="G302" t="s">
        <v>7660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3" t="s">
        <v>8461</v>
      </c>
      <c r="L302" s="63" t="s">
        <v>7822</v>
      </c>
      <c r="M302">
        <v>1727</v>
      </c>
      <c r="N302" t="s">
        <v>1043</v>
      </c>
      <c r="O302" t="str">
        <f t="shared" si="24"/>
        <v>06142703981055</v>
      </c>
      <c r="P302" t="s">
        <v>1044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7822</v>
      </c>
      <c r="AA302" s="112" t="s">
        <v>1</v>
      </c>
      <c r="AB302" t="s">
        <v>7822</v>
      </c>
      <c r="AC302">
        <v>0</v>
      </c>
    </row>
    <row r="303" spans="1:29" hidden="1" x14ac:dyDescent="0.25">
      <c r="A303" t="s">
        <v>8281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8679</v>
      </c>
      <c r="G303" t="s">
        <v>7660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3" t="s">
        <v>8461</v>
      </c>
      <c r="L303" s="63" t="s">
        <v>7822</v>
      </c>
      <c r="M303">
        <v>2007</v>
      </c>
      <c r="N303" t="s">
        <v>1043</v>
      </c>
      <c r="O303" t="str">
        <f t="shared" si="24"/>
        <v>06142703981055</v>
      </c>
      <c r="P303" t="s">
        <v>1044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7822</v>
      </c>
      <c r="AA303" s="112" t="s">
        <v>1</v>
      </c>
      <c r="AB303" t="s">
        <v>7822</v>
      </c>
      <c r="AC303">
        <v>0</v>
      </c>
    </row>
    <row r="304" spans="1:29" hidden="1" x14ac:dyDescent="0.25">
      <c r="A304" t="s">
        <v>8281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8686</v>
      </c>
      <c r="G304" t="s">
        <v>7660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3" t="s">
        <v>8461</v>
      </c>
      <c r="L304" s="63" t="s">
        <v>7822</v>
      </c>
      <c r="M304">
        <v>1903</v>
      </c>
      <c r="N304" t="s">
        <v>1043</v>
      </c>
      <c r="O304" t="str">
        <f t="shared" si="24"/>
        <v>06142703981055</v>
      </c>
      <c r="P304" t="s">
        <v>1044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7822</v>
      </c>
      <c r="AA304" s="112" t="s">
        <v>1</v>
      </c>
      <c r="AB304" t="s">
        <v>7822</v>
      </c>
      <c r="AC304">
        <v>0</v>
      </c>
    </row>
    <row r="305" spans="1:29" hidden="1" x14ac:dyDescent="0.25">
      <c r="A305" t="s">
        <v>8281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8682</v>
      </c>
      <c r="G305" t="s">
        <v>7660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3" t="s">
        <v>8461</v>
      </c>
      <c r="L305" s="63" t="s">
        <v>7822</v>
      </c>
      <c r="M305">
        <v>25990</v>
      </c>
      <c r="N305" t="s">
        <v>8420</v>
      </c>
      <c r="O305" t="str">
        <f t="shared" si="24"/>
        <v>95012110211015</v>
      </c>
      <c r="P305" t="s">
        <v>8421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7822</v>
      </c>
      <c r="AA305" s="112" t="s">
        <v>1</v>
      </c>
      <c r="AB305" t="s">
        <v>7822</v>
      </c>
      <c r="AC305">
        <v>0</v>
      </c>
    </row>
    <row r="306" spans="1:29" hidden="1" x14ac:dyDescent="0.25">
      <c r="A306" t="s">
        <v>8281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8683</v>
      </c>
      <c r="G306" t="s">
        <v>7660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3" t="s">
        <v>8461</v>
      </c>
      <c r="L306" s="63" t="s">
        <v>7822</v>
      </c>
      <c r="M306">
        <v>35081</v>
      </c>
      <c r="N306" t="s">
        <v>2121</v>
      </c>
      <c r="O306" t="str">
        <f t="shared" si="24"/>
        <v>06140103951010</v>
      </c>
      <c r="P306" t="s">
        <v>2122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7822</v>
      </c>
      <c r="AA306" s="112" t="s">
        <v>1</v>
      </c>
      <c r="AB306" t="s">
        <v>7822</v>
      </c>
      <c r="AC306">
        <v>0</v>
      </c>
    </row>
    <row r="307" spans="1:29" hidden="1" x14ac:dyDescent="0.25">
      <c r="A307" t="s">
        <v>8281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8684</v>
      </c>
      <c r="G307" t="s">
        <v>7660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3" t="s">
        <v>8461</v>
      </c>
      <c r="L307" s="63" t="s">
        <v>7822</v>
      </c>
      <c r="M307">
        <v>86</v>
      </c>
      <c r="N307" t="s">
        <v>7892</v>
      </c>
      <c r="O307" t="str">
        <f t="shared" si="24"/>
        <v>06141012141020</v>
      </c>
      <c r="P307" t="s">
        <v>7893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7822</v>
      </c>
      <c r="AA307" s="112" t="s">
        <v>1</v>
      </c>
      <c r="AB307" t="s">
        <v>7822</v>
      </c>
      <c r="AC307">
        <v>0</v>
      </c>
    </row>
    <row r="308" spans="1:29" hidden="1" x14ac:dyDescent="0.25">
      <c r="A308" t="s">
        <v>8281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8586</v>
      </c>
      <c r="G308" t="s">
        <v>7660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3" t="s">
        <v>8461</v>
      </c>
      <c r="L308" s="63" t="s">
        <v>7822</v>
      </c>
      <c r="M308">
        <v>3894509</v>
      </c>
      <c r="N308" t="s">
        <v>1462</v>
      </c>
      <c r="O308" t="str">
        <f t="shared" si="24"/>
        <v>06142610981012</v>
      </c>
      <c r="P308" t="s">
        <v>1463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7822</v>
      </c>
      <c r="AA308" s="112" t="s">
        <v>1</v>
      </c>
      <c r="AB308" t="s">
        <v>7822</v>
      </c>
      <c r="AC308">
        <v>0</v>
      </c>
    </row>
    <row r="309" spans="1:29" hidden="1" x14ac:dyDescent="0.25">
      <c r="A309" t="s">
        <v>8281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8675</v>
      </c>
      <c r="G309" t="s">
        <v>7660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3" t="s">
        <v>8461</v>
      </c>
      <c r="L309" s="63" t="s">
        <v>7822</v>
      </c>
      <c r="M309">
        <v>367436</v>
      </c>
      <c r="N309" t="s">
        <v>3221</v>
      </c>
      <c r="O309" t="str">
        <f t="shared" si="24"/>
        <v>06141202620014</v>
      </c>
      <c r="P309" t="s">
        <v>3222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7822</v>
      </c>
      <c r="AA309" s="112" t="s">
        <v>1</v>
      </c>
      <c r="AB309" t="s">
        <v>7822</v>
      </c>
      <c r="AC309">
        <v>0</v>
      </c>
    </row>
    <row r="310" spans="1:29" hidden="1" x14ac:dyDescent="0.25">
      <c r="A310" t="s">
        <v>8281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8686</v>
      </c>
      <c r="G310" t="s">
        <v>7660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3" t="s">
        <v>8461</v>
      </c>
      <c r="L310" s="63" t="s">
        <v>7822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7822</v>
      </c>
      <c r="AA310" s="112" t="s">
        <v>1</v>
      </c>
      <c r="AB310" t="s">
        <v>7822</v>
      </c>
      <c r="AC310">
        <v>0</v>
      </c>
    </row>
    <row r="311" spans="1:29" hidden="1" x14ac:dyDescent="0.25">
      <c r="A311" t="s">
        <v>8281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8686</v>
      </c>
      <c r="G311" t="s">
        <v>7660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3" t="s">
        <v>8461</v>
      </c>
      <c r="L311" s="63" t="s">
        <v>7822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7822</v>
      </c>
      <c r="AA311" s="112" t="s">
        <v>1</v>
      </c>
      <c r="AB311" t="s">
        <v>7822</v>
      </c>
      <c r="AC311">
        <v>0</v>
      </c>
    </row>
    <row r="312" spans="1:29" hidden="1" x14ac:dyDescent="0.25">
      <c r="A312" t="s">
        <v>8281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8686</v>
      </c>
      <c r="G312" t="s">
        <v>7660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3" t="s">
        <v>8461</v>
      </c>
      <c r="L312" s="63" t="s">
        <v>7822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7822</v>
      </c>
      <c r="AA312" s="112" t="s">
        <v>1</v>
      </c>
      <c r="AB312" t="s">
        <v>7822</v>
      </c>
      <c r="AC312">
        <v>0</v>
      </c>
    </row>
    <row r="313" spans="1:29" hidden="1" x14ac:dyDescent="0.25">
      <c r="A313" t="s">
        <v>8281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8678</v>
      </c>
      <c r="G313" t="s">
        <v>7660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3" t="s">
        <v>8461</v>
      </c>
      <c r="L313" s="63" t="s">
        <v>7822</v>
      </c>
      <c r="M313">
        <v>199</v>
      </c>
      <c r="N313" t="s">
        <v>8695</v>
      </c>
      <c r="O313" t="str">
        <f t="shared" si="24"/>
        <v>12170109031010</v>
      </c>
      <c r="P313" t="s">
        <v>8696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7822</v>
      </c>
      <c r="AA313" s="112" t="s">
        <v>1</v>
      </c>
      <c r="AB313" t="s">
        <v>7822</v>
      </c>
      <c r="AC313">
        <v>0</v>
      </c>
    </row>
    <row r="314" spans="1:29" hidden="1" x14ac:dyDescent="0.25">
      <c r="A314" t="s">
        <v>8281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8679</v>
      </c>
      <c r="G314" t="s">
        <v>7660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3" t="s">
        <v>8461</v>
      </c>
      <c r="L314" s="63" t="s">
        <v>7822</v>
      </c>
      <c r="M314">
        <v>235458</v>
      </c>
      <c r="N314" t="s">
        <v>1415</v>
      </c>
      <c r="O314" t="str">
        <f t="shared" si="24"/>
        <v>06142604071063</v>
      </c>
      <c r="P314" t="s">
        <v>1416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7822</v>
      </c>
      <c r="AA314" s="112" t="s">
        <v>1</v>
      </c>
      <c r="AB314" t="s">
        <v>7822</v>
      </c>
      <c r="AC314">
        <v>0</v>
      </c>
    </row>
    <row r="315" spans="1:29" hidden="1" x14ac:dyDescent="0.25">
      <c r="A315" t="s">
        <v>8281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8688</v>
      </c>
      <c r="G315" t="s">
        <v>7660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3" t="s">
        <v>8461</v>
      </c>
      <c r="L315" s="63" t="s">
        <v>7822</v>
      </c>
      <c r="M315">
        <v>2139</v>
      </c>
      <c r="N315" t="s">
        <v>1413</v>
      </c>
      <c r="O315" t="str">
        <f t="shared" si="24"/>
        <v>06141612021044</v>
      </c>
      <c r="P315" t="s">
        <v>1414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7822</v>
      </c>
      <c r="AA315" s="112" t="s">
        <v>1</v>
      </c>
      <c r="AB315" t="s">
        <v>7822</v>
      </c>
      <c r="AC315">
        <v>0</v>
      </c>
    </row>
    <row r="316" spans="1:29" hidden="1" x14ac:dyDescent="0.25">
      <c r="A316" t="s">
        <v>8281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8620</v>
      </c>
      <c r="G316" t="s">
        <v>7660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3" t="s">
        <v>8461</v>
      </c>
      <c r="L316" s="63" t="s">
        <v>7822</v>
      </c>
      <c r="M316">
        <v>71523</v>
      </c>
      <c r="N316" t="s">
        <v>1307</v>
      </c>
      <c r="O316" t="str">
        <f t="shared" si="24"/>
        <v>94832404991012</v>
      </c>
      <c r="P316" t="s">
        <v>1308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7822</v>
      </c>
      <c r="AA316" s="112" t="s">
        <v>1</v>
      </c>
      <c r="AB316" t="s">
        <v>7997</v>
      </c>
      <c r="AC316">
        <v>807.84</v>
      </c>
    </row>
    <row r="317" spans="1:29" hidden="1" x14ac:dyDescent="0.25">
      <c r="A317" t="s">
        <v>8281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8593</v>
      </c>
      <c r="G317" t="s">
        <v>7660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3" t="s">
        <v>8461</v>
      </c>
      <c r="L317" s="63" t="s">
        <v>7822</v>
      </c>
      <c r="M317">
        <v>72088</v>
      </c>
      <c r="N317" t="s">
        <v>1307</v>
      </c>
      <c r="O317" t="str">
        <f t="shared" si="24"/>
        <v>94832404991012</v>
      </c>
      <c r="P317" t="s">
        <v>1308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7822</v>
      </c>
      <c r="AA317" s="112" t="s">
        <v>1</v>
      </c>
      <c r="AB317" t="s">
        <v>7997</v>
      </c>
      <c r="AC317">
        <v>13.5</v>
      </c>
    </row>
    <row r="318" spans="1:29" hidden="1" x14ac:dyDescent="0.25">
      <c r="A318" t="s">
        <v>8281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8595</v>
      </c>
      <c r="G318" t="s">
        <v>7660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3" t="s">
        <v>8461</v>
      </c>
      <c r="L318" s="63" t="s">
        <v>7822</v>
      </c>
      <c r="M318">
        <v>64</v>
      </c>
      <c r="N318" t="s">
        <v>7678</v>
      </c>
      <c r="O318" t="str">
        <f t="shared" si="24"/>
        <v>02101107171019</v>
      </c>
      <c r="P318" t="s">
        <v>7679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7822</v>
      </c>
      <c r="AA318" s="112" t="s">
        <v>1</v>
      </c>
      <c r="AB318" t="s">
        <v>7997</v>
      </c>
      <c r="AC318">
        <v>2732.01</v>
      </c>
    </row>
    <row r="319" spans="1:29" hidden="1" x14ac:dyDescent="0.25">
      <c r="A319" t="s">
        <v>8281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8640</v>
      </c>
      <c r="G319" t="s">
        <v>7660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3" t="s">
        <v>8461</v>
      </c>
      <c r="L319" s="63" t="s">
        <v>7822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7822</v>
      </c>
      <c r="AA319" s="112" t="s">
        <v>1</v>
      </c>
      <c r="AB319" t="s">
        <v>7997</v>
      </c>
      <c r="AC319">
        <v>910.41</v>
      </c>
    </row>
    <row r="320" spans="1:29" hidden="1" x14ac:dyDescent="0.25">
      <c r="A320" t="s">
        <v>8281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8640</v>
      </c>
      <c r="G320" t="s">
        <v>7660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3" t="s">
        <v>8461</v>
      </c>
      <c r="L320" s="63" t="s">
        <v>7822</v>
      </c>
      <c r="M320">
        <v>2694</v>
      </c>
      <c r="N320" t="s">
        <v>1507</v>
      </c>
      <c r="O320" t="str">
        <f t="shared" si="24"/>
        <v>13071610671016</v>
      </c>
      <c r="P320" t="s">
        <v>1508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7822</v>
      </c>
      <c r="AA320" s="112" t="s">
        <v>1</v>
      </c>
      <c r="AB320" t="s">
        <v>8005</v>
      </c>
      <c r="AC320">
        <v>6.85</v>
      </c>
    </row>
    <row r="321" spans="1:29" hidden="1" x14ac:dyDescent="0.25">
      <c r="A321" t="s">
        <v>8281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8587</v>
      </c>
      <c r="G321" t="s">
        <v>7660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3" t="s">
        <v>8461</v>
      </c>
      <c r="L321" s="63" t="s">
        <v>7822</v>
      </c>
      <c r="M321">
        <v>2413</v>
      </c>
      <c r="N321" t="s">
        <v>1441</v>
      </c>
      <c r="O321" t="str">
        <f t="shared" si="24"/>
        <v>06140404530104</v>
      </c>
      <c r="P321" t="s">
        <v>1442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7822</v>
      </c>
      <c r="AA321" s="112" t="s">
        <v>1</v>
      </c>
      <c r="AB321" t="s">
        <v>7997</v>
      </c>
      <c r="AC321">
        <v>510.39</v>
      </c>
    </row>
    <row r="322" spans="1:29" hidden="1" x14ac:dyDescent="0.25">
      <c r="A322" t="s">
        <v>8281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8598</v>
      </c>
      <c r="G322" t="s">
        <v>7660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3" t="s">
        <v>8461</v>
      </c>
      <c r="L322" s="63" t="s">
        <v>7822</v>
      </c>
      <c r="M322">
        <v>2226</v>
      </c>
      <c r="N322" t="s">
        <v>1441</v>
      </c>
      <c r="O322" t="str">
        <f t="shared" si="24"/>
        <v>06140404530104</v>
      </c>
      <c r="P322" t="s">
        <v>1442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7822</v>
      </c>
      <c r="AA322" s="112" t="s">
        <v>1</v>
      </c>
      <c r="AB322" t="s">
        <v>7997</v>
      </c>
      <c r="AC322">
        <v>127.67</v>
      </c>
    </row>
    <row r="323" spans="1:29" hidden="1" x14ac:dyDescent="0.25">
      <c r="A323" t="s">
        <v>8281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8593</v>
      </c>
      <c r="G323" t="s">
        <v>7660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3" t="s">
        <v>8461</v>
      </c>
      <c r="L323" s="63" t="s">
        <v>7822</v>
      </c>
      <c r="M323">
        <v>56967</v>
      </c>
      <c r="O323" t="str">
        <f t="shared" ref="O323:O386" si="29">IF(N323="",Z323,N323)</f>
        <v>007339078</v>
      </c>
      <c r="P323" t="s">
        <v>8513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8512</v>
      </c>
      <c r="AA323" s="112" t="s">
        <v>1</v>
      </c>
      <c r="AB323" t="s">
        <v>7997</v>
      </c>
      <c r="AC323">
        <v>435.6</v>
      </c>
    </row>
    <row r="324" spans="1:29" hidden="1" x14ac:dyDescent="0.25">
      <c r="A324" t="s">
        <v>8281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8694</v>
      </c>
      <c r="G324" t="s">
        <v>7660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3" t="s">
        <v>8461</v>
      </c>
      <c r="L324" s="63" t="s">
        <v>7822</v>
      </c>
      <c r="M324">
        <v>1970</v>
      </c>
      <c r="N324" t="s">
        <v>1507</v>
      </c>
      <c r="O324" t="str">
        <f t="shared" si="29"/>
        <v>13071610671016</v>
      </c>
      <c r="P324" t="s">
        <v>1508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7822</v>
      </c>
      <c r="AA324" s="112" t="s">
        <v>1</v>
      </c>
      <c r="AB324" t="s">
        <v>7997</v>
      </c>
      <c r="AC324">
        <v>48.87</v>
      </c>
    </row>
    <row r="325" spans="1:29" hidden="1" x14ac:dyDescent="0.25">
      <c r="A325" t="s">
        <v>8281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8672</v>
      </c>
      <c r="G325" t="s">
        <v>7660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3" t="s">
        <v>8461</v>
      </c>
      <c r="L325" s="63" t="s">
        <v>7822</v>
      </c>
      <c r="M325">
        <v>22484</v>
      </c>
      <c r="N325" t="s">
        <v>1334</v>
      </c>
      <c r="O325" t="str">
        <f t="shared" si="29"/>
        <v>06142407750010</v>
      </c>
      <c r="P325" t="s">
        <v>1335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7822</v>
      </c>
      <c r="AA325" s="112" t="s">
        <v>1</v>
      </c>
      <c r="AB325" t="s">
        <v>7997</v>
      </c>
      <c r="AC325">
        <v>1.5</v>
      </c>
    </row>
    <row r="326" spans="1:29" hidden="1" x14ac:dyDescent="0.25">
      <c r="A326" t="s">
        <v>8281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8677</v>
      </c>
      <c r="G326" t="s">
        <v>7660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3" t="s">
        <v>8461</v>
      </c>
      <c r="L326" s="63" t="s">
        <v>7822</v>
      </c>
      <c r="M326">
        <v>22664</v>
      </c>
      <c r="N326" t="s">
        <v>1356</v>
      </c>
      <c r="O326" t="str">
        <f t="shared" si="29"/>
        <v>06141307921019</v>
      </c>
      <c r="P326" t="s">
        <v>1357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7822</v>
      </c>
      <c r="AA326" s="112" t="s">
        <v>1</v>
      </c>
      <c r="AB326" t="s">
        <v>7997</v>
      </c>
      <c r="AC326">
        <v>169.01</v>
      </c>
    </row>
    <row r="327" spans="1:29" hidden="1" x14ac:dyDescent="0.25">
      <c r="A327" t="s">
        <v>8281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8543</v>
      </c>
      <c r="G327" t="s">
        <v>7660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3" t="s">
        <v>8461</v>
      </c>
      <c r="L327" s="63" t="s">
        <v>7822</v>
      </c>
      <c r="M327">
        <v>1963</v>
      </c>
      <c r="N327" t="s">
        <v>1388</v>
      </c>
      <c r="O327" t="str">
        <f t="shared" si="29"/>
        <v>06141007840010</v>
      </c>
      <c r="P327" t="s">
        <v>1389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7822</v>
      </c>
      <c r="AA327" s="112" t="s">
        <v>1</v>
      </c>
      <c r="AB327" t="s">
        <v>7997</v>
      </c>
      <c r="AC327">
        <v>36.299999999999997</v>
      </c>
    </row>
    <row r="328" spans="1:29" hidden="1" x14ac:dyDescent="0.25">
      <c r="A328" t="s">
        <v>8281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8675</v>
      </c>
      <c r="G328" t="s">
        <v>7660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3" t="s">
        <v>8461</v>
      </c>
      <c r="L328" s="63" t="s">
        <v>7822</v>
      </c>
      <c r="M328">
        <v>193</v>
      </c>
      <c r="N328" t="s">
        <v>6102</v>
      </c>
      <c r="O328" t="str">
        <f t="shared" si="29"/>
        <v>06143105820014</v>
      </c>
      <c r="P328" t="s">
        <v>6103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7822</v>
      </c>
      <c r="AA328" s="112" t="s">
        <v>1</v>
      </c>
      <c r="AB328" t="s">
        <v>7997</v>
      </c>
      <c r="AC328">
        <v>254.11</v>
      </c>
    </row>
    <row r="329" spans="1:29" hidden="1" x14ac:dyDescent="0.25">
      <c r="A329" t="s">
        <v>8281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8675</v>
      </c>
      <c r="G329" t="s">
        <v>7660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3" t="s">
        <v>8461</v>
      </c>
      <c r="L329" s="63" t="s">
        <v>7822</v>
      </c>
      <c r="M329">
        <v>1456</v>
      </c>
      <c r="N329" t="s">
        <v>8692</v>
      </c>
      <c r="O329" t="str">
        <f t="shared" si="29"/>
        <v>06141002041019</v>
      </c>
      <c r="P329" t="s">
        <v>8693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7822</v>
      </c>
      <c r="AA329" s="112" t="s">
        <v>1</v>
      </c>
      <c r="AB329" t="s">
        <v>7997</v>
      </c>
      <c r="AC329">
        <v>74.319999999999993</v>
      </c>
    </row>
    <row r="330" spans="1:29" hidden="1" x14ac:dyDescent="0.25">
      <c r="A330" t="s">
        <v>8281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8684</v>
      </c>
      <c r="G330" t="s">
        <v>7660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3" t="s">
        <v>8461</v>
      </c>
      <c r="L330" s="63" t="s">
        <v>7822</v>
      </c>
      <c r="M330">
        <v>15381733</v>
      </c>
      <c r="N330" t="s">
        <v>3123</v>
      </c>
      <c r="O330" t="str">
        <f t="shared" si="29"/>
        <v>06143107620016</v>
      </c>
      <c r="P330" t="s">
        <v>1426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7822</v>
      </c>
      <c r="AA330" s="112" t="s">
        <v>1</v>
      </c>
      <c r="AB330" t="s">
        <v>7997</v>
      </c>
      <c r="AC330">
        <v>166.81</v>
      </c>
    </row>
    <row r="331" spans="1:29" hidden="1" x14ac:dyDescent="0.25">
      <c r="A331" t="s">
        <v>8281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8591</v>
      </c>
      <c r="G331" t="s">
        <v>7660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3" t="s">
        <v>8461</v>
      </c>
      <c r="L331" s="63" t="s">
        <v>7822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7822</v>
      </c>
      <c r="AA331" s="112" t="s">
        <v>1</v>
      </c>
      <c r="AB331" t="s">
        <v>7997</v>
      </c>
      <c r="AC331">
        <v>35.74</v>
      </c>
    </row>
    <row r="332" spans="1:29" hidden="1" x14ac:dyDescent="0.25">
      <c r="A332" t="s">
        <v>8281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8683</v>
      </c>
      <c r="G332" t="s">
        <v>7660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3" t="s">
        <v>8461</v>
      </c>
      <c r="L332" s="63" t="s">
        <v>7822</v>
      </c>
      <c r="M332">
        <v>72858</v>
      </c>
      <c r="N332" t="s">
        <v>1501</v>
      </c>
      <c r="O332" t="str">
        <f t="shared" si="29"/>
        <v>12173101051010</v>
      </c>
      <c r="P332" t="s">
        <v>1502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7822</v>
      </c>
      <c r="AA332" s="112" t="s">
        <v>1</v>
      </c>
      <c r="AB332" t="s">
        <v>7997</v>
      </c>
      <c r="AC332">
        <v>679.54</v>
      </c>
    </row>
    <row r="333" spans="1:29" hidden="1" x14ac:dyDescent="0.25">
      <c r="A333" t="s">
        <v>8281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8683</v>
      </c>
      <c r="G333" t="s">
        <v>7660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3" t="s">
        <v>8461</v>
      </c>
      <c r="L333" s="63" t="s">
        <v>7822</v>
      </c>
      <c r="M333">
        <v>9917</v>
      </c>
      <c r="N333" t="s">
        <v>6877</v>
      </c>
      <c r="O333" t="str">
        <f t="shared" si="29"/>
        <v>06142406031056</v>
      </c>
      <c r="P333" t="s">
        <v>6878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7822</v>
      </c>
      <c r="AA333" s="112" t="s">
        <v>1</v>
      </c>
      <c r="AB333" t="s">
        <v>7822</v>
      </c>
      <c r="AC333">
        <v>0</v>
      </c>
    </row>
    <row r="334" spans="1:29" hidden="1" x14ac:dyDescent="0.25">
      <c r="A334" t="s">
        <v>8281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8685</v>
      </c>
      <c r="G334" t="s">
        <v>7660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3" t="s">
        <v>8461</v>
      </c>
      <c r="L334" s="63" t="s">
        <v>7822</v>
      </c>
      <c r="M334">
        <v>968699</v>
      </c>
      <c r="N334" t="s">
        <v>39</v>
      </c>
      <c r="O334" t="str">
        <f t="shared" si="29"/>
        <v>06141909001034</v>
      </c>
      <c r="P334" t="s">
        <v>1398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7822</v>
      </c>
      <c r="AA334" s="112" t="s">
        <v>1</v>
      </c>
      <c r="AB334" t="s">
        <v>7822</v>
      </c>
      <c r="AC334">
        <v>0</v>
      </c>
    </row>
    <row r="335" spans="1:29" hidden="1" x14ac:dyDescent="0.25">
      <c r="A335" t="s">
        <v>8281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8684</v>
      </c>
      <c r="G335" t="s">
        <v>7660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3" t="s">
        <v>8461</v>
      </c>
      <c r="L335" s="63" t="s">
        <v>7822</v>
      </c>
      <c r="M335">
        <v>66</v>
      </c>
      <c r="N335" t="s">
        <v>7678</v>
      </c>
      <c r="O335" t="str">
        <f t="shared" si="29"/>
        <v>02101107171019</v>
      </c>
      <c r="P335" t="s">
        <v>7679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7822</v>
      </c>
      <c r="AA335" s="112" t="s">
        <v>1</v>
      </c>
      <c r="AB335" t="s">
        <v>7822</v>
      </c>
      <c r="AC335">
        <v>0</v>
      </c>
    </row>
    <row r="336" spans="1:29" hidden="1" x14ac:dyDescent="0.25">
      <c r="A336" t="s">
        <v>8281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8684</v>
      </c>
      <c r="G336" t="s">
        <v>7660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3" t="s">
        <v>8461</v>
      </c>
      <c r="L336" s="63" t="s">
        <v>7822</v>
      </c>
      <c r="M336">
        <v>101</v>
      </c>
      <c r="N336" t="s">
        <v>8690</v>
      </c>
      <c r="O336" t="str">
        <f t="shared" si="29"/>
        <v>07150802540010</v>
      </c>
      <c r="P336" t="s">
        <v>8691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7822</v>
      </c>
      <c r="AA336" s="112" t="s">
        <v>1</v>
      </c>
      <c r="AB336" t="s">
        <v>7822</v>
      </c>
      <c r="AC336">
        <v>0</v>
      </c>
    </row>
    <row r="337" spans="1:29" hidden="1" x14ac:dyDescent="0.25">
      <c r="A337" t="s">
        <v>8281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8682</v>
      </c>
      <c r="G337" t="s">
        <v>7660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3" t="s">
        <v>8461</v>
      </c>
      <c r="L337" s="63" t="s">
        <v>7822</v>
      </c>
      <c r="M337">
        <v>1058</v>
      </c>
      <c r="N337" t="s">
        <v>7271</v>
      </c>
      <c r="O337" t="str">
        <f t="shared" si="29"/>
        <v>06141903071049</v>
      </c>
      <c r="P337" t="s">
        <v>7272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7822</v>
      </c>
      <c r="AA337" s="112" t="s">
        <v>1</v>
      </c>
      <c r="AB337" t="s">
        <v>7822</v>
      </c>
      <c r="AC337">
        <v>0</v>
      </c>
    </row>
    <row r="338" spans="1:29" hidden="1" x14ac:dyDescent="0.25">
      <c r="A338" t="s">
        <v>8281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8689</v>
      </c>
      <c r="G338" t="s">
        <v>7660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3" t="s">
        <v>8461</v>
      </c>
      <c r="L338" s="63" t="s">
        <v>7822</v>
      </c>
      <c r="M338">
        <v>381357</v>
      </c>
      <c r="N338" t="s">
        <v>2229</v>
      </c>
      <c r="O338" t="str">
        <f t="shared" si="29"/>
        <v>06142305771172</v>
      </c>
      <c r="P338" t="s">
        <v>2230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7822</v>
      </c>
      <c r="AA338" s="112" t="s">
        <v>1</v>
      </c>
      <c r="AB338" t="s">
        <v>7822</v>
      </c>
      <c r="AC338">
        <v>0</v>
      </c>
    </row>
    <row r="339" spans="1:29" hidden="1" x14ac:dyDescent="0.25">
      <c r="A339" t="s">
        <v>8281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8686</v>
      </c>
      <c r="G339" t="s">
        <v>7660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3" t="s">
        <v>8461</v>
      </c>
      <c r="L339" s="63" t="s">
        <v>7822</v>
      </c>
      <c r="M339">
        <v>17802</v>
      </c>
      <c r="N339" t="s">
        <v>1392</v>
      </c>
      <c r="O339" t="str">
        <f t="shared" si="29"/>
        <v>06142008011037</v>
      </c>
      <c r="P339" t="s">
        <v>1393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7822</v>
      </c>
      <c r="AA339" s="112" t="s">
        <v>1</v>
      </c>
      <c r="AB339" t="s">
        <v>7822</v>
      </c>
      <c r="AC339">
        <v>0</v>
      </c>
    </row>
    <row r="340" spans="1:29" hidden="1" x14ac:dyDescent="0.25">
      <c r="A340" t="s">
        <v>8281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8673</v>
      </c>
      <c r="G340" t="s">
        <v>7660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3" t="s">
        <v>8461</v>
      </c>
      <c r="L340" s="63" t="s">
        <v>7822</v>
      </c>
      <c r="M340">
        <v>191146</v>
      </c>
      <c r="N340" t="s">
        <v>1364</v>
      </c>
      <c r="O340" t="str">
        <f t="shared" si="29"/>
        <v>06141403161033</v>
      </c>
      <c r="P340" t="s">
        <v>1365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7822</v>
      </c>
      <c r="AA340" s="112" t="s">
        <v>1</v>
      </c>
      <c r="AB340" t="s">
        <v>7822</v>
      </c>
      <c r="AC340">
        <v>0</v>
      </c>
    </row>
    <row r="341" spans="1:29" hidden="1" x14ac:dyDescent="0.25">
      <c r="A341" t="s">
        <v>8281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8688</v>
      </c>
      <c r="G341" t="s">
        <v>7660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3" t="s">
        <v>8461</v>
      </c>
      <c r="L341" s="63" t="s">
        <v>7822</v>
      </c>
      <c r="M341">
        <v>2224948</v>
      </c>
      <c r="N341" t="s">
        <v>1319</v>
      </c>
      <c r="O341" t="str">
        <f t="shared" si="29"/>
        <v>14070503650018</v>
      </c>
      <c r="P341" t="s">
        <v>1320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7822</v>
      </c>
      <c r="AA341" s="112" t="s">
        <v>1</v>
      </c>
      <c r="AB341" t="s">
        <v>7822</v>
      </c>
      <c r="AC341">
        <v>0</v>
      </c>
    </row>
    <row r="342" spans="1:29" hidden="1" x14ac:dyDescent="0.25">
      <c r="A342" t="s">
        <v>8280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8618</v>
      </c>
      <c r="G342" t="s">
        <v>7660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3" t="s">
        <v>8461</v>
      </c>
      <c r="L342" s="63" t="s">
        <v>7822</v>
      </c>
      <c r="M342">
        <v>278</v>
      </c>
      <c r="N342" t="s">
        <v>1328</v>
      </c>
      <c r="O342" t="str">
        <f t="shared" si="29"/>
        <v>05043110741013</v>
      </c>
      <c r="P342" t="s">
        <v>1329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7822</v>
      </c>
      <c r="AA342" s="112" t="s">
        <v>1</v>
      </c>
      <c r="AB342" t="s">
        <v>7822</v>
      </c>
      <c r="AC342">
        <v>0</v>
      </c>
    </row>
    <row r="343" spans="1:29" hidden="1" x14ac:dyDescent="0.25">
      <c r="A343" t="s">
        <v>8280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8597</v>
      </c>
      <c r="G343" t="s">
        <v>7660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3" t="s">
        <v>8461</v>
      </c>
      <c r="L343" s="63" t="s">
        <v>7822</v>
      </c>
      <c r="M343">
        <v>275</v>
      </c>
      <c r="N343" t="s">
        <v>1328</v>
      </c>
      <c r="O343" t="str">
        <f t="shared" si="29"/>
        <v>05043110741013</v>
      </c>
      <c r="P343" t="s">
        <v>1329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7822</v>
      </c>
      <c r="AA343" s="112" t="s">
        <v>1</v>
      </c>
      <c r="AB343" t="s">
        <v>7822</v>
      </c>
      <c r="AC343">
        <v>0</v>
      </c>
    </row>
    <row r="344" spans="1:29" hidden="1" x14ac:dyDescent="0.25">
      <c r="A344" t="s">
        <v>8280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8552</v>
      </c>
      <c r="G344" t="s">
        <v>7660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3" t="s">
        <v>8461</v>
      </c>
      <c r="L344" s="63" t="s">
        <v>7822</v>
      </c>
      <c r="M344">
        <v>6019</v>
      </c>
      <c r="N344" t="s">
        <v>2151</v>
      </c>
      <c r="O344" t="str">
        <f t="shared" si="29"/>
        <v>06143112510011</v>
      </c>
      <c r="P344" t="s">
        <v>2152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7822</v>
      </c>
      <c r="AA344" s="112" t="s">
        <v>1</v>
      </c>
      <c r="AB344" t="s">
        <v>7822</v>
      </c>
      <c r="AC344">
        <v>0</v>
      </c>
    </row>
    <row r="345" spans="1:29" hidden="1" x14ac:dyDescent="0.25">
      <c r="A345" t="s">
        <v>8280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8618</v>
      </c>
      <c r="G345" t="s">
        <v>7660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3" t="s">
        <v>8461</v>
      </c>
      <c r="L345" s="63" t="s">
        <v>7822</v>
      </c>
      <c r="M345">
        <v>1617</v>
      </c>
      <c r="N345" t="s">
        <v>1043</v>
      </c>
      <c r="O345" t="str">
        <f t="shared" si="29"/>
        <v>06142703981055</v>
      </c>
      <c r="P345" t="s">
        <v>1044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7822</v>
      </c>
      <c r="AA345" s="112" t="s">
        <v>1</v>
      </c>
      <c r="AB345" t="s">
        <v>8003</v>
      </c>
      <c r="AC345">
        <v>7.67</v>
      </c>
    </row>
    <row r="346" spans="1:29" hidden="1" x14ac:dyDescent="0.25">
      <c r="A346" t="s">
        <v>8280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8586</v>
      </c>
      <c r="G346" t="s">
        <v>7660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3" t="s">
        <v>8461</v>
      </c>
      <c r="L346" s="63" t="s">
        <v>7822</v>
      </c>
      <c r="M346">
        <v>144352</v>
      </c>
      <c r="N346" t="s">
        <v>1364</v>
      </c>
      <c r="O346" t="str">
        <f t="shared" si="29"/>
        <v>06141403161033</v>
      </c>
      <c r="P346" t="s">
        <v>1365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7822</v>
      </c>
      <c r="AA346" s="112" t="s">
        <v>1</v>
      </c>
      <c r="AB346" t="s">
        <v>7822</v>
      </c>
      <c r="AC346">
        <v>0</v>
      </c>
    </row>
    <row r="347" spans="1:29" hidden="1" x14ac:dyDescent="0.25">
      <c r="A347" t="s">
        <v>8280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8586</v>
      </c>
      <c r="G347" t="s">
        <v>7660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3" t="s">
        <v>8461</v>
      </c>
      <c r="L347" s="63" t="s">
        <v>7822</v>
      </c>
      <c r="M347">
        <v>2183261</v>
      </c>
      <c r="N347" t="s">
        <v>1319</v>
      </c>
      <c r="O347" t="str">
        <f t="shared" si="29"/>
        <v>14070503650018</v>
      </c>
      <c r="P347" t="s">
        <v>1320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7822</v>
      </c>
      <c r="AA347" s="112" t="s">
        <v>1</v>
      </c>
      <c r="AB347" t="s">
        <v>7822</v>
      </c>
      <c r="AC347">
        <v>0</v>
      </c>
    </row>
    <row r="348" spans="1:29" hidden="1" x14ac:dyDescent="0.25">
      <c r="A348" t="s">
        <v>8280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8586</v>
      </c>
      <c r="G348" t="s">
        <v>7660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3" t="s">
        <v>8461</v>
      </c>
      <c r="L348" s="63" t="s">
        <v>7822</v>
      </c>
      <c r="M348">
        <v>431</v>
      </c>
      <c r="N348" t="s">
        <v>7680</v>
      </c>
      <c r="O348" t="str">
        <f t="shared" si="29"/>
        <v>12151904761013</v>
      </c>
      <c r="P348" t="s">
        <v>7681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7822</v>
      </c>
      <c r="AA348" s="112" t="s">
        <v>1</v>
      </c>
      <c r="AB348" t="s">
        <v>7822</v>
      </c>
      <c r="AC348">
        <v>0</v>
      </c>
    </row>
    <row r="349" spans="1:29" hidden="1" x14ac:dyDescent="0.25">
      <c r="A349" t="s">
        <v>8280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8586</v>
      </c>
      <c r="G349" t="s">
        <v>7660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3" t="s">
        <v>8461</v>
      </c>
      <c r="L349" s="63" t="s">
        <v>7822</v>
      </c>
      <c r="M349">
        <v>4958</v>
      </c>
      <c r="N349" t="s">
        <v>1466</v>
      </c>
      <c r="O349" t="str">
        <f t="shared" si="29"/>
        <v>06143009921068</v>
      </c>
      <c r="P349" t="s">
        <v>1467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7822</v>
      </c>
      <c r="AA349" s="112" t="s">
        <v>1</v>
      </c>
      <c r="AB349" t="s">
        <v>7822</v>
      </c>
      <c r="AC349">
        <v>0</v>
      </c>
    </row>
    <row r="350" spans="1:29" hidden="1" x14ac:dyDescent="0.25">
      <c r="A350" t="s">
        <v>8280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8586</v>
      </c>
      <c r="G350" t="s">
        <v>7660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3" t="s">
        <v>8461</v>
      </c>
      <c r="L350" s="63" t="s">
        <v>7822</v>
      </c>
      <c r="M350">
        <v>71072970</v>
      </c>
      <c r="N350" t="s">
        <v>3123</v>
      </c>
      <c r="O350" t="str">
        <f t="shared" si="29"/>
        <v>06143107620016</v>
      </c>
      <c r="P350" t="s">
        <v>1426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7822</v>
      </c>
      <c r="AA350" s="112" t="s">
        <v>1</v>
      </c>
      <c r="AB350" t="s">
        <v>7822</v>
      </c>
      <c r="AC350">
        <v>0</v>
      </c>
    </row>
    <row r="351" spans="1:29" hidden="1" x14ac:dyDescent="0.25">
      <c r="A351" t="s">
        <v>8280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8586</v>
      </c>
      <c r="G351" t="s">
        <v>7660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3" t="s">
        <v>8461</v>
      </c>
      <c r="L351" s="63" t="s">
        <v>7822</v>
      </c>
      <c r="M351">
        <v>510847</v>
      </c>
      <c r="N351" t="s">
        <v>1321</v>
      </c>
      <c r="O351" t="str">
        <f t="shared" si="29"/>
        <v>06141101690011</v>
      </c>
      <c r="P351" t="s">
        <v>1322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7822</v>
      </c>
      <c r="AA351" s="112" t="s">
        <v>1</v>
      </c>
      <c r="AB351" t="s">
        <v>7822</v>
      </c>
      <c r="AC351">
        <v>0</v>
      </c>
    </row>
    <row r="352" spans="1:29" hidden="1" x14ac:dyDescent="0.25">
      <c r="A352" t="s">
        <v>8280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8587</v>
      </c>
      <c r="G352" t="s">
        <v>7660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3" t="s">
        <v>8461</v>
      </c>
      <c r="L352" s="63" t="s">
        <v>7822</v>
      </c>
      <c r="M352">
        <v>149</v>
      </c>
      <c r="N352" t="s">
        <v>6102</v>
      </c>
      <c r="O352" t="str">
        <f t="shared" si="29"/>
        <v>06143105820014</v>
      </c>
      <c r="P352" t="s">
        <v>6103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7822</v>
      </c>
      <c r="AA352" s="112" t="s">
        <v>1</v>
      </c>
      <c r="AB352" t="s">
        <v>7822</v>
      </c>
      <c r="AC352">
        <v>0</v>
      </c>
    </row>
    <row r="353" spans="1:29" hidden="1" x14ac:dyDescent="0.25">
      <c r="A353" t="s">
        <v>8280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8587</v>
      </c>
      <c r="G353" t="s">
        <v>7660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3" t="s">
        <v>8461</v>
      </c>
      <c r="L353" s="63" t="s">
        <v>7822</v>
      </c>
      <c r="M353">
        <v>967320</v>
      </c>
      <c r="N353" t="s">
        <v>39</v>
      </c>
      <c r="O353" t="str">
        <f t="shared" si="29"/>
        <v>06141909001034</v>
      </c>
      <c r="P353" t="s">
        <v>1398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7822</v>
      </c>
      <c r="AA353" s="112" t="s">
        <v>1</v>
      </c>
      <c r="AB353" t="s">
        <v>7822</v>
      </c>
      <c r="AC353">
        <v>0</v>
      </c>
    </row>
    <row r="354" spans="1:29" hidden="1" x14ac:dyDescent="0.25">
      <c r="A354" t="s">
        <v>8280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8587</v>
      </c>
      <c r="G354" t="s">
        <v>7660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3" t="s">
        <v>8461</v>
      </c>
      <c r="L354" s="63" t="s">
        <v>7822</v>
      </c>
      <c r="M354">
        <v>32777</v>
      </c>
      <c r="N354" t="s">
        <v>1372</v>
      </c>
      <c r="O354" t="str">
        <f t="shared" si="29"/>
        <v>06142501101070</v>
      </c>
      <c r="P354" t="s">
        <v>1373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7822</v>
      </c>
      <c r="AA354" s="112" t="s">
        <v>1</v>
      </c>
      <c r="AB354" t="s">
        <v>7822</v>
      </c>
      <c r="AC354">
        <v>0</v>
      </c>
    </row>
    <row r="355" spans="1:29" hidden="1" x14ac:dyDescent="0.25">
      <c r="A355" t="s">
        <v>8280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8587</v>
      </c>
      <c r="G355" t="s">
        <v>7660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3" t="s">
        <v>8461</v>
      </c>
      <c r="L355" s="63" t="s">
        <v>7822</v>
      </c>
      <c r="M355">
        <v>963</v>
      </c>
      <c r="N355" t="s">
        <v>1352</v>
      </c>
      <c r="O355" t="str">
        <f t="shared" si="29"/>
        <v>06141708071034</v>
      </c>
      <c r="P355" t="s">
        <v>1353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7822</v>
      </c>
      <c r="AA355" s="112" t="s">
        <v>1</v>
      </c>
      <c r="AB355" t="s">
        <v>7822</v>
      </c>
      <c r="AC355">
        <v>0</v>
      </c>
    </row>
    <row r="356" spans="1:29" hidden="1" x14ac:dyDescent="0.25">
      <c r="A356" t="s">
        <v>8280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8587</v>
      </c>
      <c r="G356" t="s">
        <v>7660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3" t="s">
        <v>8461</v>
      </c>
      <c r="L356" s="63" t="s">
        <v>7822</v>
      </c>
      <c r="M356">
        <v>23115</v>
      </c>
      <c r="N356" t="s">
        <v>1354</v>
      </c>
      <c r="O356" t="str">
        <f t="shared" si="29"/>
        <v>14162710661017</v>
      </c>
      <c r="P356" t="s">
        <v>1355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7822</v>
      </c>
      <c r="AA356" s="112" t="s">
        <v>1</v>
      </c>
      <c r="AB356" t="s">
        <v>7822</v>
      </c>
      <c r="AC356">
        <v>0</v>
      </c>
    </row>
    <row r="357" spans="1:29" hidden="1" x14ac:dyDescent="0.25">
      <c r="A357" t="s">
        <v>8280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8587</v>
      </c>
      <c r="G357" t="s">
        <v>7660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3" t="s">
        <v>8461</v>
      </c>
      <c r="L357" s="63" t="s">
        <v>7822</v>
      </c>
      <c r="M357">
        <v>7913</v>
      </c>
      <c r="N357" t="s">
        <v>1378</v>
      </c>
      <c r="O357" t="str">
        <f t="shared" si="29"/>
        <v>06140210081052</v>
      </c>
      <c r="P357" t="s">
        <v>1379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7822</v>
      </c>
      <c r="AA357" s="112" t="s">
        <v>1</v>
      </c>
      <c r="AB357" t="s">
        <v>7822</v>
      </c>
      <c r="AC357">
        <v>0</v>
      </c>
    </row>
    <row r="358" spans="1:29" hidden="1" x14ac:dyDescent="0.25">
      <c r="A358" t="s">
        <v>8280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8587</v>
      </c>
      <c r="G358" t="s">
        <v>7660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3" t="s">
        <v>8461</v>
      </c>
      <c r="L358" s="63" t="s">
        <v>7822</v>
      </c>
      <c r="M358">
        <v>307136</v>
      </c>
      <c r="N358" t="s">
        <v>2567</v>
      </c>
      <c r="O358" t="str">
        <f t="shared" si="29"/>
        <v>06141312850038</v>
      </c>
      <c r="P358" t="s">
        <v>2568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7822</v>
      </c>
      <c r="AA358" s="112" t="s">
        <v>1</v>
      </c>
      <c r="AB358" t="s">
        <v>7822</v>
      </c>
      <c r="AC358">
        <v>0</v>
      </c>
    </row>
    <row r="359" spans="1:29" hidden="1" x14ac:dyDescent="0.25">
      <c r="A359" t="s">
        <v>8280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8588</v>
      </c>
      <c r="G359" t="s">
        <v>7660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3" t="s">
        <v>8461</v>
      </c>
      <c r="L359" s="63" t="s">
        <v>7822</v>
      </c>
      <c r="M359">
        <v>1652</v>
      </c>
      <c r="N359" t="s">
        <v>1043</v>
      </c>
      <c r="O359" t="str">
        <f t="shared" si="29"/>
        <v>06142703981055</v>
      </c>
      <c r="P359" t="s">
        <v>1044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7822</v>
      </c>
      <c r="AA359" s="112" t="s">
        <v>1</v>
      </c>
      <c r="AB359" t="s">
        <v>7822</v>
      </c>
      <c r="AC359">
        <v>0</v>
      </c>
    </row>
    <row r="360" spans="1:29" hidden="1" x14ac:dyDescent="0.25">
      <c r="A360" t="s">
        <v>8280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8588</v>
      </c>
      <c r="G360" t="s">
        <v>7660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3" t="s">
        <v>8461</v>
      </c>
      <c r="L360" s="63" t="s">
        <v>7822</v>
      </c>
      <c r="M360">
        <v>3816352</v>
      </c>
      <c r="N360" t="s">
        <v>1313</v>
      </c>
      <c r="O360" t="str">
        <f t="shared" si="29"/>
        <v>06140108580017</v>
      </c>
      <c r="P360" t="s">
        <v>1314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7822</v>
      </c>
      <c r="AA360" s="112" t="s">
        <v>1</v>
      </c>
      <c r="AB360" t="s">
        <v>7822</v>
      </c>
      <c r="AC360">
        <v>0</v>
      </c>
    </row>
    <row r="361" spans="1:29" hidden="1" x14ac:dyDescent="0.25">
      <c r="A361" t="s">
        <v>8280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8588</v>
      </c>
      <c r="G361" t="s">
        <v>7660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3" t="s">
        <v>8461</v>
      </c>
      <c r="L361" s="63" t="s">
        <v>7822</v>
      </c>
      <c r="M361">
        <v>498271</v>
      </c>
      <c r="N361" t="s">
        <v>1358</v>
      </c>
      <c r="O361" t="str">
        <f t="shared" si="29"/>
        <v>06142407500017</v>
      </c>
      <c r="P361" t="s">
        <v>1359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7822</v>
      </c>
      <c r="AA361" s="112" t="s">
        <v>1</v>
      </c>
      <c r="AB361" t="s">
        <v>7822</v>
      </c>
      <c r="AC361">
        <v>0</v>
      </c>
    </row>
    <row r="362" spans="1:29" hidden="1" x14ac:dyDescent="0.25">
      <c r="A362" t="s">
        <v>8280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8589</v>
      </c>
      <c r="G362" t="s">
        <v>7660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3" t="s">
        <v>8461</v>
      </c>
      <c r="L362" s="63" t="s">
        <v>7822</v>
      </c>
      <c r="M362">
        <v>225281</v>
      </c>
      <c r="N362" t="s">
        <v>1319</v>
      </c>
      <c r="O362" t="str">
        <f t="shared" si="29"/>
        <v>14070503650018</v>
      </c>
      <c r="P362" t="s">
        <v>1320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7822</v>
      </c>
      <c r="AA362" s="112" t="s">
        <v>1</v>
      </c>
      <c r="AB362" t="s">
        <v>7822</v>
      </c>
      <c r="AC362">
        <v>0</v>
      </c>
    </row>
    <row r="363" spans="1:29" hidden="1" x14ac:dyDescent="0.25">
      <c r="A363" t="s">
        <v>8280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8589</v>
      </c>
      <c r="G363" t="s">
        <v>7660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3" t="s">
        <v>8461</v>
      </c>
      <c r="L363" s="63" t="s">
        <v>7822</v>
      </c>
      <c r="M363">
        <v>53938</v>
      </c>
      <c r="N363" t="s">
        <v>7665</v>
      </c>
      <c r="O363" t="str">
        <f t="shared" si="29"/>
        <v>02040305560017</v>
      </c>
      <c r="P363" t="s">
        <v>7666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7822</v>
      </c>
      <c r="AA363" s="112" t="s">
        <v>1</v>
      </c>
      <c r="AB363" t="s">
        <v>7822</v>
      </c>
      <c r="AC363">
        <v>0</v>
      </c>
    </row>
    <row r="364" spans="1:29" hidden="1" x14ac:dyDescent="0.25">
      <c r="A364" t="s">
        <v>8280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8589</v>
      </c>
      <c r="G364" t="s">
        <v>7660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3" t="s">
        <v>8461</v>
      </c>
      <c r="L364" s="63" t="s">
        <v>7822</v>
      </c>
      <c r="M364">
        <v>6623</v>
      </c>
      <c r="N364" t="s">
        <v>1372</v>
      </c>
      <c r="O364" t="str">
        <f t="shared" si="29"/>
        <v>06142501101070</v>
      </c>
      <c r="P364" t="s">
        <v>1373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7822</v>
      </c>
      <c r="AA364" s="112" t="s">
        <v>1</v>
      </c>
      <c r="AB364" t="s">
        <v>7822</v>
      </c>
      <c r="AC364">
        <v>0</v>
      </c>
    </row>
    <row r="365" spans="1:29" hidden="1" x14ac:dyDescent="0.25">
      <c r="A365" t="s">
        <v>8280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8589</v>
      </c>
      <c r="G365" t="s">
        <v>7660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3" t="s">
        <v>8461</v>
      </c>
      <c r="L365" s="63" t="s">
        <v>7822</v>
      </c>
      <c r="M365">
        <v>168018</v>
      </c>
      <c r="N365" t="s">
        <v>2157</v>
      </c>
      <c r="O365" t="str">
        <f t="shared" si="29"/>
        <v>06141612991019</v>
      </c>
      <c r="P365" t="s">
        <v>2158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7822</v>
      </c>
      <c r="AA365" s="112" t="s">
        <v>1</v>
      </c>
      <c r="AB365" t="s">
        <v>7822</v>
      </c>
      <c r="AC365">
        <v>0</v>
      </c>
    </row>
    <row r="366" spans="1:29" hidden="1" x14ac:dyDescent="0.25">
      <c r="A366" t="s">
        <v>8280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8589</v>
      </c>
      <c r="G366" t="s">
        <v>7660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3" t="s">
        <v>8461</v>
      </c>
      <c r="L366" s="63" t="s">
        <v>7822</v>
      </c>
      <c r="M366">
        <v>6881</v>
      </c>
      <c r="N366" t="s">
        <v>1378</v>
      </c>
      <c r="O366" t="str">
        <f t="shared" si="29"/>
        <v>06140210081052</v>
      </c>
      <c r="P366" t="s">
        <v>1379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7822</v>
      </c>
      <c r="AA366" s="112" t="s">
        <v>1</v>
      </c>
      <c r="AB366" t="s">
        <v>7822</v>
      </c>
      <c r="AC366">
        <v>0</v>
      </c>
    </row>
    <row r="367" spans="1:29" hidden="1" x14ac:dyDescent="0.25">
      <c r="A367" t="s">
        <v>8280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8618</v>
      </c>
      <c r="G367" t="s">
        <v>7660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3" t="s">
        <v>8461</v>
      </c>
      <c r="L367" s="63" t="s">
        <v>7822</v>
      </c>
      <c r="M367">
        <v>65</v>
      </c>
      <c r="N367" t="s">
        <v>7678</v>
      </c>
      <c r="O367" t="str">
        <f t="shared" si="29"/>
        <v>02101107171019</v>
      </c>
      <c r="P367" t="s">
        <v>7679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7822</v>
      </c>
      <c r="AA367" s="112" t="s">
        <v>1</v>
      </c>
      <c r="AB367" t="s">
        <v>7822</v>
      </c>
      <c r="AC367">
        <v>0</v>
      </c>
    </row>
    <row r="368" spans="1:29" hidden="1" x14ac:dyDescent="0.25">
      <c r="A368" t="s">
        <v>8280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8618</v>
      </c>
      <c r="G368" t="s">
        <v>7660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3" t="s">
        <v>8461</v>
      </c>
      <c r="L368" s="63" t="s">
        <v>7822</v>
      </c>
      <c r="M368">
        <v>16507</v>
      </c>
      <c r="N368" t="s">
        <v>1317</v>
      </c>
      <c r="O368" t="str">
        <f t="shared" si="29"/>
        <v>06140711071030</v>
      </c>
      <c r="P368" t="s">
        <v>1318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7822</v>
      </c>
      <c r="AA368" s="112" t="s">
        <v>1</v>
      </c>
      <c r="AB368" t="s">
        <v>7822</v>
      </c>
      <c r="AC368">
        <v>0</v>
      </c>
    </row>
    <row r="369" spans="1:29" hidden="1" x14ac:dyDescent="0.25">
      <c r="A369" t="s">
        <v>8280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8618</v>
      </c>
      <c r="G369" t="s">
        <v>7660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3" t="s">
        <v>8461</v>
      </c>
      <c r="L369" s="63" t="s">
        <v>7822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7822</v>
      </c>
      <c r="AA369" s="112" t="s">
        <v>1</v>
      </c>
      <c r="AB369" t="s">
        <v>7822</v>
      </c>
      <c r="AC369">
        <v>0</v>
      </c>
    </row>
    <row r="370" spans="1:29" hidden="1" x14ac:dyDescent="0.25">
      <c r="A370" t="s">
        <v>8280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8618</v>
      </c>
      <c r="G370" t="s">
        <v>7660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3" t="s">
        <v>8461</v>
      </c>
      <c r="L370" s="63" t="s">
        <v>7822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7822</v>
      </c>
      <c r="AA370" s="112" t="s">
        <v>1</v>
      </c>
      <c r="AB370" t="s">
        <v>7822</v>
      </c>
      <c r="AC370">
        <v>0</v>
      </c>
    </row>
    <row r="371" spans="1:29" hidden="1" x14ac:dyDescent="0.25">
      <c r="A371" t="s">
        <v>8280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8618</v>
      </c>
      <c r="G371" t="s">
        <v>7660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3" t="s">
        <v>8461</v>
      </c>
      <c r="L371" s="63" t="s">
        <v>7822</v>
      </c>
      <c r="M371">
        <v>13040549</v>
      </c>
      <c r="N371" t="s">
        <v>1344</v>
      </c>
      <c r="O371" t="str">
        <f t="shared" si="29"/>
        <v>06142708101053</v>
      </c>
      <c r="P371" t="s">
        <v>1345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7822</v>
      </c>
      <c r="AA371" s="112" t="s">
        <v>1</v>
      </c>
      <c r="AB371" t="s">
        <v>7822</v>
      </c>
      <c r="AC371">
        <v>0</v>
      </c>
    </row>
    <row r="372" spans="1:29" hidden="1" x14ac:dyDescent="0.25">
      <c r="A372" t="s">
        <v>8280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8618</v>
      </c>
      <c r="G372" t="s">
        <v>7660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3" t="s">
        <v>8461</v>
      </c>
      <c r="L372" s="63" t="s">
        <v>7822</v>
      </c>
      <c r="M372">
        <v>1515580</v>
      </c>
      <c r="N372" t="s">
        <v>1382</v>
      </c>
      <c r="O372" t="str">
        <f t="shared" si="29"/>
        <v>06140812610145</v>
      </c>
      <c r="P372" t="s">
        <v>1383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7822</v>
      </c>
      <c r="AA372" s="112" t="s">
        <v>1</v>
      </c>
      <c r="AB372" t="s">
        <v>7822</v>
      </c>
      <c r="AC372">
        <v>0</v>
      </c>
    </row>
    <row r="373" spans="1:29" hidden="1" x14ac:dyDescent="0.25">
      <c r="A373" t="s">
        <v>8280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8618</v>
      </c>
      <c r="G373" t="s">
        <v>7660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3" t="s">
        <v>8461</v>
      </c>
      <c r="L373" s="63" t="s">
        <v>7822</v>
      </c>
      <c r="M373">
        <v>11488</v>
      </c>
      <c r="N373" t="s">
        <v>2035</v>
      </c>
      <c r="O373" t="str">
        <f t="shared" si="29"/>
        <v>06142704001062</v>
      </c>
      <c r="P373" t="s">
        <v>2036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7822</v>
      </c>
      <c r="AA373" s="112" t="s">
        <v>1</v>
      </c>
      <c r="AB373" t="s">
        <v>7822</v>
      </c>
      <c r="AC373">
        <v>0</v>
      </c>
    </row>
    <row r="374" spans="1:29" hidden="1" x14ac:dyDescent="0.25">
      <c r="A374" t="s">
        <v>8280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8590</v>
      </c>
      <c r="G374" t="s">
        <v>7660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3" t="s">
        <v>8461</v>
      </c>
      <c r="L374" s="63" t="s">
        <v>7822</v>
      </c>
      <c r="M374">
        <v>9736</v>
      </c>
      <c r="N374" t="s">
        <v>6877</v>
      </c>
      <c r="O374" t="str">
        <f t="shared" si="29"/>
        <v>06142406031056</v>
      </c>
      <c r="P374" t="s">
        <v>6878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7822</v>
      </c>
      <c r="AA374" s="112" t="s">
        <v>1</v>
      </c>
      <c r="AB374" t="s">
        <v>7822</v>
      </c>
      <c r="AC374">
        <v>0</v>
      </c>
    </row>
    <row r="375" spans="1:29" hidden="1" x14ac:dyDescent="0.25">
      <c r="A375" t="s">
        <v>8280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8590</v>
      </c>
      <c r="G375" s="20" t="s">
        <v>7660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3" t="s">
        <v>8461</v>
      </c>
      <c r="L375" s="63" t="s">
        <v>7822</v>
      </c>
      <c r="M375">
        <v>49553</v>
      </c>
      <c r="N375" t="s">
        <v>2489</v>
      </c>
      <c r="O375" t="str">
        <f t="shared" si="29"/>
        <v>06140411660046</v>
      </c>
      <c r="P375" t="s">
        <v>2490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7822</v>
      </c>
      <c r="AA375" s="112" t="s">
        <v>1</v>
      </c>
      <c r="AB375" t="s">
        <v>7822</v>
      </c>
      <c r="AC375">
        <v>0</v>
      </c>
    </row>
    <row r="376" spans="1:29" hidden="1" x14ac:dyDescent="0.25">
      <c r="A376" t="s">
        <v>8280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8590</v>
      </c>
      <c r="G376" t="s">
        <v>7660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3" t="s">
        <v>8461</v>
      </c>
      <c r="L376" s="63" t="s">
        <v>7822</v>
      </c>
      <c r="M376">
        <v>1328</v>
      </c>
      <c r="O376" t="str">
        <f t="shared" si="29"/>
        <v>011500974</v>
      </c>
      <c r="P376" t="s">
        <v>1514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8641</v>
      </c>
      <c r="AA376" s="112" t="s">
        <v>1</v>
      </c>
      <c r="AB376" t="s">
        <v>7822</v>
      </c>
      <c r="AC376">
        <v>0</v>
      </c>
    </row>
    <row r="377" spans="1:29" hidden="1" x14ac:dyDescent="0.25">
      <c r="A377" t="s">
        <v>8280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8590</v>
      </c>
      <c r="G377" t="s">
        <v>7660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3" t="s">
        <v>8461</v>
      </c>
      <c r="L377" s="63" t="s">
        <v>7822</v>
      </c>
      <c r="M377">
        <v>2646</v>
      </c>
      <c r="N377" t="s">
        <v>880</v>
      </c>
      <c r="O377" t="str">
        <f t="shared" si="29"/>
        <v>06141605121041</v>
      </c>
      <c r="P377" t="s">
        <v>881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7822</v>
      </c>
      <c r="AA377" s="112" t="s">
        <v>1</v>
      </c>
      <c r="AB377" t="s">
        <v>7822</v>
      </c>
      <c r="AC377">
        <v>0</v>
      </c>
    </row>
    <row r="378" spans="1:29" hidden="1" x14ac:dyDescent="0.25">
      <c r="A378" t="s">
        <v>8280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8590</v>
      </c>
      <c r="G378" t="s">
        <v>7660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3" t="s">
        <v>8461</v>
      </c>
      <c r="L378" s="63" t="s">
        <v>7822</v>
      </c>
      <c r="M378">
        <v>126700</v>
      </c>
      <c r="N378" t="s">
        <v>1364</v>
      </c>
      <c r="O378" t="str">
        <f t="shared" si="29"/>
        <v>06141403161033</v>
      </c>
      <c r="P378" t="s">
        <v>1365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7822</v>
      </c>
      <c r="AA378" s="112" t="s">
        <v>1</v>
      </c>
      <c r="AB378" t="s">
        <v>7822</v>
      </c>
      <c r="AC378">
        <v>0</v>
      </c>
    </row>
    <row r="379" spans="1:29" hidden="1" x14ac:dyDescent="0.25">
      <c r="A379" t="s">
        <v>8280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8590</v>
      </c>
      <c r="G379" t="s">
        <v>7660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3" t="s">
        <v>8461</v>
      </c>
      <c r="L379" s="63" t="s">
        <v>7822</v>
      </c>
      <c r="M379">
        <v>1367</v>
      </c>
      <c r="N379" t="s">
        <v>1346</v>
      </c>
      <c r="O379" t="str">
        <f t="shared" si="29"/>
        <v>06141607031015</v>
      </c>
      <c r="P379" t="s">
        <v>1347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7822</v>
      </c>
      <c r="AA379" s="112" t="s">
        <v>1</v>
      </c>
      <c r="AB379" t="s">
        <v>7822</v>
      </c>
      <c r="AC379">
        <v>0</v>
      </c>
    </row>
    <row r="380" spans="1:29" hidden="1" x14ac:dyDescent="0.25">
      <c r="A380" t="s">
        <v>8280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8640</v>
      </c>
      <c r="G380" t="s">
        <v>7660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3" t="s">
        <v>8461</v>
      </c>
      <c r="L380" s="63" t="s">
        <v>7822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7822</v>
      </c>
      <c r="AA380" s="112" t="s">
        <v>1</v>
      </c>
      <c r="AB380" t="s">
        <v>7822</v>
      </c>
      <c r="AC380">
        <v>0</v>
      </c>
    </row>
    <row r="381" spans="1:29" hidden="1" x14ac:dyDescent="0.25">
      <c r="A381" t="s">
        <v>8280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8640</v>
      </c>
      <c r="G381" t="s">
        <v>7660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3" t="s">
        <v>8461</v>
      </c>
      <c r="L381" s="63" t="s">
        <v>7822</v>
      </c>
      <c r="M381">
        <v>1044172</v>
      </c>
      <c r="N381" t="s">
        <v>5200</v>
      </c>
      <c r="O381" t="str">
        <f t="shared" si="29"/>
        <v>06141708001052</v>
      </c>
      <c r="P381" t="s">
        <v>5201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7822</v>
      </c>
      <c r="AA381" s="112" t="s">
        <v>1</v>
      </c>
      <c r="AB381" t="s">
        <v>7822</v>
      </c>
      <c r="AC381">
        <v>0</v>
      </c>
    </row>
    <row r="382" spans="1:29" hidden="1" x14ac:dyDescent="0.25">
      <c r="A382" t="s">
        <v>8280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8640</v>
      </c>
      <c r="G382" t="s">
        <v>7660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3" t="s">
        <v>8461</v>
      </c>
      <c r="L382" s="63" t="s">
        <v>7822</v>
      </c>
      <c r="M382">
        <v>18319</v>
      </c>
      <c r="N382" t="s">
        <v>1378</v>
      </c>
      <c r="O382" t="str">
        <f t="shared" si="29"/>
        <v>06140210081052</v>
      </c>
      <c r="P382" t="s">
        <v>1379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7822</v>
      </c>
      <c r="AA382" s="112" t="s">
        <v>1</v>
      </c>
      <c r="AB382" t="s">
        <v>7822</v>
      </c>
      <c r="AC382">
        <v>0</v>
      </c>
    </row>
    <row r="383" spans="1:29" hidden="1" x14ac:dyDescent="0.25">
      <c r="A383" t="s">
        <v>8280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8591</v>
      </c>
      <c r="G383" t="s">
        <v>7660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3" t="s">
        <v>8461</v>
      </c>
      <c r="L383" s="63" t="s">
        <v>7822</v>
      </c>
      <c r="M383">
        <v>16222</v>
      </c>
      <c r="N383" t="s">
        <v>1317</v>
      </c>
      <c r="O383" t="str">
        <f t="shared" si="29"/>
        <v>06140711071030</v>
      </c>
      <c r="P383" t="s">
        <v>1318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7822</v>
      </c>
      <c r="AA383" s="112" t="s">
        <v>1</v>
      </c>
      <c r="AB383" t="s">
        <v>7822</v>
      </c>
      <c r="AC383">
        <v>0</v>
      </c>
    </row>
    <row r="384" spans="1:29" hidden="1" x14ac:dyDescent="0.25">
      <c r="A384" t="s">
        <v>8280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8591</v>
      </c>
      <c r="G384" t="s">
        <v>7660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3" t="s">
        <v>8461</v>
      </c>
      <c r="L384" s="63" t="s">
        <v>7822</v>
      </c>
      <c r="M384">
        <v>5723</v>
      </c>
      <c r="N384" t="s">
        <v>1362</v>
      </c>
      <c r="O384" t="str">
        <f t="shared" si="29"/>
        <v>09091105520014</v>
      </c>
      <c r="P384" t="s">
        <v>1363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7822</v>
      </c>
      <c r="AA384" s="112" t="s">
        <v>1</v>
      </c>
      <c r="AB384" t="s">
        <v>7822</v>
      </c>
      <c r="AC384">
        <v>0</v>
      </c>
    </row>
    <row r="385" spans="1:29" hidden="1" x14ac:dyDescent="0.25">
      <c r="A385" t="s">
        <v>8280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8591</v>
      </c>
      <c r="G385" t="s">
        <v>7660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3" t="s">
        <v>8461</v>
      </c>
      <c r="L385" s="63" t="s">
        <v>7822</v>
      </c>
      <c r="M385">
        <v>36822</v>
      </c>
      <c r="N385" t="s">
        <v>8638</v>
      </c>
      <c r="O385" t="str">
        <f t="shared" si="29"/>
        <v>06140910131034</v>
      </c>
      <c r="P385" t="s">
        <v>8639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7822</v>
      </c>
      <c r="AA385" s="112" t="s">
        <v>1</v>
      </c>
      <c r="AB385" t="s">
        <v>7822</v>
      </c>
      <c r="AC385">
        <v>0</v>
      </c>
    </row>
    <row r="386" spans="1:29" hidden="1" x14ac:dyDescent="0.25">
      <c r="A386" t="s">
        <v>8280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8591</v>
      </c>
      <c r="G386" t="s">
        <v>7660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3" t="s">
        <v>8461</v>
      </c>
      <c r="L386" s="63" t="s">
        <v>7822</v>
      </c>
      <c r="M386">
        <v>1542</v>
      </c>
      <c r="N386" t="s">
        <v>1043</v>
      </c>
      <c r="O386" t="str">
        <f t="shared" si="29"/>
        <v>06142703981055</v>
      </c>
      <c r="P386" t="s">
        <v>1044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7822</v>
      </c>
      <c r="AA386" s="112" t="s">
        <v>1</v>
      </c>
      <c r="AB386" t="s">
        <v>7822</v>
      </c>
      <c r="AC386">
        <v>0</v>
      </c>
    </row>
    <row r="387" spans="1:29" hidden="1" x14ac:dyDescent="0.25">
      <c r="A387" t="s">
        <v>8280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8591</v>
      </c>
      <c r="G387" t="s">
        <v>7660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3" t="s">
        <v>8461</v>
      </c>
      <c r="L387" s="63" t="s">
        <v>7822</v>
      </c>
      <c r="M387">
        <v>1551</v>
      </c>
      <c r="N387" t="s">
        <v>1043</v>
      </c>
      <c r="O387" t="str">
        <f t="shared" ref="O387:O450" si="35">IF(N387="",Z387,N387)</f>
        <v>06142703981055</v>
      </c>
      <c r="P387" t="s">
        <v>1044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7822</v>
      </c>
      <c r="AA387" s="112" t="s">
        <v>1</v>
      </c>
      <c r="AB387" t="s">
        <v>7822</v>
      </c>
      <c r="AC387">
        <v>0</v>
      </c>
    </row>
    <row r="388" spans="1:29" hidden="1" x14ac:dyDescent="0.25">
      <c r="A388" t="s">
        <v>8280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8591</v>
      </c>
      <c r="G388" t="s">
        <v>7660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3" t="s">
        <v>8461</v>
      </c>
      <c r="L388" s="63" t="s">
        <v>7822</v>
      </c>
      <c r="M388">
        <v>1539</v>
      </c>
      <c r="N388" t="s">
        <v>1043</v>
      </c>
      <c r="O388" t="str">
        <f t="shared" si="35"/>
        <v>06142703981055</v>
      </c>
      <c r="P388" t="s">
        <v>1044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7822</v>
      </c>
      <c r="AA388" s="112" t="s">
        <v>1</v>
      </c>
      <c r="AB388" t="s">
        <v>7822</v>
      </c>
      <c r="AC388">
        <v>0</v>
      </c>
    </row>
    <row r="389" spans="1:29" hidden="1" x14ac:dyDescent="0.25">
      <c r="A389" t="s">
        <v>8280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8591</v>
      </c>
      <c r="G389" t="s">
        <v>7660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3" t="s">
        <v>8461</v>
      </c>
      <c r="L389" s="63" t="s">
        <v>7822</v>
      </c>
      <c r="M389">
        <v>460</v>
      </c>
      <c r="N389" t="s">
        <v>2261</v>
      </c>
      <c r="O389" t="str">
        <f t="shared" si="35"/>
        <v>05112308101011</v>
      </c>
      <c r="P389" t="s">
        <v>2262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7822</v>
      </c>
      <c r="AA389" s="112" t="s">
        <v>1</v>
      </c>
      <c r="AB389" t="s">
        <v>7822</v>
      </c>
      <c r="AC389">
        <v>0</v>
      </c>
    </row>
    <row r="390" spans="1:29" hidden="1" x14ac:dyDescent="0.25">
      <c r="A390" t="s">
        <v>8280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8592</v>
      </c>
      <c r="G390" t="s">
        <v>7660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3" t="s">
        <v>8461</v>
      </c>
      <c r="L390" s="63" t="s">
        <v>7822</v>
      </c>
      <c r="M390">
        <v>964081</v>
      </c>
      <c r="N390" t="s">
        <v>39</v>
      </c>
      <c r="O390" t="str">
        <f t="shared" si="35"/>
        <v>06141909001034</v>
      </c>
      <c r="P390" t="s">
        <v>1398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7822</v>
      </c>
      <c r="AA390" s="112" t="s">
        <v>1</v>
      </c>
      <c r="AB390" t="s">
        <v>7822</v>
      </c>
      <c r="AC390">
        <v>0</v>
      </c>
    </row>
    <row r="391" spans="1:29" hidden="1" x14ac:dyDescent="0.25">
      <c r="A391" t="s">
        <v>8280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8592</v>
      </c>
      <c r="G391" t="s">
        <v>7660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3" t="s">
        <v>8461</v>
      </c>
      <c r="L391" s="63" t="s">
        <v>7822</v>
      </c>
      <c r="M391">
        <v>902456</v>
      </c>
      <c r="N391" t="s">
        <v>1315</v>
      </c>
      <c r="O391" t="str">
        <f t="shared" si="35"/>
        <v>06141511720027</v>
      </c>
      <c r="P391" t="s">
        <v>1316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7822</v>
      </c>
      <c r="AA391" s="112" t="s">
        <v>1</v>
      </c>
      <c r="AB391" t="s">
        <v>7822</v>
      </c>
      <c r="AC391">
        <v>0</v>
      </c>
    </row>
    <row r="392" spans="1:29" hidden="1" x14ac:dyDescent="0.25">
      <c r="A392" t="s">
        <v>8280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8593</v>
      </c>
      <c r="G392" t="s">
        <v>7660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3" t="s">
        <v>8461</v>
      </c>
      <c r="L392" s="63" t="s">
        <v>7822</v>
      </c>
      <c r="M392">
        <v>2875</v>
      </c>
      <c r="N392" t="s">
        <v>7499</v>
      </c>
      <c r="O392" t="str">
        <f t="shared" si="35"/>
        <v>06140404081061</v>
      </c>
      <c r="P392" t="s">
        <v>7500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7822</v>
      </c>
      <c r="AA392" s="112" t="s">
        <v>1</v>
      </c>
      <c r="AB392" t="s">
        <v>7822</v>
      </c>
      <c r="AC392">
        <v>0</v>
      </c>
    </row>
    <row r="393" spans="1:29" hidden="1" x14ac:dyDescent="0.25">
      <c r="A393" t="s">
        <v>8280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8593</v>
      </c>
      <c r="G393" t="s">
        <v>7660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3" t="s">
        <v>8461</v>
      </c>
      <c r="L393" s="63" t="s">
        <v>7822</v>
      </c>
      <c r="M393">
        <v>78</v>
      </c>
      <c r="N393" t="s">
        <v>8014</v>
      </c>
      <c r="O393" t="str">
        <f t="shared" si="35"/>
        <v>02022304590012</v>
      </c>
      <c r="P393" t="s">
        <v>8015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7822</v>
      </c>
      <c r="AA393" s="112" t="s">
        <v>1</v>
      </c>
      <c r="AB393" t="s">
        <v>7822</v>
      </c>
      <c r="AC393">
        <v>0</v>
      </c>
    </row>
    <row r="394" spans="1:29" hidden="1" x14ac:dyDescent="0.25">
      <c r="A394" t="s">
        <v>8280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8593</v>
      </c>
      <c r="G394" t="s">
        <v>7660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3" t="s">
        <v>8461</v>
      </c>
      <c r="L394" s="63" t="s">
        <v>7822</v>
      </c>
      <c r="M394">
        <v>32346</v>
      </c>
      <c r="N394" t="s">
        <v>1424</v>
      </c>
      <c r="O394" t="str">
        <f t="shared" si="35"/>
        <v>05111703630014</v>
      </c>
      <c r="P394" t="s">
        <v>1425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7822</v>
      </c>
      <c r="AA394" s="112" t="s">
        <v>1</v>
      </c>
      <c r="AB394" t="s">
        <v>7822</v>
      </c>
      <c r="AC394">
        <v>0</v>
      </c>
    </row>
    <row r="395" spans="1:29" hidden="1" x14ac:dyDescent="0.25">
      <c r="A395" t="s">
        <v>8280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8593</v>
      </c>
      <c r="G395" t="s">
        <v>7660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3" t="s">
        <v>8461</v>
      </c>
      <c r="L395" s="63" t="s">
        <v>7822</v>
      </c>
      <c r="M395">
        <v>20400</v>
      </c>
      <c r="N395" t="s">
        <v>1334</v>
      </c>
      <c r="O395" t="str">
        <f t="shared" si="35"/>
        <v>06142407750010</v>
      </c>
      <c r="P395" t="s">
        <v>1335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7822</v>
      </c>
      <c r="AA395" s="112" t="s">
        <v>1</v>
      </c>
      <c r="AB395" t="s">
        <v>7997</v>
      </c>
      <c r="AC395">
        <v>106.63</v>
      </c>
    </row>
    <row r="396" spans="1:29" hidden="1" x14ac:dyDescent="0.25">
      <c r="A396" t="s">
        <v>8280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8593</v>
      </c>
      <c r="G396" t="s">
        <v>7660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3" t="s">
        <v>8461</v>
      </c>
      <c r="L396" s="63" t="s">
        <v>7822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7822</v>
      </c>
      <c r="AA396" s="112" t="s">
        <v>1</v>
      </c>
      <c r="AB396" t="s">
        <v>7997</v>
      </c>
      <c r="AC396">
        <v>1048.6400000000001</v>
      </c>
    </row>
    <row r="397" spans="1:29" hidden="1" x14ac:dyDescent="0.25">
      <c r="A397" t="s">
        <v>8280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8593</v>
      </c>
      <c r="G397" t="s">
        <v>7660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3" t="s">
        <v>8461</v>
      </c>
      <c r="L397" s="63" t="s">
        <v>7822</v>
      </c>
      <c r="M397">
        <v>16989</v>
      </c>
      <c r="N397" t="s">
        <v>8423</v>
      </c>
      <c r="O397" t="str">
        <f t="shared" si="35"/>
        <v>06140410021046</v>
      </c>
      <c r="P397" t="s">
        <v>8424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7822</v>
      </c>
      <c r="AA397" s="112" t="s">
        <v>1</v>
      </c>
      <c r="AB397" t="s">
        <v>7822</v>
      </c>
      <c r="AC397">
        <v>0</v>
      </c>
    </row>
    <row r="398" spans="1:29" hidden="1" x14ac:dyDescent="0.25">
      <c r="A398" t="s">
        <v>8280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8593</v>
      </c>
      <c r="G398" t="s">
        <v>7660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3" t="s">
        <v>8461</v>
      </c>
      <c r="L398" s="63" t="s">
        <v>7822</v>
      </c>
      <c r="M398">
        <v>21</v>
      </c>
      <c r="N398" t="s">
        <v>8074</v>
      </c>
      <c r="O398" t="str">
        <f t="shared" si="35"/>
        <v>05112011861033</v>
      </c>
      <c r="P398" t="s">
        <v>8075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7822</v>
      </c>
      <c r="AA398" s="112" t="s">
        <v>1</v>
      </c>
      <c r="AB398" t="s">
        <v>7822</v>
      </c>
      <c r="AC398">
        <v>0</v>
      </c>
    </row>
    <row r="399" spans="1:29" hidden="1" x14ac:dyDescent="0.25">
      <c r="A399" t="s">
        <v>8280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8593</v>
      </c>
      <c r="G399" t="s">
        <v>7660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3" t="s">
        <v>8461</v>
      </c>
      <c r="L399" s="63" t="s">
        <v>7822</v>
      </c>
      <c r="M399">
        <v>136386</v>
      </c>
      <c r="N399" t="s">
        <v>1364</v>
      </c>
      <c r="O399" t="str">
        <f t="shared" si="35"/>
        <v>06141403161033</v>
      </c>
      <c r="P399" t="s">
        <v>1365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7822</v>
      </c>
      <c r="AA399" s="112" t="s">
        <v>1</v>
      </c>
      <c r="AB399" t="s">
        <v>7822</v>
      </c>
      <c r="AC399">
        <v>0</v>
      </c>
    </row>
    <row r="400" spans="1:29" hidden="1" x14ac:dyDescent="0.25">
      <c r="A400" t="s">
        <v>8280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8637</v>
      </c>
      <c r="G400" t="s">
        <v>7660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3" t="s">
        <v>8461</v>
      </c>
      <c r="L400" s="63" t="s">
        <v>7822</v>
      </c>
      <c r="M400">
        <v>478</v>
      </c>
      <c r="N400" t="s">
        <v>1362</v>
      </c>
      <c r="O400" t="str">
        <f t="shared" si="35"/>
        <v>09091105520014</v>
      </c>
      <c r="P400" t="s">
        <v>1363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7822</v>
      </c>
      <c r="AA400" s="112" t="s">
        <v>1</v>
      </c>
      <c r="AB400" t="s">
        <v>7822</v>
      </c>
      <c r="AC400">
        <v>0</v>
      </c>
    </row>
    <row r="401" spans="1:29" hidden="1" x14ac:dyDescent="0.25">
      <c r="A401" t="s">
        <v>8280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8594</v>
      </c>
      <c r="G401" t="s">
        <v>7660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3" t="s">
        <v>8461</v>
      </c>
      <c r="L401" s="63" t="s">
        <v>7822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7822</v>
      </c>
      <c r="AA401" s="112" t="s">
        <v>1</v>
      </c>
      <c r="AB401" t="s">
        <v>7822</v>
      </c>
      <c r="AC401">
        <v>0</v>
      </c>
    </row>
    <row r="402" spans="1:29" hidden="1" x14ac:dyDescent="0.25">
      <c r="A402" t="s">
        <v>8280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8594</v>
      </c>
      <c r="G402" t="s">
        <v>7660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3" t="s">
        <v>8461</v>
      </c>
      <c r="L402" s="63" t="s">
        <v>7822</v>
      </c>
      <c r="M402">
        <v>496873</v>
      </c>
      <c r="N402" t="s">
        <v>1358</v>
      </c>
      <c r="O402" t="str">
        <f t="shared" si="35"/>
        <v>06142407500017</v>
      </c>
      <c r="P402" t="s">
        <v>1359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7822</v>
      </c>
      <c r="AA402" s="112" t="s">
        <v>1</v>
      </c>
      <c r="AB402" t="s">
        <v>7997</v>
      </c>
      <c r="AC402">
        <v>7.44</v>
      </c>
    </row>
    <row r="403" spans="1:29" hidden="1" x14ac:dyDescent="0.25">
      <c r="A403" t="s">
        <v>8280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8594</v>
      </c>
      <c r="G403" t="s">
        <v>7660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3" t="s">
        <v>8461</v>
      </c>
      <c r="L403" s="63" t="s">
        <v>7822</v>
      </c>
      <c r="M403">
        <v>45468</v>
      </c>
      <c r="N403" t="s">
        <v>1336</v>
      </c>
      <c r="O403" t="str">
        <f t="shared" si="35"/>
        <v>07151508430012</v>
      </c>
      <c r="P403" t="s">
        <v>1337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7822</v>
      </c>
      <c r="AA403" s="112" t="s">
        <v>1</v>
      </c>
      <c r="AB403" t="s">
        <v>7822</v>
      </c>
      <c r="AC403">
        <v>0</v>
      </c>
    </row>
    <row r="404" spans="1:29" hidden="1" x14ac:dyDescent="0.25">
      <c r="A404" t="s">
        <v>8280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8594</v>
      </c>
      <c r="G404" t="s">
        <v>7660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3" t="s">
        <v>8461</v>
      </c>
      <c r="L404" s="63" t="s">
        <v>7822</v>
      </c>
      <c r="M404">
        <v>2177020</v>
      </c>
      <c r="N404" t="s">
        <v>1319</v>
      </c>
      <c r="O404" t="str">
        <f t="shared" si="35"/>
        <v>14070503650018</v>
      </c>
      <c r="P404" t="s">
        <v>1320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7822</v>
      </c>
      <c r="AA404" s="112" t="s">
        <v>1</v>
      </c>
      <c r="AB404" t="s">
        <v>7822</v>
      </c>
      <c r="AC404">
        <v>0</v>
      </c>
    </row>
    <row r="405" spans="1:29" hidden="1" x14ac:dyDescent="0.25">
      <c r="A405" t="s">
        <v>8280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8594</v>
      </c>
      <c r="G405" t="s">
        <v>7660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3" t="s">
        <v>8461</v>
      </c>
      <c r="L405" s="63" t="s">
        <v>7822</v>
      </c>
      <c r="M405">
        <v>1913</v>
      </c>
      <c r="N405" t="s">
        <v>1629</v>
      </c>
      <c r="O405" t="str">
        <f t="shared" si="35"/>
        <v>06142302770010</v>
      </c>
      <c r="P405" t="s">
        <v>1630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7822</v>
      </c>
      <c r="AA405" s="112" t="s">
        <v>1</v>
      </c>
      <c r="AB405" t="s">
        <v>7822</v>
      </c>
      <c r="AC405">
        <v>0</v>
      </c>
    </row>
    <row r="406" spans="1:29" hidden="1" x14ac:dyDescent="0.25">
      <c r="A406" t="s">
        <v>8280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8594</v>
      </c>
      <c r="G406" t="s">
        <v>7660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3" t="s">
        <v>8461</v>
      </c>
      <c r="L406" s="63" t="s">
        <v>7822</v>
      </c>
      <c r="M406">
        <v>1112409</v>
      </c>
      <c r="N406" t="s">
        <v>1415</v>
      </c>
      <c r="O406" t="str">
        <f t="shared" si="35"/>
        <v>06142604071063</v>
      </c>
      <c r="P406" t="s">
        <v>1416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7822</v>
      </c>
      <c r="AA406" s="112" t="s">
        <v>1</v>
      </c>
      <c r="AB406" t="s">
        <v>7822</v>
      </c>
      <c r="AC406">
        <v>0</v>
      </c>
    </row>
    <row r="407" spans="1:29" hidden="1" x14ac:dyDescent="0.25">
      <c r="A407" t="s">
        <v>8280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8594</v>
      </c>
      <c r="G407" t="s">
        <v>7660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3" t="s">
        <v>8461</v>
      </c>
      <c r="L407" s="63" t="s">
        <v>7822</v>
      </c>
      <c r="M407">
        <v>959</v>
      </c>
      <c r="N407" t="s">
        <v>1360</v>
      </c>
      <c r="O407" t="str">
        <f t="shared" si="35"/>
        <v>06143003710013</v>
      </c>
      <c r="P407" t="s">
        <v>1361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7822</v>
      </c>
      <c r="AA407" s="112" t="s">
        <v>1</v>
      </c>
      <c r="AB407" t="s">
        <v>7822</v>
      </c>
      <c r="AC407">
        <v>0</v>
      </c>
    </row>
    <row r="408" spans="1:29" hidden="1" x14ac:dyDescent="0.25">
      <c r="A408" t="s">
        <v>8280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8594</v>
      </c>
      <c r="G408" t="s">
        <v>7660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3" t="s">
        <v>8461</v>
      </c>
      <c r="L408" s="63" t="s">
        <v>7822</v>
      </c>
      <c r="M408">
        <v>1510888</v>
      </c>
      <c r="N408" t="s">
        <v>1382</v>
      </c>
      <c r="O408" t="str">
        <f t="shared" si="35"/>
        <v>06140812610145</v>
      </c>
      <c r="P408" t="s">
        <v>1383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7822</v>
      </c>
      <c r="AA408" s="112" t="s">
        <v>1</v>
      </c>
      <c r="AB408" t="s">
        <v>7822</v>
      </c>
      <c r="AC408">
        <v>0</v>
      </c>
    </row>
    <row r="409" spans="1:29" hidden="1" x14ac:dyDescent="0.25">
      <c r="A409" t="s">
        <v>8280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8636</v>
      </c>
      <c r="G409" t="s">
        <v>7660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3" t="s">
        <v>8461</v>
      </c>
      <c r="L409" s="63" t="s">
        <v>7822</v>
      </c>
      <c r="M409">
        <v>2545</v>
      </c>
      <c r="N409" t="s">
        <v>880</v>
      </c>
      <c r="O409" t="str">
        <f t="shared" si="35"/>
        <v>06141605121041</v>
      </c>
      <c r="P409" t="s">
        <v>881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7822</v>
      </c>
      <c r="AA409" s="112" t="s">
        <v>1</v>
      </c>
      <c r="AB409" t="s">
        <v>7822</v>
      </c>
      <c r="AC409">
        <v>0</v>
      </c>
    </row>
    <row r="410" spans="1:29" hidden="1" x14ac:dyDescent="0.25">
      <c r="A410" t="s">
        <v>8280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8619</v>
      </c>
      <c r="G410" t="s">
        <v>7660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3" t="s">
        <v>8461</v>
      </c>
      <c r="L410" s="63" t="s">
        <v>7822</v>
      </c>
      <c r="M410">
        <v>3842</v>
      </c>
      <c r="N410" t="s">
        <v>1443</v>
      </c>
      <c r="O410" t="str">
        <f t="shared" si="35"/>
        <v>06141605081040</v>
      </c>
      <c r="P410" t="s">
        <v>1444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7822</v>
      </c>
      <c r="AA410" s="112" t="s">
        <v>1</v>
      </c>
      <c r="AB410" t="s">
        <v>7822</v>
      </c>
      <c r="AC410">
        <v>0</v>
      </c>
    </row>
    <row r="411" spans="1:29" hidden="1" x14ac:dyDescent="0.25">
      <c r="A411" t="s">
        <v>8280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8619</v>
      </c>
      <c r="G411" t="s">
        <v>7660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3" t="s">
        <v>8461</v>
      </c>
      <c r="L411" s="63" t="s">
        <v>7822</v>
      </c>
      <c r="M411">
        <v>1427</v>
      </c>
      <c r="N411" t="s">
        <v>1043</v>
      </c>
      <c r="O411" t="str">
        <f t="shared" si="35"/>
        <v>06142703981055</v>
      </c>
      <c r="P411" t="s">
        <v>1044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7822</v>
      </c>
      <c r="AA411" s="112" t="s">
        <v>1</v>
      </c>
      <c r="AB411" t="s">
        <v>8284</v>
      </c>
      <c r="AC411">
        <v>2.1</v>
      </c>
    </row>
    <row r="412" spans="1:29" hidden="1" x14ac:dyDescent="0.25">
      <c r="A412" t="s">
        <v>8280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8619</v>
      </c>
      <c r="G412" t="s">
        <v>7660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3" t="s">
        <v>8461</v>
      </c>
      <c r="L412" s="63" t="s">
        <v>7822</v>
      </c>
      <c r="M412">
        <v>1426</v>
      </c>
      <c r="N412" t="s">
        <v>1043</v>
      </c>
      <c r="O412" t="str">
        <f t="shared" si="35"/>
        <v>06142703981055</v>
      </c>
      <c r="P412" t="s">
        <v>1044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7822</v>
      </c>
      <c r="AA412" s="112" t="s">
        <v>1</v>
      </c>
      <c r="AB412" t="s">
        <v>7822</v>
      </c>
      <c r="AC412">
        <v>0</v>
      </c>
    </row>
    <row r="413" spans="1:29" hidden="1" x14ac:dyDescent="0.25">
      <c r="A413" t="s">
        <v>8280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8619</v>
      </c>
      <c r="G413" t="s">
        <v>7660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3" t="s">
        <v>8461</v>
      </c>
      <c r="L413" s="63" t="s">
        <v>7822</v>
      </c>
      <c r="M413">
        <v>17546</v>
      </c>
      <c r="N413" t="s">
        <v>1317</v>
      </c>
      <c r="O413" t="str">
        <f t="shared" si="35"/>
        <v>06140711071030</v>
      </c>
      <c r="P413" t="s">
        <v>1318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7822</v>
      </c>
      <c r="AA413" s="112" t="s">
        <v>1</v>
      </c>
      <c r="AB413" t="s">
        <v>8005</v>
      </c>
      <c r="AC413">
        <v>13.22</v>
      </c>
    </row>
    <row r="414" spans="1:29" hidden="1" x14ac:dyDescent="0.25">
      <c r="A414" t="s">
        <v>8280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8619</v>
      </c>
      <c r="G414" t="s">
        <v>7660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3" t="s">
        <v>8461</v>
      </c>
      <c r="L414" s="63" t="s">
        <v>7822</v>
      </c>
      <c r="M414">
        <v>181786</v>
      </c>
      <c r="N414" t="s">
        <v>1319</v>
      </c>
      <c r="O414" t="str">
        <f t="shared" si="35"/>
        <v>14070503650018</v>
      </c>
      <c r="P414" t="s">
        <v>1320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7822</v>
      </c>
      <c r="AA414" s="112" t="s">
        <v>1</v>
      </c>
      <c r="AB414" t="s">
        <v>7997</v>
      </c>
      <c r="AC414">
        <v>86.39</v>
      </c>
    </row>
    <row r="415" spans="1:29" hidden="1" x14ac:dyDescent="0.25">
      <c r="A415" t="s">
        <v>8280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8619</v>
      </c>
      <c r="G415" t="s">
        <v>7660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3" t="s">
        <v>8461</v>
      </c>
      <c r="L415" s="63" t="s">
        <v>7822</v>
      </c>
      <c r="M415">
        <v>262942</v>
      </c>
      <c r="N415" t="s">
        <v>1415</v>
      </c>
      <c r="O415" t="str">
        <f t="shared" si="35"/>
        <v>06142604071063</v>
      </c>
      <c r="P415" t="s">
        <v>1416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7822</v>
      </c>
      <c r="AA415" s="112" t="s">
        <v>1</v>
      </c>
      <c r="AB415" t="s">
        <v>7822</v>
      </c>
      <c r="AC415">
        <v>0</v>
      </c>
    </row>
    <row r="416" spans="1:29" hidden="1" x14ac:dyDescent="0.25">
      <c r="A416" t="s">
        <v>8280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8619</v>
      </c>
      <c r="G416" t="s">
        <v>7660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3" t="s">
        <v>8461</v>
      </c>
      <c r="L416" s="63" t="s">
        <v>7822</v>
      </c>
      <c r="M416">
        <v>1038343</v>
      </c>
      <c r="N416" t="s">
        <v>1344</v>
      </c>
      <c r="O416" t="str">
        <f t="shared" si="35"/>
        <v>06142708101053</v>
      </c>
      <c r="P416" t="s">
        <v>1345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7822</v>
      </c>
      <c r="AA416" s="112" t="s">
        <v>1</v>
      </c>
      <c r="AB416" t="s">
        <v>7822</v>
      </c>
      <c r="AC416">
        <v>0</v>
      </c>
    </row>
    <row r="417" spans="1:29" hidden="1" x14ac:dyDescent="0.25">
      <c r="A417" t="s">
        <v>8280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8635</v>
      </c>
      <c r="G417" t="s">
        <v>7660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3" t="s">
        <v>8461</v>
      </c>
      <c r="L417" s="63" t="s">
        <v>7822</v>
      </c>
      <c r="M417">
        <v>9579</v>
      </c>
      <c r="N417" t="s">
        <v>6877</v>
      </c>
      <c r="O417" t="str">
        <f t="shared" si="35"/>
        <v>06142406031056</v>
      </c>
      <c r="P417" t="s">
        <v>6878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7822</v>
      </c>
      <c r="AA417" s="112" t="s">
        <v>1</v>
      </c>
      <c r="AB417" t="s">
        <v>7822</v>
      </c>
      <c r="AC417">
        <v>0</v>
      </c>
    </row>
    <row r="418" spans="1:29" hidden="1" x14ac:dyDescent="0.25">
      <c r="A418" t="s">
        <v>8280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8635</v>
      </c>
      <c r="G418" t="s">
        <v>7660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3" t="s">
        <v>8461</v>
      </c>
      <c r="L418" s="63" t="s">
        <v>7822</v>
      </c>
      <c r="M418">
        <v>485877</v>
      </c>
      <c r="N418" t="s">
        <v>1392</v>
      </c>
      <c r="O418" t="str">
        <f t="shared" si="35"/>
        <v>06142008011037</v>
      </c>
      <c r="P418" t="s">
        <v>1393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7822</v>
      </c>
      <c r="AA418" s="112" t="s">
        <v>1</v>
      </c>
      <c r="AB418" t="s">
        <v>7997</v>
      </c>
      <c r="AC418">
        <v>11.9</v>
      </c>
    </row>
    <row r="419" spans="1:29" hidden="1" x14ac:dyDescent="0.25">
      <c r="A419" t="s">
        <v>8280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8596</v>
      </c>
      <c r="G419" t="s">
        <v>7660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3" t="s">
        <v>8461</v>
      </c>
      <c r="L419" s="63" t="s">
        <v>7822</v>
      </c>
      <c r="M419">
        <v>44718</v>
      </c>
      <c r="N419" t="s">
        <v>1336</v>
      </c>
      <c r="O419" t="str">
        <f t="shared" si="35"/>
        <v>07151508430012</v>
      </c>
      <c r="P419" t="s">
        <v>1337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7822</v>
      </c>
      <c r="AA419" s="112" t="s">
        <v>1</v>
      </c>
      <c r="AB419" t="s">
        <v>7822</v>
      </c>
      <c r="AC419">
        <v>0</v>
      </c>
    </row>
    <row r="420" spans="1:29" hidden="1" x14ac:dyDescent="0.25">
      <c r="A420" t="s">
        <v>8280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8596</v>
      </c>
      <c r="G420" t="s">
        <v>7660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3" t="s">
        <v>8461</v>
      </c>
      <c r="L420" s="63" t="s">
        <v>7822</v>
      </c>
      <c r="M420">
        <v>347034</v>
      </c>
      <c r="N420" t="s">
        <v>1771</v>
      </c>
      <c r="O420" t="str">
        <f t="shared" si="35"/>
        <v>05110402951018</v>
      </c>
      <c r="P420" t="s">
        <v>1772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7822</v>
      </c>
      <c r="AA420" s="112" t="s">
        <v>1</v>
      </c>
      <c r="AB420" t="s">
        <v>7822</v>
      </c>
      <c r="AC420">
        <v>0</v>
      </c>
    </row>
    <row r="421" spans="1:29" hidden="1" x14ac:dyDescent="0.25">
      <c r="A421" t="s">
        <v>8280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8596</v>
      </c>
      <c r="G421" t="s">
        <v>7660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3" t="s">
        <v>8461</v>
      </c>
      <c r="L421" s="63" t="s">
        <v>7822</v>
      </c>
      <c r="M421">
        <v>150333</v>
      </c>
      <c r="N421" t="s">
        <v>1344</v>
      </c>
      <c r="O421" t="str">
        <f t="shared" si="35"/>
        <v>06142708101053</v>
      </c>
      <c r="P421" t="s">
        <v>1345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7822</v>
      </c>
      <c r="AA421" s="112" t="s">
        <v>1</v>
      </c>
      <c r="AB421" t="s">
        <v>7822</v>
      </c>
      <c r="AC421">
        <v>0</v>
      </c>
    </row>
    <row r="422" spans="1:29" hidden="1" x14ac:dyDescent="0.25">
      <c r="A422" t="s">
        <v>8280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8597</v>
      </c>
      <c r="G422" t="s">
        <v>7660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3" t="s">
        <v>8461</v>
      </c>
      <c r="L422" s="63" t="s">
        <v>7822</v>
      </c>
      <c r="M422">
        <v>3394</v>
      </c>
      <c r="N422" t="s">
        <v>1403</v>
      </c>
      <c r="O422" t="str">
        <f t="shared" si="35"/>
        <v>06141609031012</v>
      </c>
      <c r="P422" t="s">
        <v>1404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7822</v>
      </c>
      <c r="AA422" s="112" t="s">
        <v>1</v>
      </c>
      <c r="AB422" t="s">
        <v>7997</v>
      </c>
      <c r="AC422">
        <v>23.27</v>
      </c>
    </row>
    <row r="423" spans="1:29" hidden="1" x14ac:dyDescent="0.25">
      <c r="A423" t="s">
        <v>8280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8597</v>
      </c>
      <c r="G423" t="s">
        <v>7660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3" t="s">
        <v>8461</v>
      </c>
      <c r="L423" s="63" t="s">
        <v>7822</v>
      </c>
      <c r="M423">
        <v>150735</v>
      </c>
      <c r="N423" t="s">
        <v>39</v>
      </c>
      <c r="O423" t="str">
        <f t="shared" si="35"/>
        <v>06141909001034</v>
      </c>
      <c r="P423" t="s">
        <v>1398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7822</v>
      </c>
      <c r="AA423" s="112" t="s">
        <v>1</v>
      </c>
      <c r="AB423" t="s">
        <v>7822</v>
      </c>
      <c r="AC423">
        <v>0</v>
      </c>
    </row>
    <row r="424" spans="1:29" hidden="1" x14ac:dyDescent="0.25">
      <c r="A424" t="s">
        <v>8280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8597</v>
      </c>
      <c r="G424" t="s">
        <v>7660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3" t="s">
        <v>8461</v>
      </c>
      <c r="L424" s="63" t="s">
        <v>7822</v>
      </c>
      <c r="M424">
        <v>13009</v>
      </c>
      <c r="N424" t="s">
        <v>1340</v>
      </c>
      <c r="O424" t="str">
        <f t="shared" si="35"/>
        <v>06142406870019</v>
      </c>
      <c r="P424" t="s">
        <v>1341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7822</v>
      </c>
      <c r="AA424" s="112" t="s">
        <v>1</v>
      </c>
      <c r="AB424" t="s">
        <v>7822</v>
      </c>
      <c r="AC424">
        <v>0</v>
      </c>
    </row>
    <row r="425" spans="1:29" hidden="1" x14ac:dyDescent="0.25">
      <c r="A425" t="s">
        <v>8280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8597</v>
      </c>
      <c r="G425" t="s">
        <v>7660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3" t="s">
        <v>8461</v>
      </c>
      <c r="L425" s="63" t="s">
        <v>7822</v>
      </c>
      <c r="M425">
        <v>145</v>
      </c>
      <c r="N425" t="s">
        <v>1409</v>
      </c>
      <c r="O425" t="str">
        <f t="shared" si="35"/>
        <v>06141407941017</v>
      </c>
      <c r="P425" t="s">
        <v>1410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7822</v>
      </c>
      <c r="AA425" s="112" t="s">
        <v>1</v>
      </c>
      <c r="AB425" t="s">
        <v>7822</v>
      </c>
      <c r="AC425">
        <v>0</v>
      </c>
    </row>
    <row r="426" spans="1:29" hidden="1" x14ac:dyDescent="0.25">
      <c r="A426" t="s">
        <v>8280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8597</v>
      </c>
      <c r="G426" t="s">
        <v>7660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3" t="s">
        <v>8461</v>
      </c>
      <c r="L426" s="63" t="s">
        <v>7822</v>
      </c>
      <c r="M426">
        <v>28842</v>
      </c>
      <c r="N426" t="s">
        <v>1372</v>
      </c>
      <c r="O426" t="str">
        <f t="shared" si="35"/>
        <v>06142501101070</v>
      </c>
      <c r="P426" t="s">
        <v>1373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7822</v>
      </c>
      <c r="AA426" s="112" t="s">
        <v>1</v>
      </c>
      <c r="AB426" t="s">
        <v>7822</v>
      </c>
      <c r="AC426">
        <v>0</v>
      </c>
    </row>
    <row r="427" spans="1:29" hidden="1" x14ac:dyDescent="0.25">
      <c r="A427" t="s">
        <v>8280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8620</v>
      </c>
      <c r="G427" t="s">
        <v>7660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3" t="s">
        <v>8461</v>
      </c>
      <c r="L427" s="63" t="s">
        <v>7822</v>
      </c>
      <c r="M427">
        <v>180273</v>
      </c>
      <c r="N427" t="s">
        <v>1319</v>
      </c>
      <c r="O427" t="str">
        <f t="shared" si="35"/>
        <v>14070503650018</v>
      </c>
      <c r="P427" t="s">
        <v>1320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7822</v>
      </c>
      <c r="AA427" s="112" t="s">
        <v>1</v>
      </c>
      <c r="AB427" t="s">
        <v>7822</v>
      </c>
      <c r="AC427">
        <v>0</v>
      </c>
    </row>
    <row r="428" spans="1:29" hidden="1" x14ac:dyDescent="0.25">
      <c r="A428" t="s">
        <v>8280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8620</v>
      </c>
      <c r="G428" t="s">
        <v>7660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3" t="s">
        <v>8461</v>
      </c>
      <c r="L428" s="63" t="s">
        <v>7822</v>
      </c>
      <c r="M428">
        <v>103266</v>
      </c>
      <c r="N428" t="s">
        <v>1319</v>
      </c>
      <c r="O428" t="str">
        <f t="shared" si="35"/>
        <v>14070503650018</v>
      </c>
      <c r="P428" t="s">
        <v>1320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7822</v>
      </c>
      <c r="AA428" s="112" t="s">
        <v>1</v>
      </c>
      <c r="AB428" t="s">
        <v>7822</v>
      </c>
      <c r="AC428">
        <v>0</v>
      </c>
    </row>
    <row r="429" spans="1:29" hidden="1" x14ac:dyDescent="0.25">
      <c r="A429" t="s">
        <v>8280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8620</v>
      </c>
      <c r="G429" t="s">
        <v>7660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3" t="s">
        <v>8461</v>
      </c>
      <c r="L429" s="63" t="s">
        <v>7822</v>
      </c>
      <c r="M429">
        <v>103261</v>
      </c>
      <c r="N429" t="s">
        <v>1319</v>
      </c>
      <c r="O429" t="str">
        <f t="shared" si="35"/>
        <v>14070503650018</v>
      </c>
      <c r="P429" t="s">
        <v>1320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7822</v>
      </c>
      <c r="AA429" s="112" t="s">
        <v>1</v>
      </c>
      <c r="AB429" t="s">
        <v>7822</v>
      </c>
      <c r="AC429">
        <v>0</v>
      </c>
    </row>
    <row r="430" spans="1:29" hidden="1" x14ac:dyDescent="0.25">
      <c r="A430" t="s">
        <v>8280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8620</v>
      </c>
      <c r="G430" t="s">
        <v>7660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3" t="s">
        <v>8461</v>
      </c>
      <c r="L430" s="63" t="s">
        <v>7822</v>
      </c>
      <c r="M430">
        <v>2413</v>
      </c>
      <c r="N430" t="s">
        <v>8633</v>
      </c>
      <c r="O430" t="str">
        <f t="shared" si="35"/>
        <v>06141207161157</v>
      </c>
      <c r="P430" t="s">
        <v>8634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7822</v>
      </c>
      <c r="AA430" s="112" t="s">
        <v>1</v>
      </c>
      <c r="AB430" t="s">
        <v>7822</v>
      </c>
      <c r="AC430">
        <v>0</v>
      </c>
    </row>
    <row r="431" spans="1:29" hidden="1" x14ac:dyDescent="0.25">
      <c r="A431" t="s">
        <v>8280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8620</v>
      </c>
      <c r="G431" t="s">
        <v>7660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3" t="s">
        <v>8461</v>
      </c>
      <c r="L431" s="63" t="s">
        <v>7822</v>
      </c>
      <c r="M431">
        <v>133</v>
      </c>
      <c r="N431" t="s">
        <v>8631</v>
      </c>
      <c r="O431" t="str">
        <f t="shared" si="35"/>
        <v>05221806901010</v>
      </c>
      <c r="P431" t="s">
        <v>8632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7822</v>
      </c>
      <c r="AA431" s="112" t="s">
        <v>1</v>
      </c>
      <c r="AB431" t="s">
        <v>7822</v>
      </c>
      <c r="AC431">
        <v>0</v>
      </c>
    </row>
    <row r="432" spans="1:29" hidden="1" x14ac:dyDescent="0.25">
      <c r="A432" t="s">
        <v>8280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8598</v>
      </c>
      <c r="G432" t="s">
        <v>7660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3" t="s">
        <v>8461</v>
      </c>
      <c r="L432" s="63" t="s">
        <v>7822</v>
      </c>
      <c r="M432">
        <v>50692</v>
      </c>
      <c r="N432" t="s">
        <v>1352</v>
      </c>
      <c r="O432" t="str">
        <f t="shared" si="35"/>
        <v>06141708071034</v>
      </c>
      <c r="P432" t="s">
        <v>1353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7822</v>
      </c>
      <c r="AA432" s="112" t="s">
        <v>1</v>
      </c>
      <c r="AB432" t="s">
        <v>7822</v>
      </c>
      <c r="AC432">
        <v>0</v>
      </c>
    </row>
    <row r="433" spans="1:29" hidden="1" x14ac:dyDescent="0.25">
      <c r="A433" t="s">
        <v>8280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8598</v>
      </c>
      <c r="G433" t="s">
        <v>7660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3" t="s">
        <v>8461</v>
      </c>
      <c r="L433" s="63" t="s">
        <v>7822</v>
      </c>
      <c r="M433">
        <v>14922</v>
      </c>
      <c r="N433" t="s">
        <v>1384</v>
      </c>
      <c r="O433" t="str">
        <f t="shared" si="35"/>
        <v>06140406191018</v>
      </c>
      <c r="P433" t="s">
        <v>1385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7822</v>
      </c>
      <c r="AA433" s="112" t="s">
        <v>1</v>
      </c>
      <c r="AB433" t="s">
        <v>7822</v>
      </c>
      <c r="AC433">
        <v>0</v>
      </c>
    </row>
    <row r="434" spans="1:29" hidden="1" x14ac:dyDescent="0.25">
      <c r="A434" t="s">
        <v>8280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8598</v>
      </c>
      <c r="G434" t="s">
        <v>7660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3" t="s">
        <v>8461</v>
      </c>
      <c r="L434" s="63" t="s">
        <v>7822</v>
      </c>
      <c r="M434">
        <v>622534</v>
      </c>
      <c r="N434" t="s">
        <v>1319</v>
      </c>
      <c r="O434" t="str">
        <f t="shared" si="35"/>
        <v>14070503650018</v>
      </c>
      <c r="P434" t="s">
        <v>1320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7822</v>
      </c>
      <c r="AA434" s="112" t="s">
        <v>1</v>
      </c>
      <c r="AB434" t="s">
        <v>7822</v>
      </c>
      <c r="AC434">
        <v>0</v>
      </c>
    </row>
    <row r="435" spans="1:29" hidden="1" x14ac:dyDescent="0.25">
      <c r="A435" t="s">
        <v>8280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8599</v>
      </c>
      <c r="G435" t="s">
        <v>7660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3" t="s">
        <v>8461</v>
      </c>
      <c r="L435" s="63" t="s">
        <v>7822</v>
      </c>
      <c r="M435">
        <v>904</v>
      </c>
      <c r="O435" t="str">
        <f t="shared" si="35"/>
        <v>053903338</v>
      </c>
      <c r="P435" t="s">
        <v>7843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8630</v>
      </c>
      <c r="AA435" s="112" t="s">
        <v>1</v>
      </c>
      <c r="AB435" t="s">
        <v>7822</v>
      </c>
      <c r="AC435">
        <v>0</v>
      </c>
    </row>
    <row r="436" spans="1:29" hidden="1" x14ac:dyDescent="0.25">
      <c r="A436" t="s">
        <v>8280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8599</v>
      </c>
      <c r="G436" t="s">
        <v>7660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3" t="s">
        <v>8461</v>
      </c>
      <c r="L436" s="63" t="s">
        <v>7822</v>
      </c>
      <c r="M436">
        <v>213</v>
      </c>
      <c r="N436" t="s">
        <v>1447</v>
      </c>
      <c r="O436" t="str">
        <f t="shared" si="35"/>
        <v>06141611161047</v>
      </c>
      <c r="P436" t="s">
        <v>1448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7822</v>
      </c>
      <c r="AA436" s="112" t="s">
        <v>1</v>
      </c>
      <c r="AB436" t="s">
        <v>7822</v>
      </c>
      <c r="AC436">
        <v>0</v>
      </c>
    </row>
    <row r="437" spans="1:29" hidden="1" x14ac:dyDescent="0.25">
      <c r="A437" t="s">
        <v>8280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8599</v>
      </c>
      <c r="G437" t="s">
        <v>7660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3" t="s">
        <v>8461</v>
      </c>
      <c r="L437" s="63" t="s">
        <v>7822</v>
      </c>
      <c r="M437">
        <v>271</v>
      </c>
      <c r="N437" t="s">
        <v>1473</v>
      </c>
      <c r="O437" t="str">
        <f t="shared" si="35"/>
        <v>11181602731029</v>
      </c>
      <c r="P437" t="s">
        <v>1474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7822</v>
      </c>
      <c r="AA437" s="112" t="s">
        <v>1</v>
      </c>
      <c r="AB437" t="s">
        <v>7822</v>
      </c>
      <c r="AC437">
        <v>0</v>
      </c>
    </row>
    <row r="438" spans="1:29" hidden="1" x14ac:dyDescent="0.25">
      <c r="A438" t="s">
        <v>8280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8599</v>
      </c>
      <c r="G438" t="s">
        <v>7660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3" t="s">
        <v>8461</v>
      </c>
      <c r="L438" s="63" t="s">
        <v>7822</v>
      </c>
      <c r="M438">
        <v>14627</v>
      </c>
      <c r="N438" t="s">
        <v>1384</v>
      </c>
      <c r="O438" t="str">
        <f t="shared" si="35"/>
        <v>06140406191018</v>
      </c>
      <c r="P438" t="s">
        <v>1385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7822</v>
      </c>
      <c r="AA438" s="112" t="s">
        <v>1</v>
      </c>
      <c r="AB438" t="s">
        <v>7822</v>
      </c>
      <c r="AC438">
        <v>0</v>
      </c>
    </row>
    <row r="439" spans="1:29" hidden="1" x14ac:dyDescent="0.25">
      <c r="A439" t="s">
        <v>8280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8599</v>
      </c>
      <c r="G439" t="s">
        <v>7660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3" t="s">
        <v>8461</v>
      </c>
      <c r="L439" s="63" t="s">
        <v>7822</v>
      </c>
      <c r="M439">
        <v>1262</v>
      </c>
      <c r="N439" t="s">
        <v>1043</v>
      </c>
      <c r="O439" t="str">
        <f t="shared" si="35"/>
        <v>06142703981055</v>
      </c>
      <c r="P439" t="s">
        <v>1044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7822</v>
      </c>
      <c r="AA439" s="112" t="s">
        <v>1</v>
      </c>
      <c r="AB439" t="s">
        <v>7822</v>
      </c>
      <c r="AC439">
        <v>0</v>
      </c>
    </row>
    <row r="440" spans="1:29" hidden="1" x14ac:dyDescent="0.25">
      <c r="A440" t="s">
        <v>8280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8599</v>
      </c>
      <c r="G440" t="s">
        <v>7660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3" t="s">
        <v>8461</v>
      </c>
      <c r="L440" s="63" t="s">
        <v>7822</v>
      </c>
      <c r="M440">
        <v>1263</v>
      </c>
      <c r="N440" t="s">
        <v>1043</v>
      </c>
      <c r="O440" t="str">
        <f t="shared" si="35"/>
        <v>06142703981055</v>
      </c>
      <c r="P440" t="s">
        <v>1044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7822</v>
      </c>
      <c r="AA440" s="112" t="s">
        <v>1</v>
      </c>
      <c r="AB440" t="s">
        <v>7822</v>
      </c>
      <c r="AC440">
        <v>0</v>
      </c>
    </row>
    <row r="441" spans="1:29" hidden="1" x14ac:dyDescent="0.25">
      <c r="A441" t="s">
        <v>8280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8599</v>
      </c>
      <c r="G441" t="s">
        <v>7660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3" t="s">
        <v>8461</v>
      </c>
      <c r="L441" s="63" t="s">
        <v>7822</v>
      </c>
      <c r="M441">
        <v>873168</v>
      </c>
      <c r="N441" t="s">
        <v>39</v>
      </c>
      <c r="O441" t="str">
        <f t="shared" si="35"/>
        <v>06141909001034</v>
      </c>
      <c r="P441" t="s">
        <v>1398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7822</v>
      </c>
      <c r="AA441" s="112" t="s">
        <v>1</v>
      </c>
      <c r="AB441" t="s">
        <v>7822</v>
      </c>
      <c r="AC441">
        <v>0</v>
      </c>
    </row>
    <row r="442" spans="1:29" hidden="1" x14ac:dyDescent="0.25">
      <c r="A442" t="s">
        <v>8280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8600</v>
      </c>
      <c r="G442" t="s">
        <v>7660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3" t="s">
        <v>8461</v>
      </c>
      <c r="L442" s="63" t="s">
        <v>7822</v>
      </c>
      <c r="M442">
        <v>43550</v>
      </c>
      <c r="N442" t="s">
        <v>1336</v>
      </c>
      <c r="O442" t="str">
        <f t="shared" si="35"/>
        <v>07151508430012</v>
      </c>
      <c r="P442" t="s">
        <v>1337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7822</v>
      </c>
      <c r="AA442" s="112" t="s">
        <v>1</v>
      </c>
      <c r="AB442" t="s">
        <v>7822</v>
      </c>
      <c r="AC442">
        <v>0</v>
      </c>
    </row>
    <row r="443" spans="1:29" hidden="1" x14ac:dyDescent="0.25">
      <c r="A443" t="s">
        <v>8280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8600</v>
      </c>
      <c r="G443" t="s">
        <v>7660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3" t="s">
        <v>8461</v>
      </c>
      <c r="L443" s="63" t="s">
        <v>7822</v>
      </c>
      <c r="M443">
        <v>57778</v>
      </c>
      <c r="N443" t="s">
        <v>1364</v>
      </c>
      <c r="O443" t="str">
        <f t="shared" si="35"/>
        <v>06141403161033</v>
      </c>
      <c r="P443" t="s">
        <v>1365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7822</v>
      </c>
      <c r="AA443" s="112" t="s">
        <v>1</v>
      </c>
      <c r="AB443" t="s">
        <v>7822</v>
      </c>
      <c r="AC443">
        <v>0</v>
      </c>
    </row>
    <row r="444" spans="1:29" hidden="1" x14ac:dyDescent="0.25">
      <c r="A444" t="s">
        <v>8280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8531</v>
      </c>
      <c r="G444" t="s">
        <v>7660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3" t="s">
        <v>8461</v>
      </c>
      <c r="L444" s="63" t="s">
        <v>7822</v>
      </c>
      <c r="M444">
        <v>18365</v>
      </c>
      <c r="N444" t="s">
        <v>1325</v>
      </c>
      <c r="O444" t="str">
        <f t="shared" si="35"/>
        <v>06142302931020</v>
      </c>
      <c r="P444" t="s">
        <v>1326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7822</v>
      </c>
      <c r="AA444" s="112" t="s">
        <v>1</v>
      </c>
      <c r="AB444" t="s">
        <v>7822</v>
      </c>
      <c r="AC444">
        <v>0</v>
      </c>
    </row>
    <row r="445" spans="1:29" hidden="1" x14ac:dyDescent="0.25">
      <c r="A445" t="s">
        <v>8280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8531</v>
      </c>
      <c r="G445" t="s">
        <v>7660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3" t="s">
        <v>8461</v>
      </c>
      <c r="L445" s="63" t="s">
        <v>7822</v>
      </c>
      <c r="M445">
        <v>20</v>
      </c>
      <c r="N445" t="s">
        <v>8074</v>
      </c>
      <c r="O445" t="str">
        <f t="shared" si="35"/>
        <v>05112011861033</v>
      </c>
      <c r="P445" t="s">
        <v>8075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7822</v>
      </c>
      <c r="AA445" s="112" t="s">
        <v>1</v>
      </c>
      <c r="AB445" t="s">
        <v>7822</v>
      </c>
      <c r="AC445">
        <v>0</v>
      </c>
    </row>
    <row r="446" spans="1:29" hidden="1" x14ac:dyDescent="0.25">
      <c r="A446" t="s">
        <v>8280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8552</v>
      </c>
      <c r="G446" t="s">
        <v>7660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3" t="s">
        <v>8461</v>
      </c>
      <c r="L446" s="63" t="s">
        <v>7822</v>
      </c>
      <c r="M446">
        <v>1196</v>
      </c>
      <c r="N446" t="s">
        <v>1043</v>
      </c>
      <c r="O446" t="str">
        <f t="shared" si="35"/>
        <v>06142703981055</v>
      </c>
      <c r="P446" t="s">
        <v>1044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7822</v>
      </c>
      <c r="AA446" s="112" t="s">
        <v>1</v>
      </c>
      <c r="AB446" t="s">
        <v>7822</v>
      </c>
      <c r="AC446">
        <v>0</v>
      </c>
    </row>
    <row r="447" spans="1:29" hidden="1" x14ac:dyDescent="0.25">
      <c r="A447" t="s">
        <v>8280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8552</v>
      </c>
      <c r="G447" t="s">
        <v>7660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3" t="s">
        <v>8461</v>
      </c>
      <c r="L447" s="63" t="s">
        <v>7822</v>
      </c>
      <c r="M447">
        <v>1195</v>
      </c>
      <c r="N447" t="s">
        <v>1043</v>
      </c>
      <c r="O447" t="str">
        <f t="shared" si="35"/>
        <v>06142703981055</v>
      </c>
      <c r="P447" t="s">
        <v>1044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7822</v>
      </c>
      <c r="AA447" s="112" t="s">
        <v>1</v>
      </c>
      <c r="AB447" t="s">
        <v>7822</v>
      </c>
      <c r="AC447">
        <v>0</v>
      </c>
    </row>
    <row r="448" spans="1:29" hidden="1" x14ac:dyDescent="0.25">
      <c r="A448" t="s">
        <v>8280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8552</v>
      </c>
      <c r="G448" t="s">
        <v>7660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3" t="s">
        <v>8461</v>
      </c>
      <c r="L448" s="63" t="s">
        <v>7822</v>
      </c>
      <c r="M448">
        <v>1175</v>
      </c>
      <c r="N448" t="s">
        <v>1043</v>
      </c>
      <c r="O448" t="str">
        <f t="shared" si="35"/>
        <v>06142703981055</v>
      </c>
      <c r="P448" t="s">
        <v>1044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7822</v>
      </c>
      <c r="AA448" s="112" t="s">
        <v>1</v>
      </c>
      <c r="AB448" t="s">
        <v>7822</v>
      </c>
      <c r="AC448">
        <v>0</v>
      </c>
    </row>
    <row r="449" spans="1:29" hidden="1" x14ac:dyDescent="0.25">
      <c r="A449" t="s">
        <v>8280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8543</v>
      </c>
      <c r="G449" t="s">
        <v>7660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3" t="s">
        <v>8461</v>
      </c>
      <c r="L449" s="63" t="s">
        <v>7822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7822</v>
      </c>
      <c r="AA449" s="112" t="s">
        <v>1</v>
      </c>
      <c r="AB449" t="s">
        <v>7822</v>
      </c>
      <c r="AC449">
        <v>0</v>
      </c>
    </row>
    <row r="450" spans="1:29" hidden="1" x14ac:dyDescent="0.25">
      <c r="A450" t="s">
        <v>8280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8479</v>
      </c>
      <c r="G450" t="s">
        <v>7660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3" t="s">
        <v>8461</v>
      </c>
      <c r="L450" s="63" t="s">
        <v>7822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7822</v>
      </c>
      <c r="AA450" s="112" t="s">
        <v>1</v>
      </c>
      <c r="AB450" t="s">
        <v>7822</v>
      </c>
      <c r="AC450">
        <v>0</v>
      </c>
    </row>
    <row r="451" spans="1:29" hidden="1" x14ac:dyDescent="0.25">
      <c r="A451" t="s">
        <v>8280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8531</v>
      </c>
      <c r="G451" t="s">
        <v>7660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3" t="s">
        <v>8461</v>
      </c>
      <c r="L451" s="63" t="s">
        <v>7822</v>
      </c>
      <c r="M451">
        <v>1036</v>
      </c>
      <c r="N451" t="s">
        <v>1403</v>
      </c>
      <c r="O451" t="str">
        <f t="shared" ref="O451:O514" si="40">IF(N451="",Z451,N451)</f>
        <v>06141609031012</v>
      </c>
      <c r="P451" t="s">
        <v>1404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7822</v>
      </c>
      <c r="AA451" s="112" t="s">
        <v>1</v>
      </c>
      <c r="AB451" t="s">
        <v>7822</v>
      </c>
      <c r="AC451">
        <v>0</v>
      </c>
    </row>
    <row r="452" spans="1:29" hidden="1" x14ac:dyDescent="0.25">
      <c r="A452" t="s">
        <v>8280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8552</v>
      </c>
      <c r="G452" t="s">
        <v>7660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3" t="s">
        <v>8461</v>
      </c>
      <c r="L452" s="63" t="s">
        <v>7822</v>
      </c>
      <c r="M452">
        <v>63</v>
      </c>
      <c r="N452" t="s">
        <v>1323</v>
      </c>
      <c r="O452" t="str">
        <f t="shared" si="40"/>
        <v>06141611841170</v>
      </c>
      <c r="P452" t="s">
        <v>1324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7822</v>
      </c>
      <c r="AA452" s="112" t="s">
        <v>1</v>
      </c>
      <c r="AB452" t="s">
        <v>7997</v>
      </c>
      <c r="AC452">
        <v>19</v>
      </c>
    </row>
    <row r="453" spans="1:29" hidden="1" x14ac:dyDescent="0.25">
      <c r="A453" t="s">
        <v>8280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8531</v>
      </c>
      <c r="G453" t="s">
        <v>7660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3" t="s">
        <v>8461</v>
      </c>
      <c r="L453" s="63" t="s">
        <v>7822</v>
      </c>
      <c r="M453">
        <v>3875166</v>
      </c>
      <c r="N453" t="s">
        <v>1462</v>
      </c>
      <c r="O453" t="str">
        <f t="shared" si="40"/>
        <v>06142610981012</v>
      </c>
      <c r="P453" t="s">
        <v>1463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7822</v>
      </c>
      <c r="AA453" s="112" t="s">
        <v>1</v>
      </c>
      <c r="AB453" t="s">
        <v>7822</v>
      </c>
      <c r="AC453">
        <v>0</v>
      </c>
    </row>
    <row r="454" spans="1:29" hidden="1" x14ac:dyDescent="0.25">
      <c r="A454" t="s">
        <v>8280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8543</v>
      </c>
      <c r="G454" t="s">
        <v>7660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3" t="s">
        <v>8461</v>
      </c>
      <c r="L454" s="63" t="s">
        <v>7822</v>
      </c>
      <c r="M454">
        <v>16230</v>
      </c>
      <c r="N454" t="s">
        <v>1364</v>
      </c>
      <c r="O454" t="str">
        <f t="shared" si="40"/>
        <v>06141403161033</v>
      </c>
      <c r="P454" t="s">
        <v>1365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7822</v>
      </c>
      <c r="AA454" s="112" t="s">
        <v>1</v>
      </c>
      <c r="AB454" t="s">
        <v>7822</v>
      </c>
      <c r="AC454">
        <v>0</v>
      </c>
    </row>
    <row r="455" spans="1:29" hidden="1" x14ac:dyDescent="0.25">
      <c r="A455" t="s">
        <v>8280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8536</v>
      </c>
      <c r="G455" t="s">
        <v>7660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3" t="s">
        <v>8461</v>
      </c>
      <c r="L455" s="63" t="s">
        <v>7822</v>
      </c>
      <c r="M455">
        <v>869899</v>
      </c>
      <c r="N455" t="s">
        <v>39</v>
      </c>
      <c r="O455" t="str">
        <f t="shared" si="40"/>
        <v>06141909001034</v>
      </c>
      <c r="P455" t="s">
        <v>1398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7822</v>
      </c>
      <c r="AA455" s="112" t="s">
        <v>1</v>
      </c>
      <c r="AB455" t="s">
        <v>7997</v>
      </c>
      <c r="AC455">
        <v>47.97</v>
      </c>
    </row>
    <row r="456" spans="1:29" hidden="1" x14ac:dyDescent="0.25">
      <c r="A456" t="s">
        <v>8280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8552</v>
      </c>
      <c r="G456" t="s">
        <v>7660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3" t="s">
        <v>8461</v>
      </c>
      <c r="L456" s="63" t="s">
        <v>7822</v>
      </c>
      <c r="M456">
        <v>5</v>
      </c>
      <c r="N456" t="s">
        <v>7624</v>
      </c>
      <c r="O456" t="str">
        <f t="shared" si="40"/>
        <v>06142407131054</v>
      </c>
      <c r="P456" t="s">
        <v>7625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7822</v>
      </c>
      <c r="AA456" s="112" t="s">
        <v>1</v>
      </c>
      <c r="AB456" t="s">
        <v>7997</v>
      </c>
      <c r="AC456">
        <v>47.81</v>
      </c>
    </row>
    <row r="457" spans="1:29" hidden="1" x14ac:dyDescent="0.25">
      <c r="A457" t="s">
        <v>8280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8553</v>
      </c>
      <c r="G457" t="s">
        <v>7660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3" t="s">
        <v>8461</v>
      </c>
      <c r="L457" s="63" t="s">
        <v>7822</v>
      </c>
      <c r="M457">
        <v>713</v>
      </c>
      <c r="N457" t="s">
        <v>8628</v>
      </c>
      <c r="O457" t="str">
        <f t="shared" si="40"/>
        <v>05012908111016</v>
      </c>
      <c r="P457" t="s">
        <v>8629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7822</v>
      </c>
      <c r="AA457" s="112" t="s">
        <v>1</v>
      </c>
      <c r="AB457" t="s">
        <v>7822</v>
      </c>
      <c r="AC457">
        <v>0</v>
      </c>
    </row>
    <row r="458" spans="1:29" hidden="1" x14ac:dyDescent="0.25">
      <c r="A458" t="s">
        <v>8280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8476</v>
      </c>
      <c r="G458" t="s">
        <v>7660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3" t="s">
        <v>8461</v>
      </c>
      <c r="L458" s="63" t="s">
        <v>7822</v>
      </c>
      <c r="M458">
        <v>2975638</v>
      </c>
      <c r="N458" t="s">
        <v>1313</v>
      </c>
      <c r="O458" t="str">
        <f t="shared" si="40"/>
        <v>06140108580017</v>
      </c>
      <c r="P458" t="s">
        <v>1314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7822</v>
      </c>
      <c r="AA458" s="112" t="s">
        <v>1</v>
      </c>
      <c r="AB458" t="s">
        <v>7822</v>
      </c>
      <c r="AC458">
        <v>0</v>
      </c>
    </row>
    <row r="459" spans="1:29" hidden="1" x14ac:dyDescent="0.25">
      <c r="A459" t="s">
        <v>8280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8549</v>
      </c>
      <c r="G459" t="s">
        <v>7660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3" t="s">
        <v>8461</v>
      </c>
      <c r="L459" s="63" t="s">
        <v>7822</v>
      </c>
      <c r="M459">
        <v>40634</v>
      </c>
      <c r="N459" t="s">
        <v>1336</v>
      </c>
      <c r="O459" t="str">
        <f t="shared" si="40"/>
        <v>07151508430012</v>
      </c>
      <c r="P459" t="s">
        <v>1337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7822</v>
      </c>
      <c r="AA459" s="112" t="s">
        <v>1</v>
      </c>
      <c r="AB459" t="s">
        <v>7822</v>
      </c>
      <c r="AC459">
        <v>0</v>
      </c>
    </row>
    <row r="460" spans="1:29" hidden="1" x14ac:dyDescent="0.25">
      <c r="A460" t="s">
        <v>8280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8551</v>
      </c>
      <c r="G460" t="s">
        <v>7660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3" t="s">
        <v>8461</v>
      </c>
      <c r="L460" s="63" t="s">
        <v>7822</v>
      </c>
      <c r="M460">
        <v>43148</v>
      </c>
      <c r="N460" t="s">
        <v>1336</v>
      </c>
      <c r="O460" t="str">
        <f t="shared" si="40"/>
        <v>07151508430012</v>
      </c>
      <c r="P460" t="s">
        <v>1337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7822</v>
      </c>
      <c r="AA460" s="112" t="s">
        <v>1</v>
      </c>
      <c r="AB460" t="s">
        <v>7822</v>
      </c>
      <c r="AC460">
        <v>0</v>
      </c>
    </row>
    <row r="461" spans="1:29" hidden="1" x14ac:dyDescent="0.25">
      <c r="A461" t="s">
        <v>8280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8627</v>
      </c>
      <c r="G461" t="s">
        <v>7660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3" t="s">
        <v>8461</v>
      </c>
      <c r="L461" s="63" t="s">
        <v>7822</v>
      </c>
      <c r="M461">
        <v>39481</v>
      </c>
      <c r="N461" t="s">
        <v>1336</v>
      </c>
      <c r="O461" t="str">
        <f t="shared" si="40"/>
        <v>07151508430012</v>
      </c>
      <c r="P461" t="s">
        <v>1337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7822</v>
      </c>
      <c r="AA461" s="112" t="s">
        <v>1</v>
      </c>
      <c r="AB461" t="s">
        <v>7822</v>
      </c>
      <c r="AC461">
        <v>0</v>
      </c>
    </row>
    <row r="462" spans="1:29" hidden="1" x14ac:dyDescent="0.25">
      <c r="A462" t="s">
        <v>8280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8535</v>
      </c>
      <c r="G462" t="s">
        <v>7660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3" t="s">
        <v>8461</v>
      </c>
      <c r="L462" s="63" t="s">
        <v>7822</v>
      </c>
      <c r="M462">
        <v>492817</v>
      </c>
      <c r="N462" t="s">
        <v>1358</v>
      </c>
      <c r="O462" t="str">
        <f t="shared" si="40"/>
        <v>06142407500017</v>
      </c>
      <c r="P462" t="s">
        <v>1359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7822</v>
      </c>
      <c r="AA462" s="112" t="s">
        <v>1</v>
      </c>
      <c r="AB462" t="s">
        <v>7822</v>
      </c>
      <c r="AC462">
        <v>0</v>
      </c>
    </row>
    <row r="463" spans="1:29" hidden="1" x14ac:dyDescent="0.25">
      <c r="A463" t="s">
        <v>8280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8395</v>
      </c>
      <c r="G463" t="s">
        <v>7660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3" t="s">
        <v>8461</v>
      </c>
      <c r="L463" s="63" t="s">
        <v>7822</v>
      </c>
      <c r="M463">
        <v>119313</v>
      </c>
      <c r="N463" t="s">
        <v>1517</v>
      </c>
      <c r="O463" t="str">
        <f t="shared" si="40"/>
        <v>06141702660013</v>
      </c>
      <c r="P463" t="s">
        <v>1518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7822</v>
      </c>
      <c r="AA463" s="112" t="s">
        <v>1</v>
      </c>
      <c r="AB463" t="s">
        <v>7822</v>
      </c>
      <c r="AC463">
        <v>0</v>
      </c>
    </row>
    <row r="464" spans="1:29" hidden="1" x14ac:dyDescent="0.25">
      <c r="A464" t="s">
        <v>8279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8531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3" t="s">
        <v>8461</v>
      </c>
      <c r="L464" s="63" t="s">
        <v>7822</v>
      </c>
      <c r="M464">
        <v>1238</v>
      </c>
      <c r="N464" t="s">
        <v>1043</v>
      </c>
      <c r="O464" t="str">
        <f t="shared" si="40"/>
        <v>06142703981055</v>
      </c>
      <c r="P464" t="s">
        <v>1044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7822</v>
      </c>
      <c r="AA464" s="112" t="s">
        <v>1</v>
      </c>
      <c r="AB464" t="s">
        <v>7997</v>
      </c>
      <c r="AC464">
        <v>48.5</v>
      </c>
    </row>
    <row r="465" spans="1:29" hidden="1" x14ac:dyDescent="0.25">
      <c r="A465" t="s">
        <v>8279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8473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3" t="s">
        <v>8461</v>
      </c>
      <c r="L465" s="63" t="s">
        <v>7822</v>
      </c>
      <c r="M465">
        <v>564</v>
      </c>
      <c r="N465" t="s">
        <v>8285</v>
      </c>
      <c r="O465" t="str">
        <f t="shared" si="40"/>
        <v>06141609101037</v>
      </c>
      <c r="P465" t="s">
        <v>8286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7822</v>
      </c>
      <c r="AA465" s="112" t="s">
        <v>1</v>
      </c>
      <c r="AB465" t="s">
        <v>7997</v>
      </c>
      <c r="AC465">
        <v>26.4</v>
      </c>
    </row>
    <row r="466" spans="1:29" hidden="1" x14ac:dyDescent="0.25">
      <c r="A466" t="s">
        <v>8279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8471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3" t="s">
        <v>8461</v>
      </c>
      <c r="L466" s="63" t="s">
        <v>7822</v>
      </c>
      <c r="M466">
        <v>104</v>
      </c>
      <c r="N466" t="s">
        <v>8209</v>
      </c>
      <c r="O466" t="str">
        <f t="shared" si="40"/>
        <v>06140709121055</v>
      </c>
      <c r="P466" t="s">
        <v>8210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7822</v>
      </c>
      <c r="AA466" s="112" t="s">
        <v>1</v>
      </c>
      <c r="AB466" t="s">
        <v>7822</v>
      </c>
      <c r="AC466">
        <v>0</v>
      </c>
    </row>
    <row r="467" spans="1:29" hidden="1" x14ac:dyDescent="0.25">
      <c r="A467" t="s">
        <v>8279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8532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3" t="s">
        <v>8461</v>
      </c>
      <c r="L467" s="63" t="s">
        <v>7822</v>
      </c>
      <c r="M467">
        <v>940</v>
      </c>
      <c r="N467" t="s">
        <v>2045</v>
      </c>
      <c r="O467" t="str">
        <f t="shared" si="40"/>
        <v>06142012041013</v>
      </c>
      <c r="P467" t="s">
        <v>2046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7822</v>
      </c>
      <c r="AA467" s="112" t="s">
        <v>1</v>
      </c>
      <c r="AB467" t="s">
        <v>7997</v>
      </c>
      <c r="AC467">
        <v>13.85</v>
      </c>
    </row>
    <row r="468" spans="1:29" hidden="1" x14ac:dyDescent="0.25">
      <c r="A468" t="s">
        <v>8279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8533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3" t="s">
        <v>8461</v>
      </c>
      <c r="L468" s="63" t="s">
        <v>7822</v>
      </c>
      <c r="M468">
        <v>69</v>
      </c>
      <c r="N468" t="s">
        <v>1396</v>
      </c>
      <c r="O468" t="str">
        <f t="shared" si="40"/>
        <v>06142704801220</v>
      </c>
      <c r="P468" t="s">
        <v>1397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7822</v>
      </c>
      <c r="AA468" s="112" t="s">
        <v>1</v>
      </c>
      <c r="AB468" t="s">
        <v>7822</v>
      </c>
      <c r="AC468">
        <v>0</v>
      </c>
    </row>
    <row r="469" spans="1:29" hidden="1" x14ac:dyDescent="0.25">
      <c r="A469" t="s">
        <v>8279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8534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3" t="s">
        <v>8461</v>
      </c>
      <c r="L469" s="63" t="s">
        <v>7822</v>
      </c>
      <c r="M469">
        <v>282</v>
      </c>
      <c r="N469" t="s">
        <v>1505</v>
      </c>
      <c r="O469" t="str">
        <f t="shared" si="40"/>
        <v>06140709360024</v>
      </c>
      <c r="P469" t="s">
        <v>1506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7822</v>
      </c>
      <c r="AA469" s="112" t="s">
        <v>1</v>
      </c>
      <c r="AB469" t="s">
        <v>7822</v>
      </c>
      <c r="AC469">
        <v>0</v>
      </c>
    </row>
    <row r="470" spans="1:29" hidden="1" x14ac:dyDescent="0.25">
      <c r="A470" t="s">
        <v>8279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8535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3" t="s">
        <v>8461</v>
      </c>
      <c r="L470" s="63" t="s">
        <v>7822</v>
      </c>
      <c r="M470">
        <v>1310108</v>
      </c>
      <c r="N470" t="s">
        <v>1382</v>
      </c>
      <c r="O470" t="str">
        <f t="shared" si="40"/>
        <v>06140812610145</v>
      </c>
      <c r="P470" t="s">
        <v>1383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7822</v>
      </c>
      <c r="AA470" s="112" t="s">
        <v>1</v>
      </c>
      <c r="AB470" t="s">
        <v>7822</v>
      </c>
      <c r="AC470">
        <v>0</v>
      </c>
    </row>
    <row r="471" spans="1:29" hidden="1" x14ac:dyDescent="0.25">
      <c r="A471" t="s">
        <v>8279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8536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3" t="s">
        <v>8461</v>
      </c>
      <c r="L471" s="63" t="s">
        <v>7822</v>
      </c>
      <c r="M471">
        <v>115</v>
      </c>
      <c r="N471" t="s">
        <v>6102</v>
      </c>
      <c r="O471" t="str">
        <f t="shared" si="40"/>
        <v>06143105820014</v>
      </c>
      <c r="P471" t="s">
        <v>6103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7822</v>
      </c>
      <c r="AA471" s="112" t="s">
        <v>1</v>
      </c>
      <c r="AB471" t="s">
        <v>7822</v>
      </c>
      <c r="AC471">
        <v>0</v>
      </c>
    </row>
    <row r="472" spans="1:29" hidden="1" x14ac:dyDescent="0.25">
      <c r="A472" t="s">
        <v>8279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8534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3" t="s">
        <v>8461</v>
      </c>
      <c r="L472" s="63" t="s">
        <v>7822</v>
      </c>
      <c r="M472">
        <v>5672</v>
      </c>
      <c r="N472" t="s">
        <v>1374</v>
      </c>
      <c r="O472" t="str">
        <f t="shared" si="40"/>
        <v>06141909961054</v>
      </c>
      <c r="P472" t="s">
        <v>1375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7822</v>
      </c>
      <c r="AA472" s="112" t="s">
        <v>1</v>
      </c>
      <c r="AB472" t="s">
        <v>8005</v>
      </c>
      <c r="AC472">
        <v>1.81</v>
      </c>
    </row>
    <row r="473" spans="1:29" hidden="1" x14ac:dyDescent="0.25">
      <c r="A473" t="s">
        <v>8279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8537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3" t="s">
        <v>8461</v>
      </c>
      <c r="L473" s="63" t="s">
        <v>7822</v>
      </c>
      <c r="M473">
        <v>2066</v>
      </c>
      <c r="N473" t="s">
        <v>7499</v>
      </c>
      <c r="O473" t="str">
        <f t="shared" si="40"/>
        <v>06140404081061</v>
      </c>
      <c r="P473" t="s">
        <v>7500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7822</v>
      </c>
      <c r="AA473" s="112" t="s">
        <v>1</v>
      </c>
      <c r="AB473" t="s">
        <v>7822</v>
      </c>
      <c r="AC473">
        <v>0</v>
      </c>
    </row>
    <row r="474" spans="1:29" hidden="1" x14ac:dyDescent="0.25">
      <c r="A474" t="s">
        <v>8279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8538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3" t="s">
        <v>8461</v>
      </c>
      <c r="L474" s="63" t="s">
        <v>7822</v>
      </c>
      <c r="M474">
        <v>235</v>
      </c>
      <c r="N474" t="s">
        <v>2261</v>
      </c>
      <c r="O474" t="str">
        <f t="shared" si="40"/>
        <v>05112308101011</v>
      </c>
      <c r="P474" t="s">
        <v>2262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7822</v>
      </c>
      <c r="AA474" s="112" t="s">
        <v>1</v>
      </c>
      <c r="AB474" t="s">
        <v>7822</v>
      </c>
      <c r="AC474">
        <v>0</v>
      </c>
    </row>
    <row r="475" spans="1:29" hidden="1" x14ac:dyDescent="0.25">
      <c r="A475" t="s">
        <v>8279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8539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3" t="s">
        <v>8461</v>
      </c>
      <c r="L475" s="63" t="s">
        <v>7822</v>
      </c>
      <c r="M475">
        <v>84</v>
      </c>
      <c r="N475" t="s">
        <v>7744</v>
      </c>
      <c r="O475" t="str">
        <f t="shared" si="40"/>
        <v>11100209671014</v>
      </c>
      <c r="P475" t="s">
        <v>7745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7822</v>
      </c>
      <c r="AA475" s="112" t="s">
        <v>1</v>
      </c>
      <c r="AB475" t="s">
        <v>7822</v>
      </c>
      <c r="AC475">
        <v>0</v>
      </c>
    </row>
    <row r="476" spans="1:29" hidden="1" x14ac:dyDescent="0.25">
      <c r="A476" t="s">
        <v>8279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8539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3" t="s">
        <v>8461</v>
      </c>
      <c r="L476" s="63" t="s">
        <v>7822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7822</v>
      </c>
      <c r="AA476" s="112" t="s">
        <v>1</v>
      </c>
      <c r="AB476" t="s">
        <v>7822</v>
      </c>
      <c r="AC476">
        <v>0</v>
      </c>
    </row>
    <row r="477" spans="1:29" hidden="1" x14ac:dyDescent="0.25">
      <c r="A477" t="s">
        <v>8279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8540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3" t="s">
        <v>8461</v>
      </c>
      <c r="L477" s="63" t="s">
        <v>7822</v>
      </c>
      <c r="M477">
        <v>4655</v>
      </c>
      <c r="N477" t="s">
        <v>1409</v>
      </c>
      <c r="O477" t="str">
        <f t="shared" si="40"/>
        <v>06141407941017</v>
      </c>
      <c r="P477" t="s">
        <v>1410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7822</v>
      </c>
      <c r="AA477" s="112" t="s">
        <v>1</v>
      </c>
      <c r="AB477" t="s">
        <v>7822</v>
      </c>
      <c r="AC477">
        <v>0</v>
      </c>
    </row>
    <row r="478" spans="1:29" hidden="1" x14ac:dyDescent="0.25">
      <c r="A478" t="s">
        <v>8279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8534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3" t="s">
        <v>8461</v>
      </c>
      <c r="L478" s="63" t="s">
        <v>7822</v>
      </c>
      <c r="M478">
        <v>29995</v>
      </c>
      <c r="N478" t="s">
        <v>1451</v>
      </c>
      <c r="O478" t="str">
        <f t="shared" si="40"/>
        <v>06140307951051</v>
      </c>
      <c r="P478" t="s">
        <v>1452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7822</v>
      </c>
      <c r="AA478" s="112" t="s">
        <v>1</v>
      </c>
      <c r="AB478" t="s">
        <v>7822</v>
      </c>
      <c r="AC478">
        <v>0</v>
      </c>
    </row>
    <row r="479" spans="1:29" hidden="1" x14ac:dyDescent="0.25">
      <c r="A479" t="s">
        <v>8279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8540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3" t="s">
        <v>8461</v>
      </c>
      <c r="L479" s="63" t="s">
        <v>7822</v>
      </c>
      <c r="M479">
        <v>234</v>
      </c>
      <c r="N479" t="s">
        <v>8541</v>
      </c>
      <c r="O479" t="str">
        <f t="shared" si="40"/>
        <v>05010801131011</v>
      </c>
      <c r="P479" t="s">
        <v>8542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7822</v>
      </c>
      <c r="AA479" s="112" t="s">
        <v>1</v>
      </c>
      <c r="AB479" t="s">
        <v>7822</v>
      </c>
      <c r="AC479">
        <v>0</v>
      </c>
    </row>
    <row r="480" spans="1:29" hidden="1" x14ac:dyDescent="0.25">
      <c r="A480" t="s">
        <v>8279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8533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3" t="s">
        <v>8461</v>
      </c>
      <c r="L480" s="63" t="s">
        <v>7822</v>
      </c>
      <c r="M480">
        <v>19</v>
      </c>
      <c r="N480" t="s">
        <v>8074</v>
      </c>
      <c r="O480" t="str">
        <f t="shared" si="40"/>
        <v>05112011861033</v>
      </c>
      <c r="P480" t="s">
        <v>8075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7822</v>
      </c>
      <c r="AA480" s="112" t="s">
        <v>1</v>
      </c>
      <c r="AB480" t="s">
        <v>7822</v>
      </c>
      <c r="AC480">
        <v>0</v>
      </c>
    </row>
    <row r="481" spans="1:29" hidden="1" x14ac:dyDescent="0.25">
      <c r="A481" t="s">
        <v>8279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8538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3" t="s">
        <v>8461</v>
      </c>
      <c r="L481" s="63" t="s">
        <v>7822</v>
      </c>
      <c r="M481">
        <v>18</v>
      </c>
      <c r="N481" t="s">
        <v>8074</v>
      </c>
      <c r="O481" t="str">
        <f t="shared" si="40"/>
        <v>05112011861033</v>
      </c>
      <c r="P481" t="s">
        <v>8075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7822</v>
      </c>
      <c r="AA481" s="112" t="s">
        <v>1</v>
      </c>
      <c r="AB481" t="s">
        <v>7822</v>
      </c>
      <c r="AC481">
        <v>0</v>
      </c>
    </row>
    <row r="482" spans="1:29" hidden="1" x14ac:dyDescent="0.25">
      <c r="A482" t="s">
        <v>8279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8525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3" t="s">
        <v>8461</v>
      </c>
      <c r="L482" s="63" t="s">
        <v>7822</v>
      </c>
      <c r="M482">
        <v>15287</v>
      </c>
      <c r="N482" t="s">
        <v>1325</v>
      </c>
      <c r="O482" t="str">
        <f t="shared" si="40"/>
        <v>06142302931020</v>
      </c>
      <c r="P482" t="s">
        <v>1326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7822</v>
      </c>
      <c r="AA482" s="112" t="s">
        <v>1</v>
      </c>
      <c r="AB482" t="s">
        <v>7822</v>
      </c>
      <c r="AC482">
        <v>0</v>
      </c>
    </row>
    <row r="483" spans="1:29" hidden="1" x14ac:dyDescent="0.25">
      <c r="A483" t="s">
        <v>8279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8532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3" t="s">
        <v>8461</v>
      </c>
      <c r="L483" s="63" t="s">
        <v>7822</v>
      </c>
      <c r="M483">
        <v>80617</v>
      </c>
      <c r="N483" t="s">
        <v>1364</v>
      </c>
      <c r="O483" t="str">
        <f t="shared" si="40"/>
        <v>06141403161033</v>
      </c>
      <c r="P483" t="s">
        <v>1365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7822</v>
      </c>
      <c r="AA483" s="112" t="s">
        <v>1</v>
      </c>
      <c r="AB483" t="s">
        <v>7822</v>
      </c>
      <c r="AC483">
        <v>0</v>
      </c>
    </row>
    <row r="484" spans="1:29" hidden="1" x14ac:dyDescent="0.25">
      <c r="A484" t="s">
        <v>8279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8543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3" t="s">
        <v>8461</v>
      </c>
      <c r="L484" s="63" t="s">
        <v>7822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7822</v>
      </c>
      <c r="AA484" s="112" t="s">
        <v>1</v>
      </c>
      <c r="AB484" t="s">
        <v>7822</v>
      </c>
      <c r="AC484">
        <v>0</v>
      </c>
    </row>
    <row r="485" spans="1:29" hidden="1" x14ac:dyDescent="0.25">
      <c r="A485" t="s">
        <v>8279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8543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3" t="s">
        <v>8461</v>
      </c>
      <c r="L485" s="63" t="s">
        <v>7822</v>
      </c>
      <c r="M485">
        <v>2217</v>
      </c>
      <c r="N485" t="s">
        <v>880</v>
      </c>
      <c r="O485" t="str">
        <f t="shared" si="40"/>
        <v>06141605121041</v>
      </c>
      <c r="P485" t="s">
        <v>881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7822</v>
      </c>
      <c r="AA485" s="112" t="s">
        <v>1</v>
      </c>
      <c r="AB485" t="s">
        <v>7822</v>
      </c>
      <c r="AC485">
        <v>0</v>
      </c>
    </row>
    <row r="486" spans="1:29" hidden="1" x14ac:dyDescent="0.25">
      <c r="A486" t="s">
        <v>8279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8544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3" t="s">
        <v>8461</v>
      </c>
      <c r="L486" s="63" t="s">
        <v>7822</v>
      </c>
      <c r="M486">
        <v>882</v>
      </c>
      <c r="N486" t="s">
        <v>1360</v>
      </c>
      <c r="O486" t="str">
        <f t="shared" si="40"/>
        <v>06143003710013</v>
      </c>
      <c r="P486" t="s">
        <v>1361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7822</v>
      </c>
      <c r="AA486" s="112" t="s">
        <v>1</v>
      </c>
      <c r="AB486" t="s">
        <v>7822</v>
      </c>
      <c r="AC486">
        <v>0</v>
      </c>
    </row>
    <row r="487" spans="1:29" hidden="1" x14ac:dyDescent="0.25">
      <c r="A487" t="s">
        <v>8279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8544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3" t="s">
        <v>8461</v>
      </c>
      <c r="L487" s="63" t="s">
        <v>7822</v>
      </c>
      <c r="M487">
        <v>56018</v>
      </c>
      <c r="N487" t="s">
        <v>1364</v>
      </c>
      <c r="O487" t="str">
        <f t="shared" si="40"/>
        <v>06141403161033</v>
      </c>
      <c r="P487" t="s">
        <v>1365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7822</v>
      </c>
      <c r="AA487" s="112" t="s">
        <v>1</v>
      </c>
      <c r="AB487" t="s">
        <v>7822</v>
      </c>
      <c r="AC487">
        <v>0</v>
      </c>
    </row>
    <row r="488" spans="1:29" hidden="1" x14ac:dyDescent="0.25">
      <c r="A488" t="s">
        <v>8279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8545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3" t="s">
        <v>8461</v>
      </c>
      <c r="L488" s="63" t="s">
        <v>7822</v>
      </c>
      <c r="M488">
        <v>4830</v>
      </c>
      <c r="N488" t="s">
        <v>1409</v>
      </c>
      <c r="O488" t="str">
        <f t="shared" si="40"/>
        <v>06141407941017</v>
      </c>
      <c r="P488" t="s">
        <v>1410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7822</v>
      </c>
      <c r="AA488" s="112" t="s">
        <v>1</v>
      </c>
      <c r="AB488" t="s">
        <v>7822</v>
      </c>
      <c r="AC488">
        <v>0</v>
      </c>
    </row>
    <row r="489" spans="1:29" hidden="1" x14ac:dyDescent="0.25">
      <c r="A489" t="s">
        <v>8279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8546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3" t="s">
        <v>8461</v>
      </c>
      <c r="L489" s="63" t="s">
        <v>7822</v>
      </c>
      <c r="M489">
        <v>248</v>
      </c>
      <c r="N489" t="s">
        <v>1473</v>
      </c>
      <c r="O489" t="str">
        <f t="shared" si="40"/>
        <v>11181602731029</v>
      </c>
      <c r="P489" t="s">
        <v>1474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7822</v>
      </c>
      <c r="AA489" s="112" t="s">
        <v>1</v>
      </c>
      <c r="AB489" t="s">
        <v>7822</v>
      </c>
      <c r="AC489">
        <v>0</v>
      </c>
    </row>
    <row r="490" spans="1:29" hidden="1" x14ac:dyDescent="0.25">
      <c r="A490" t="s">
        <v>8279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8535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3" t="s">
        <v>8461</v>
      </c>
      <c r="L490" s="63" t="s">
        <v>7822</v>
      </c>
      <c r="M490">
        <v>4785</v>
      </c>
      <c r="N490" t="s">
        <v>1409</v>
      </c>
      <c r="O490" t="str">
        <f t="shared" si="40"/>
        <v>06141407941017</v>
      </c>
      <c r="P490" t="s">
        <v>1410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7822</v>
      </c>
      <c r="AA490" s="112" t="s">
        <v>1</v>
      </c>
      <c r="AB490" t="s">
        <v>7822</v>
      </c>
      <c r="AC490">
        <v>0</v>
      </c>
    </row>
    <row r="491" spans="1:29" hidden="1" x14ac:dyDescent="0.25">
      <c r="A491" t="s">
        <v>8279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8537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3" t="s">
        <v>8461</v>
      </c>
      <c r="L491" s="63" t="s">
        <v>7822</v>
      </c>
      <c r="M491">
        <v>4804</v>
      </c>
      <c r="N491" t="s">
        <v>1409</v>
      </c>
      <c r="O491" t="str">
        <f t="shared" si="40"/>
        <v>06141407941017</v>
      </c>
      <c r="P491" t="s">
        <v>1410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7822</v>
      </c>
      <c r="AA491" s="112" t="s">
        <v>1</v>
      </c>
      <c r="AB491" t="s">
        <v>7822</v>
      </c>
      <c r="AC491">
        <v>0</v>
      </c>
    </row>
    <row r="492" spans="1:29" hidden="1" x14ac:dyDescent="0.25">
      <c r="A492" t="s">
        <v>8279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8534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3" t="s">
        <v>8461</v>
      </c>
      <c r="L492" s="63" t="s">
        <v>7822</v>
      </c>
      <c r="M492">
        <v>861</v>
      </c>
      <c r="N492" t="s">
        <v>1043</v>
      </c>
      <c r="O492" t="str">
        <f t="shared" si="40"/>
        <v>06142703981055</v>
      </c>
      <c r="P492" t="s">
        <v>1044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7822</v>
      </c>
      <c r="AA492" s="112" t="s">
        <v>1</v>
      </c>
      <c r="AB492" t="s">
        <v>7822</v>
      </c>
      <c r="AC492">
        <v>0</v>
      </c>
    </row>
    <row r="493" spans="1:29" hidden="1" x14ac:dyDescent="0.25">
      <c r="A493" t="s">
        <v>8279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8539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3" t="s">
        <v>8461</v>
      </c>
      <c r="L493" s="63" t="s">
        <v>7822</v>
      </c>
      <c r="M493">
        <v>840</v>
      </c>
      <c r="N493" t="s">
        <v>1043</v>
      </c>
      <c r="O493" t="str">
        <f t="shared" si="40"/>
        <v>06142703981055</v>
      </c>
      <c r="P493" t="s">
        <v>1044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7822</v>
      </c>
      <c r="AA493" s="112" t="s">
        <v>1</v>
      </c>
      <c r="AB493" t="s">
        <v>7822</v>
      </c>
      <c r="AC493">
        <v>0</v>
      </c>
    </row>
    <row r="494" spans="1:29" hidden="1" x14ac:dyDescent="0.25">
      <c r="A494" t="s">
        <v>8279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8540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3" t="s">
        <v>8461</v>
      </c>
      <c r="L494" s="63" t="s">
        <v>7822</v>
      </c>
      <c r="M494">
        <v>902</v>
      </c>
      <c r="N494" t="s">
        <v>1043</v>
      </c>
      <c r="O494" t="str">
        <f t="shared" si="40"/>
        <v>06142703981055</v>
      </c>
      <c r="P494" t="s">
        <v>1044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7822</v>
      </c>
      <c r="AA494" s="112" t="s">
        <v>1</v>
      </c>
      <c r="AB494" t="s">
        <v>7822</v>
      </c>
      <c r="AC494">
        <v>0</v>
      </c>
    </row>
    <row r="495" spans="1:29" hidden="1" x14ac:dyDescent="0.25">
      <c r="A495" t="s">
        <v>8279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8540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3" t="s">
        <v>8461</v>
      </c>
      <c r="L495" s="63" t="s">
        <v>7822</v>
      </c>
      <c r="M495">
        <v>903</v>
      </c>
      <c r="N495" t="s">
        <v>1043</v>
      </c>
      <c r="O495" t="str">
        <f t="shared" si="40"/>
        <v>06142703981055</v>
      </c>
      <c r="P495" t="s">
        <v>1044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7822</v>
      </c>
      <c r="AA495" s="112" t="s">
        <v>1</v>
      </c>
      <c r="AB495" t="s">
        <v>7822</v>
      </c>
      <c r="AC495">
        <v>0</v>
      </c>
    </row>
    <row r="496" spans="1:29" hidden="1" x14ac:dyDescent="0.25">
      <c r="A496" t="s">
        <v>8279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8532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3" t="s">
        <v>8461</v>
      </c>
      <c r="L496" s="63" t="s">
        <v>7822</v>
      </c>
      <c r="M496">
        <v>959</v>
      </c>
      <c r="N496" t="s">
        <v>1043</v>
      </c>
      <c r="O496" t="str">
        <f t="shared" si="40"/>
        <v>06142703981055</v>
      </c>
      <c r="P496" t="s">
        <v>1044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7822</v>
      </c>
      <c r="AA496" s="112" t="s">
        <v>1</v>
      </c>
      <c r="AB496" t="s">
        <v>7822</v>
      </c>
      <c r="AC496">
        <v>0</v>
      </c>
    </row>
    <row r="497" spans="1:29" hidden="1" x14ac:dyDescent="0.25">
      <c r="A497" t="s">
        <v>8279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8535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3" t="s">
        <v>8461</v>
      </c>
      <c r="L497" s="63" t="s">
        <v>7822</v>
      </c>
      <c r="M497">
        <v>969</v>
      </c>
      <c r="N497" t="s">
        <v>1043</v>
      </c>
      <c r="O497" t="str">
        <f t="shared" si="40"/>
        <v>06142703981055</v>
      </c>
      <c r="P497" t="s">
        <v>1044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7822</v>
      </c>
      <c r="AA497" s="112" t="s">
        <v>1</v>
      </c>
      <c r="AB497" t="s">
        <v>7822</v>
      </c>
      <c r="AC497">
        <v>0</v>
      </c>
    </row>
    <row r="498" spans="1:29" hidden="1" x14ac:dyDescent="0.25">
      <c r="A498" t="s">
        <v>8279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8535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3" t="s">
        <v>8461</v>
      </c>
      <c r="L498" s="63" t="s">
        <v>7822</v>
      </c>
      <c r="M498">
        <v>976</v>
      </c>
      <c r="N498" t="s">
        <v>1043</v>
      </c>
      <c r="O498" t="str">
        <f t="shared" si="40"/>
        <v>06142703981055</v>
      </c>
      <c r="P498" t="s">
        <v>1044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7822</v>
      </c>
      <c r="AA498" s="112" t="s">
        <v>1</v>
      </c>
      <c r="AB498" t="s">
        <v>7822</v>
      </c>
      <c r="AC498">
        <v>0</v>
      </c>
    </row>
    <row r="499" spans="1:29" hidden="1" x14ac:dyDescent="0.25">
      <c r="A499" t="s">
        <v>8279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8547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3" t="s">
        <v>8461</v>
      </c>
      <c r="L499" s="63" t="s">
        <v>7822</v>
      </c>
      <c r="M499">
        <v>1001</v>
      </c>
      <c r="N499" t="s">
        <v>1043</v>
      </c>
      <c r="O499" t="str">
        <f t="shared" si="40"/>
        <v>06142703981055</v>
      </c>
      <c r="P499" t="s">
        <v>1044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7822</v>
      </c>
      <c r="AA499" s="112" t="s">
        <v>1</v>
      </c>
      <c r="AB499" t="s">
        <v>7822</v>
      </c>
      <c r="AC499">
        <v>0</v>
      </c>
    </row>
    <row r="500" spans="1:29" hidden="1" x14ac:dyDescent="0.25">
      <c r="A500" t="s">
        <v>8279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8547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3" t="s">
        <v>8461</v>
      </c>
      <c r="L500" s="63" t="s">
        <v>7822</v>
      </c>
      <c r="M500">
        <v>996</v>
      </c>
      <c r="N500" t="s">
        <v>1043</v>
      </c>
      <c r="O500" t="str">
        <f t="shared" si="40"/>
        <v>06142703981055</v>
      </c>
      <c r="P500" t="s">
        <v>1044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7822</v>
      </c>
      <c r="AA500" s="112" t="s">
        <v>1</v>
      </c>
      <c r="AB500" t="s">
        <v>7822</v>
      </c>
      <c r="AC500">
        <v>0</v>
      </c>
    </row>
    <row r="501" spans="1:29" hidden="1" x14ac:dyDescent="0.25">
      <c r="A501" t="s">
        <v>8279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8547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3" t="s">
        <v>8461</v>
      </c>
      <c r="L501" s="63" t="s">
        <v>7822</v>
      </c>
      <c r="M501">
        <v>1017</v>
      </c>
      <c r="N501" t="s">
        <v>1043</v>
      </c>
      <c r="O501" t="str">
        <f t="shared" si="40"/>
        <v>06142703981055</v>
      </c>
      <c r="P501" t="s">
        <v>1044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7822</v>
      </c>
      <c r="AA501" s="112" t="s">
        <v>1</v>
      </c>
      <c r="AB501" t="s">
        <v>7822</v>
      </c>
      <c r="AC501">
        <v>0</v>
      </c>
    </row>
    <row r="502" spans="1:29" hidden="1" x14ac:dyDescent="0.25">
      <c r="A502" t="s">
        <v>8279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8536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3" t="s">
        <v>8461</v>
      </c>
      <c r="L502" s="63" t="s">
        <v>7822</v>
      </c>
      <c r="M502">
        <v>1091</v>
      </c>
      <c r="N502" t="s">
        <v>1043</v>
      </c>
      <c r="O502" t="str">
        <f t="shared" si="40"/>
        <v>06142703981055</v>
      </c>
      <c r="P502" t="s">
        <v>1044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7822</v>
      </c>
      <c r="AA502" s="112" t="s">
        <v>1</v>
      </c>
      <c r="AB502" t="s">
        <v>7997</v>
      </c>
      <c r="AC502">
        <v>913.3</v>
      </c>
    </row>
    <row r="503" spans="1:29" hidden="1" x14ac:dyDescent="0.25">
      <c r="A503" t="s">
        <v>8279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8536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3" t="s">
        <v>8461</v>
      </c>
      <c r="L503" s="63" t="s">
        <v>7822</v>
      </c>
      <c r="M503">
        <v>1081</v>
      </c>
      <c r="N503" t="s">
        <v>1043</v>
      </c>
      <c r="O503" t="str">
        <f t="shared" si="40"/>
        <v>06142703981055</v>
      </c>
      <c r="P503" t="s">
        <v>1044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7822</v>
      </c>
      <c r="AA503" s="112" t="s">
        <v>1</v>
      </c>
      <c r="AB503" t="s">
        <v>7997</v>
      </c>
      <c r="AC503">
        <v>381.86</v>
      </c>
    </row>
    <row r="504" spans="1:29" hidden="1" x14ac:dyDescent="0.25">
      <c r="A504" t="s">
        <v>8279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8543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3" t="s">
        <v>8461</v>
      </c>
      <c r="L504" s="63" t="s">
        <v>7822</v>
      </c>
      <c r="M504">
        <v>1106</v>
      </c>
      <c r="N504" t="s">
        <v>1043</v>
      </c>
      <c r="O504" t="str">
        <f t="shared" si="40"/>
        <v>06142703981055</v>
      </c>
      <c r="P504" t="s">
        <v>1044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7822</v>
      </c>
      <c r="AA504" s="112" t="s">
        <v>1</v>
      </c>
      <c r="AB504" t="s">
        <v>7997</v>
      </c>
      <c r="AC504">
        <v>390.15</v>
      </c>
    </row>
    <row r="505" spans="1:29" hidden="1" x14ac:dyDescent="0.25">
      <c r="A505" t="s">
        <v>8279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8543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3" t="s">
        <v>8461</v>
      </c>
      <c r="L505" s="63" t="s">
        <v>7822</v>
      </c>
      <c r="M505">
        <v>1102</v>
      </c>
      <c r="N505" t="s">
        <v>1043</v>
      </c>
      <c r="O505" t="str">
        <f t="shared" si="40"/>
        <v>06142703981055</v>
      </c>
      <c r="P505" t="s">
        <v>1044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7822</v>
      </c>
      <c r="AA505" s="112" t="s">
        <v>1</v>
      </c>
      <c r="AB505" t="s">
        <v>8360</v>
      </c>
      <c r="AC505">
        <v>1369.97</v>
      </c>
    </row>
    <row r="506" spans="1:29" hidden="1" x14ac:dyDescent="0.25">
      <c r="A506" t="s">
        <v>8279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8536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3" t="s">
        <v>8461</v>
      </c>
      <c r="L506" s="63" t="s">
        <v>7822</v>
      </c>
      <c r="M506">
        <v>1079</v>
      </c>
      <c r="N506" t="s">
        <v>1043</v>
      </c>
      <c r="O506" t="str">
        <f t="shared" si="40"/>
        <v>06142703981055</v>
      </c>
      <c r="P506" t="s">
        <v>1044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7822</v>
      </c>
      <c r="AA506" s="112" t="s">
        <v>1</v>
      </c>
      <c r="AB506" t="s">
        <v>7822</v>
      </c>
      <c r="AC506">
        <v>0</v>
      </c>
    </row>
    <row r="507" spans="1:29" hidden="1" x14ac:dyDescent="0.25">
      <c r="A507" t="s">
        <v>8279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8425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3" t="s">
        <v>8461</v>
      </c>
      <c r="L507" s="63" t="s">
        <v>7822</v>
      </c>
      <c r="M507">
        <v>19</v>
      </c>
      <c r="N507" t="s">
        <v>1338</v>
      </c>
      <c r="O507" t="str">
        <f t="shared" si="40"/>
        <v>05030410891020</v>
      </c>
      <c r="P507" t="s">
        <v>7761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7822</v>
      </c>
      <c r="AA507" s="112" t="s">
        <v>1</v>
      </c>
      <c r="AB507" t="s">
        <v>7822</v>
      </c>
      <c r="AC507">
        <v>0</v>
      </c>
    </row>
    <row r="508" spans="1:29" hidden="1" x14ac:dyDescent="0.25">
      <c r="A508" t="s">
        <v>8279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8411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3" t="s">
        <v>8461</v>
      </c>
      <c r="L508" s="63" t="s">
        <v>7822</v>
      </c>
      <c r="M508">
        <v>9</v>
      </c>
      <c r="N508" t="s">
        <v>1338</v>
      </c>
      <c r="O508" t="str">
        <f t="shared" si="40"/>
        <v>05030410891020</v>
      </c>
      <c r="P508" t="s">
        <v>7761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7822</v>
      </c>
      <c r="AA508" s="112" t="s">
        <v>1</v>
      </c>
      <c r="AB508" t="s">
        <v>8003</v>
      </c>
      <c r="AC508">
        <v>7.9</v>
      </c>
    </row>
    <row r="509" spans="1:29" hidden="1" x14ac:dyDescent="0.25">
      <c r="A509" t="s">
        <v>8279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8480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3" t="s">
        <v>8461</v>
      </c>
      <c r="L509" s="63" t="s">
        <v>7822</v>
      </c>
      <c r="M509">
        <v>35</v>
      </c>
      <c r="N509" t="s">
        <v>1338</v>
      </c>
      <c r="O509" t="str">
        <f t="shared" si="40"/>
        <v>05030410891020</v>
      </c>
      <c r="P509" t="s">
        <v>7761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7822</v>
      </c>
      <c r="AA509" s="112" t="s">
        <v>1</v>
      </c>
      <c r="AB509" t="s">
        <v>7822</v>
      </c>
      <c r="AC509">
        <v>0</v>
      </c>
    </row>
    <row r="510" spans="1:29" hidden="1" x14ac:dyDescent="0.25">
      <c r="A510" t="s">
        <v>8279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8480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3" t="s">
        <v>8461</v>
      </c>
      <c r="L510" s="63" t="s">
        <v>7822</v>
      </c>
      <c r="M510">
        <v>36</v>
      </c>
      <c r="N510" t="s">
        <v>1338</v>
      </c>
      <c r="O510" t="str">
        <f t="shared" si="40"/>
        <v>05030410891020</v>
      </c>
      <c r="P510" t="s">
        <v>7761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7822</v>
      </c>
      <c r="AA510" s="112" t="s">
        <v>1</v>
      </c>
      <c r="AB510" t="s">
        <v>7822</v>
      </c>
      <c r="AC510">
        <v>0</v>
      </c>
    </row>
    <row r="511" spans="1:29" hidden="1" x14ac:dyDescent="0.25">
      <c r="A511" t="s">
        <v>8279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8472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3" t="s">
        <v>8461</v>
      </c>
      <c r="L511" s="63" t="s">
        <v>7822</v>
      </c>
      <c r="M511">
        <v>32</v>
      </c>
      <c r="N511" t="s">
        <v>1338</v>
      </c>
      <c r="O511" t="str">
        <f t="shared" si="40"/>
        <v>05030410891020</v>
      </c>
      <c r="P511" t="s">
        <v>7761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7822</v>
      </c>
      <c r="AA511" s="112" t="s">
        <v>1</v>
      </c>
      <c r="AB511" t="s">
        <v>7822</v>
      </c>
      <c r="AC511">
        <v>0</v>
      </c>
    </row>
    <row r="512" spans="1:29" hidden="1" x14ac:dyDescent="0.25">
      <c r="A512" t="s">
        <v>8279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8463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3" t="s">
        <v>8461</v>
      </c>
      <c r="L512" s="63" t="s">
        <v>7822</v>
      </c>
      <c r="M512">
        <v>28</v>
      </c>
      <c r="N512" t="s">
        <v>1338</v>
      </c>
      <c r="O512" t="str">
        <f t="shared" si="40"/>
        <v>05030410891020</v>
      </c>
      <c r="P512" t="s">
        <v>7761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7822</v>
      </c>
      <c r="AA512" s="112" t="s">
        <v>1</v>
      </c>
      <c r="AB512" t="s">
        <v>7822</v>
      </c>
      <c r="AC512">
        <v>0</v>
      </c>
    </row>
    <row r="513" spans="1:29" hidden="1" x14ac:dyDescent="0.25">
      <c r="A513" t="s">
        <v>8279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8548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3" t="s">
        <v>8461</v>
      </c>
      <c r="L513" s="63" t="s">
        <v>7822</v>
      </c>
      <c r="M513">
        <v>253</v>
      </c>
      <c r="N513" t="s">
        <v>8541</v>
      </c>
      <c r="O513" t="str">
        <f t="shared" si="40"/>
        <v>05010801131011</v>
      </c>
      <c r="P513" t="s">
        <v>8542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7822</v>
      </c>
      <c r="AA513" s="112" t="s">
        <v>1</v>
      </c>
      <c r="AB513" t="s">
        <v>7997</v>
      </c>
      <c r="AC513">
        <v>13.68</v>
      </c>
    </row>
    <row r="514" spans="1:29" hidden="1" x14ac:dyDescent="0.25">
      <c r="A514" t="s">
        <v>8279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8480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3" t="s">
        <v>8461</v>
      </c>
      <c r="L514" s="63" t="s">
        <v>7822</v>
      </c>
      <c r="M514">
        <v>62</v>
      </c>
      <c r="N514" t="s">
        <v>1323</v>
      </c>
      <c r="O514" t="str">
        <f t="shared" si="40"/>
        <v>06141611841170</v>
      </c>
      <c r="P514" t="s">
        <v>1324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7822</v>
      </c>
      <c r="AA514" s="112" t="s">
        <v>1</v>
      </c>
      <c r="AB514" t="s">
        <v>7997</v>
      </c>
      <c r="AC514">
        <v>113.52</v>
      </c>
    </row>
    <row r="515" spans="1:29" hidden="1" x14ac:dyDescent="0.25">
      <c r="A515" t="s">
        <v>8279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8549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3" t="s">
        <v>8461</v>
      </c>
      <c r="L515" s="63" t="s">
        <v>7822</v>
      </c>
      <c r="M515">
        <v>456081</v>
      </c>
      <c r="N515" t="s">
        <v>1392</v>
      </c>
      <c r="O515" t="str">
        <f t="shared" ref="O515:O578" si="45">IF(N515="",Z515,N515)</f>
        <v>06142008011037</v>
      </c>
      <c r="P515" t="s">
        <v>1393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7822</v>
      </c>
      <c r="AA515" s="112" t="s">
        <v>1</v>
      </c>
      <c r="AB515" t="s">
        <v>7822</v>
      </c>
      <c r="AC515">
        <v>0</v>
      </c>
    </row>
    <row r="516" spans="1:29" hidden="1" x14ac:dyDescent="0.25">
      <c r="A516" t="s">
        <v>8279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8537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3" t="s">
        <v>8461</v>
      </c>
      <c r="L516" s="63" t="s">
        <v>7822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7822</v>
      </c>
      <c r="AA516" s="112" t="s">
        <v>1</v>
      </c>
      <c r="AB516" t="s">
        <v>7822</v>
      </c>
      <c r="AC516">
        <v>0</v>
      </c>
    </row>
    <row r="517" spans="1:29" hidden="1" x14ac:dyDescent="0.25">
      <c r="A517" t="s">
        <v>8279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8544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3" t="s">
        <v>8461</v>
      </c>
      <c r="L517" s="63" t="s">
        <v>7822</v>
      </c>
      <c r="M517">
        <v>9298</v>
      </c>
      <c r="N517" t="s">
        <v>6877</v>
      </c>
      <c r="O517" t="str">
        <f t="shared" si="45"/>
        <v>06142406031056</v>
      </c>
      <c r="P517" t="s">
        <v>6878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7822</v>
      </c>
      <c r="AA517" s="112" t="s">
        <v>1</v>
      </c>
      <c r="AB517" t="s">
        <v>7822</v>
      </c>
      <c r="AC517">
        <v>0</v>
      </c>
    </row>
    <row r="518" spans="1:29" hidden="1" x14ac:dyDescent="0.25">
      <c r="A518" t="s">
        <v>8279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8409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3" t="s">
        <v>8461</v>
      </c>
      <c r="L518" s="63" t="s">
        <v>7822</v>
      </c>
      <c r="M518">
        <v>100</v>
      </c>
      <c r="N518" t="s">
        <v>1494</v>
      </c>
      <c r="O518" t="str">
        <f t="shared" si="45"/>
        <v>12170701191011</v>
      </c>
      <c r="P518" t="s">
        <v>1495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7822</v>
      </c>
      <c r="AA518" s="112" t="s">
        <v>1</v>
      </c>
      <c r="AB518" t="s">
        <v>7822</v>
      </c>
      <c r="AC518">
        <v>0</v>
      </c>
    </row>
    <row r="519" spans="1:29" hidden="1" x14ac:dyDescent="0.25">
      <c r="A519" t="s">
        <v>8279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8550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3" t="s">
        <v>8461</v>
      </c>
      <c r="L519" s="63" t="s">
        <v>7822</v>
      </c>
      <c r="M519">
        <v>121</v>
      </c>
      <c r="N519" t="s">
        <v>1494</v>
      </c>
      <c r="O519" t="str">
        <f t="shared" si="45"/>
        <v>12170701191011</v>
      </c>
      <c r="P519" t="s">
        <v>1495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7822</v>
      </c>
      <c r="AA519" s="112" t="s">
        <v>1</v>
      </c>
      <c r="AB519" t="s">
        <v>7822</v>
      </c>
      <c r="AC519">
        <v>0</v>
      </c>
    </row>
    <row r="520" spans="1:29" hidden="1" x14ac:dyDescent="0.25">
      <c r="A520" t="s">
        <v>8279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8524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3" t="s">
        <v>8461</v>
      </c>
      <c r="L520" s="63" t="s">
        <v>7822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7822</v>
      </c>
      <c r="AA520" s="112" t="s">
        <v>1</v>
      </c>
      <c r="AB520" t="s">
        <v>7822</v>
      </c>
      <c r="AC520">
        <v>0</v>
      </c>
    </row>
    <row r="521" spans="1:29" hidden="1" x14ac:dyDescent="0.25">
      <c r="A521" t="s">
        <v>8279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8524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3" t="s">
        <v>8461</v>
      </c>
      <c r="L521" s="63" t="s">
        <v>7822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7822</v>
      </c>
      <c r="AA521" s="112" t="s">
        <v>1</v>
      </c>
      <c r="AB521" t="s">
        <v>7822</v>
      </c>
      <c r="AC521">
        <v>0</v>
      </c>
    </row>
    <row r="522" spans="1:29" hidden="1" x14ac:dyDescent="0.25">
      <c r="A522" t="s">
        <v>8279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8550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3" t="s">
        <v>8461</v>
      </c>
      <c r="L522" s="63" t="s">
        <v>7822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7822</v>
      </c>
      <c r="AA522" s="112" t="s">
        <v>1</v>
      </c>
      <c r="AB522" t="s">
        <v>7822</v>
      </c>
      <c r="AC522">
        <v>0</v>
      </c>
    </row>
    <row r="523" spans="1:29" hidden="1" x14ac:dyDescent="0.25">
      <c r="A523" t="s">
        <v>8279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8525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3" t="s">
        <v>8461</v>
      </c>
      <c r="L523" s="63" t="s">
        <v>7822</v>
      </c>
      <c r="M523">
        <v>3856016</v>
      </c>
      <c r="N523" t="s">
        <v>1462</v>
      </c>
      <c r="O523" t="str">
        <f t="shared" si="45"/>
        <v>06142610981012</v>
      </c>
      <c r="P523" t="s">
        <v>1463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7822</v>
      </c>
      <c r="AA523" s="112" t="s">
        <v>1</v>
      </c>
      <c r="AB523" t="s">
        <v>7822</v>
      </c>
      <c r="AC523">
        <v>0</v>
      </c>
    </row>
    <row r="524" spans="1:29" hidden="1" x14ac:dyDescent="0.25">
      <c r="A524" t="s">
        <v>8279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8534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3" t="s">
        <v>8461</v>
      </c>
      <c r="L524" s="63" t="s">
        <v>7822</v>
      </c>
      <c r="M524">
        <v>18663</v>
      </c>
      <c r="N524" t="s">
        <v>1334</v>
      </c>
      <c r="O524" t="str">
        <f t="shared" si="45"/>
        <v>06142407750010</v>
      </c>
      <c r="P524" t="s">
        <v>1335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7822</v>
      </c>
      <c r="AA524" s="112" t="s">
        <v>1</v>
      </c>
      <c r="AB524" t="s">
        <v>7822</v>
      </c>
      <c r="AC524">
        <v>0</v>
      </c>
    </row>
    <row r="525" spans="1:29" hidden="1" x14ac:dyDescent="0.25">
      <c r="A525" t="s">
        <v>8279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8479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3" t="s">
        <v>8461</v>
      </c>
      <c r="L525" s="63" t="s">
        <v>7822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7822</v>
      </c>
      <c r="AA525" s="112" t="s">
        <v>1</v>
      </c>
      <c r="AB525" t="s">
        <v>8004</v>
      </c>
      <c r="AC525">
        <v>5.26</v>
      </c>
    </row>
    <row r="526" spans="1:29" hidden="1" x14ac:dyDescent="0.25">
      <c r="A526" t="s">
        <v>8279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8537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3" t="s">
        <v>8461</v>
      </c>
      <c r="L526" s="63" t="s">
        <v>7822</v>
      </c>
      <c r="M526">
        <v>11231</v>
      </c>
      <c r="N526" t="s">
        <v>1340</v>
      </c>
      <c r="O526" t="str">
        <f t="shared" si="45"/>
        <v>06142406870019</v>
      </c>
      <c r="P526" t="s">
        <v>1341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7822</v>
      </c>
      <c r="AA526" s="112" t="s">
        <v>1</v>
      </c>
      <c r="AB526" t="s">
        <v>7822</v>
      </c>
      <c r="AC526">
        <v>0</v>
      </c>
    </row>
    <row r="527" spans="1:29" hidden="1" x14ac:dyDescent="0.25">
      <c r="A527" t="s">
        <v>8279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8547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3" t="s">
        <v>8461</v>
      </c>
      <c r="L527" s="63" t="s">
        <v>7822</v>
      </c>
      <c r="M527">
        <v>19069</v>
      </c>
      <c r="N527" t="s">
        <v>1334</v>
      </c>
      <c r="O527" t="str">
        <f t="shared" si="45"/>
        <v>06142407750010</v>
      </c>
      <c r="P527" t="s">
        <v>1335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7822</v>
      </c>
      <c r="AA527" s="112" t="s">
        <v>1</v>
      </c>
      <c r="AB527" t="s">
        <v>7822</v>
      </c>
      <c r="AC527">
        <v>0</v>
      </c>
    </row>
    <row r="528" spans="1:29" hidden="1" x14ac:dyDescent="0.25">
      <c r="A528" t="s">
        <v>8279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8480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3" t="s">
        <v>8461</v>
      </c>
      <c r="L528" s="63" t="s">
        <v>7822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7822</v>
      </c>
      <c r="AA528" s="112" t="s">
        <v>1</v>
      </c>
      <c r="AB528" t="s">
        <v>7822</v>
      </c>
      <c r="AC528">
        <v>0</v>
      </c>
    </row>
    <row r="529" spans="1:29" hidden="1" x14ac:dyDescent="0.25">
      <c r="A529" t="s">
        <v>8279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8543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3" t="s">
        <v>8461</v>
      </c>
      <c r="L529" s="63" t="s">
        <v>7822</v>
      </c>
      <c r="M529">
        <v>1100</v>
      </c>
      <c r="N529" t="s">
        <v>1043</v>
      </c>
      <c r="O529" t="str">
        <f t="shared" si="45"/>
        <v>06142703981055</v>
      </c>
      <c r="P529" t="s">
        <v>1044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7822</v>
      </c>
      <c r="AA529" s="112" t="s">
        <v>1</v>
      </c>
      <c r="AB529" t="s">
        <v>7997</v>
      </c>
      <c r="AC529">
        <v>16.64</v>
      </c>
    </row>
    <row r="530" spans="1:29" hidden="1" x14ac:dyDescent="0.25">
      <c r="A530" t="s">
        <v>8279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8395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3" t="s">
        <v>8461</v>
      </c>
      <c r="L530" s="63" t="s">
        <v>7822</v>
      </c>
      <c r="M530">
        <v>106</v>
      </c>
      <c r="N530" t="s">
        <v>1494</v>
      </c>
      <c r="O530" t="str">
        <f t="shared" si="45"/>
        <v>12170701191011</v>
      </c>
      <c r="P530" t="s">
        <v>1495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7822</v>
      </c>
      <c r="AA530" s="112" t="s">
        <v>1</v>
      </c>
      <c r="AB530" t="s">
        <v>7997</v>
      </c>
      <c r="AC530">
        <v>73.23</v>
      </c>
    </row>
    <row r="531" spans="1:29" hidden="1" x14ac:dyDescent="0.25">
      <c r="A531" t="s">
        <v>8279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8531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3" t="s">
        <v>8461</v>
      </c>
      <c r="L531" s="63" t="s">
        <v>7822</v>
      </c>
      <c r="M531">
        <v>607</v>
      </c>
      <c r="N531" t="s">
        <v>1394</v>
      </c>
      <c r="O531" t="str">
        <f t="shared" si="45"/>
        <v>06140602161046</v>
      </c>
      <c r="P531" t="s">
        <v>1395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7822</v>
      </c>
      <c r="AA531" s="112" t="s">
        <v>1</v>
      </c>
      <c r="AB531" t="s">
        <v>7822</v>
      </c>
      <c r="AC531">
        <v>0</v>
      </c>
    </row>
    <row r="532" spans="1:29" hidden="1" x14ac:dyDescent="0.25">
      <c r="A532" t="s">
        <v>8279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8550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3" t="s">
        <v>8461</v>
      </c>
      <c r="L532" s="63" t="s">
        <v>7822</v>
      </c>
      <c r="M532">
        <v>19251</v>
      </c>
      <c r="N532" t="s">
        <v>1334</v>
      </c>
      <c r="O532" t="str">
        <f t="shared" si="45"/>
        <v>06142407750010</v>
      </c>
      <c r="P532" t="s">
        <v>1335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7822</v>
      </c>
      <c r="AA532" s="112" t="s">
        <v>1</v>
      </c>
      <c r="AB532" t="s">
        <v>7822</v>
      </c>
      <c r="AC532">
        <v>0</v>
      </c>
    </row>
    <row r="533" spans="1:29" hidden="1" x14ac:dyDescent="0.25">
      <c r="A533" t="s">
        <v>8279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8474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3" t="s">
        <v>8461</v>
      </c>
      <c r="L533" s="63" t="s">
        <v>7822</v>
      </c>
      <c r="M533">
        <v>22239</v>
      </c>
      <c r="N533" t="s">
        <v>1317</v>
      </c>
      <c r="O533" t="str">
        <f t="shared" si="45"/>
        <v>06140711071030</v>
      </c>
      <c r="P533" t="s">
        <v>1318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7822</v>
      </c>
      <c r="AA533" s="112" t="s">
        <v>1</v>
      </c>
      <c r="AB533" t="s">
        <v>7822</v>
      </c>
      <c r="AC533">
        <v>0</v>
      </c>
    </row>
    <row r="534" spans="1:29" hidden="1" x14ac:dyDescent="0.25">
      <c r="A534" t="s">
        <v>8279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8531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3" t="s">
        <v>8461</v>
      </c>
      <c r="L534" s="63" t="s">
        <v>7822</v>
      </c>
      <c r="M534">
        <v>5456</v>
      </c>
      <c r="N534" t="s">
        <v>1378</v>
      </c>
      <c r="O534" t="str">
        <f t="shared" si="45"/>
        <v>06140210081052</v>
      </c>
      <c r="P534" t="s">
        <v>1379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7822</v>
      </c>
      <c r="AA534" s="112" t="s">
        <v>1</v>
      </c>
      <c r="AB534" t="s">
        <v>7822</v>
      </c>
      <c r="AC534">
        <v>0</v>
      </c>
    </row>
    <row r="535" spans="1:29" hidden="1" x14ac:dyDescent="0.25">
      <c r="A535" t="s">
        <v>8279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8551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3" t="s">
        <v>8461</v>
      </c>
      <c r="L535" s="63" t="s">
        <v>7822</v>
      </c>
      <c r="M535">
        <v>57324</v>
      </c>
      <c r="N535" t="s">
        <v>1364</v>
      </c>
      <c r="O535" t="str">
        <f t="shared" si="45"/>
        <v>06141403161033</v>
      </c>
      <c r="P535" t="s">
        <v>1365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7822</v>
      </c>
      <c r="AA535" s="112" t="s">
        <v>1</v>
      </c>
      <c r="AB535" t="s">
        <v>7822</v>
      </c>
      <c r="AC535">
        <v>0</v>
      </c>
    </row>
    <row r="536" spans="1:29" hidden="1" x14ac:dyDescent="0.25">
      <c r="A536" t="s">
        <v>8279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8548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3" t="s">
        <v>8461</v>
      </c>
      <c r="L536" s="63" t="s">
        <v>7822</v>
      </c>
      <c r="M536">
        <v>2479</v>
      </c>
      <c r="N536" t="s">
        <v>7499</v>
      </c>
      <c r="O536" t="str">
        <f t="shared" si="45"/>
        <v>06140404081061</v>
      </c>
      <c r="P536" t="s">
        <v>7500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7822</v>
      </c>
      <c r="AA536" s="112" t="s">
        <v>1</v>
      </c>
      <c r="AB536" t="s">
        <v>7822</v>
      </c>
      <c r="AC536">
        <v>0</v>
      </c>
    </row>
    <row r="537" spans="1:29" hidden="1" x14ac:dyDescent="0.25">
      <c r="A537" t="s">
        <v>8279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8551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3" t="s">
        <v>8461</v>
      </c>
      <c r="L537" s="63" t="s">
        <v>7822</v>
      </c>
      <c r="M537">
        <v>433271</v>
      </c>
      <c r="N537" t="s">
        <v>1321</v>
      </c>
      <c r="O537" t="str">
        <f t="shared" si="45"/>
        <v>06141101690011</v>
      </c>
      <c r="P537" t="s">
        <v>1322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7822</v>
      </c>
      <c r="AA537" s="112" t="s">
        <v>1</v>
      </c>
      <c r="AB537" t="s">
        <v>7997</v>
      </c>
      <c r="AC537">
        <v>29.49</v>
      </c>
    </row>
    <row r="538" spans="1:29" hidden="1" x14ac:dyDescent="0.25">
      <c r="A538" t="s">
        <v>8279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8540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3" t="s">
        <v>8461</v>
      </c>
      <c r="L538" s="63" t="s">
        <v>7822</v>
      </c>
      <c r="M538">
        <v>1766</v>
      </c>
      <c r="N538" t="s">
        <v>1507</v>
      </c>
      <c r="O538" t="str">
        <f t="shared" si="45"/>
        <v>13071610671016</v>
      </c>
      <c r="P538" t="s">
        <v>1508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7822</v>
      </c>
      <c r="AA538" s="112" t="s">
        <v>1</v>
      </c>
      <c r="AB538" t="s">
        <v>7822</v>
      </c>
      <c r="AC538">
        <v>0</v>
      </c>
    </row>
    <row r="539" spans="1:29" hidden="1" x14ac:dyDescent="0.25">
      <c r="A539" t="s">
        <v>8279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8532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3" t="s">
        <v>8461</v>
      </c>
      <c r="L539" s="63" t="s">
        <v>7822</v>
      </c>
      <c r="M539">
        <v>77116</v>
      </c>
      <c r="N539" t="s">
        <v>1307</v>
      </c>
      <c r="O539" t="str">
        <f t="shared" si="45"/>
        <v>94832404991012</v>
      </c>
      <c r="P539" t="s">
        <v>1308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7822</v>
      </c>
      <c r="AA539" s="112" t="s">
        <v>1</v>
      </c>
      <c r="AB539" t="s">
        <v>7822</v>
      </c>
      <c r="AC539">
        <v>0</v>
      </c>
    </row>
    <row r="540" spans="1:29" hidden="1" x14ac:dyDescent="0.25">
      <c r="A540" t="s">
        <v>8279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8539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3" t="s">
        <v>8461</v>
      </c>
      <c r="L540" s="63" t="s">
        <v>7822</v>
      </c>
      <c r="M540">
        <v>89836</v>
      </c>
      <c r="N540" t="s">
        <v>1307</v>
      </c>
      <c r="O540" t="str">
        <f t="shared" si="45"/>
        <v>94832404991012</v>
      </c>
      <c r="P540" t="s">
        <v>1308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7822</v>
      </c>
      <c r="AA540" s="112" t="s">
        <v>1</v>
      </c>
      <c r="AB540" t="s">
        <v>7822</v>
      </c>
      <c r="AC540">
        <v>0</v>
      </c>
    </row>
    <row r="541" spans="1:29" hidden="1" x14ac:dyDescent="0.25">
      <c r="A541" t="s">
        <v>8278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8464</v>
      </c>
      <c r="G541" t="s">
        <v>7660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3" t="s">
        <v>8461</v>
      </c>
      <c r="L541" s="63" t="s">
        <v>7822</v>
      </c>
      <c r="M541">
        <v>179</v>
      </c>
      <c r="N541" t="s">
        <v>1043</v>
      </c>
      <c r="O541" t="str">
        <f t="shared" si="45"/>
        <v>06142703981055</v>
      </c>
      <c r="P541" t="s">
        <v>1044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7822</v>
      </c>
      <c r="AA541" s="112" t="s">
        <v>1</v>
      </c>
      <c r="AB541" t="s">
        <v>7822</v>
      </c>
      <c r="AC541">
        <v>0</v>
      </c>
    </row>
    <row r="542" spans="1:29" hidden="1" x14ac:dyDescent="0.25">
      <c r="A542" t="s">
        <v>8278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8411</v>
      </c>
      <c r="G542" t="s">
        <v>7660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3" t="s">
        <v>8461</v>
      </c>
      <c r="L542" s="63" t="s">
        <v>7822</v>
      </c>
      <c r="M542">
        <v>255</v>
      </c>
      <c r="N542" t="s">
        <v>1328</v>
      </c>
      <c r="O542" t="str">
        <f t="shared" si="45"/>
        <v>05043110741013</v>
      </c>
      <c r="P542" t="s">
        <v>1329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7822</v>
      </c>
      <c r="AA542" s="112" t="s">
        <v>1</v>
      </c>
      <c r="AB542" t="s">
        <v>7997</v>
      </c>
      <c r="AC542">
        <v>125.24</v>
      </c>
    </row>
    <row r="543" spans="1:29" hidden="1" x14ac:dyDescent="0.25">
      <c r="A543" t="s">
        <v>8278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8221</v>
      </c>
      <c r="G543" t="s">
        <v>7660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3" t="s">
        <v>8461</v>
      </c>
      <c r="L543" s="63" t="s">
        <v>7822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7822</v>
      </c>
      <c r="AA543" s="112" t="s">
        <v>1</v>
      </c>
      <c r="AB543" t="s">
        <v>7822</v>
      </c>
      <c r="AC543">
        <v>0</v>
      </c>
    </row>
    <row r="544" spans="1:29" hidden="1" x14ac:dyDescent="0.25">
      <c r="A544" t="s">
        <v>8278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8478</v>
      </c>
      <c r="G544" t="s">
        <v>7660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3" t="s">
        <v>8461</v>
      </c>
      <c r="L544" s="63" t="s">
        <v>7822</v>
      </c>
      <c r="M544">
        <v>543</v>
      </c>
      <c r="N544" t="s">
        <v>7624</v>
      </c>
      <c r="O544" t="str">
        <f t="shared" si="45"/>
        <v>06142407131054</v>
      </c>
      <c r="P544" t="s">
        <v>7625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7822</v>
      </c>
      <c r="AA544" s="112" t="s">
        <v>1</v>
      </c>
      <c r="AB544" t="s">
        <v>7822</v>
      </c>
      <c r="AC544">
        <v>0</v>
      </c>
    </row>
    <row r="545" spans="1:29" hidden="1" x14ac:dyDescent="0.25">
      <c r="A545" t="s">
        <v>8278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8479</v>
      </c>
      <c r="G545" t="s">
        <v>7660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3" t="s">
        <v>8461</v>
      </c>
      <c r="L545" s="63" t="s">
        <v>7822</v>
      </c>
      <c r="M545">
        <v>78</v>
      </c>
      <c r="N545" t="s">
        <v>6102</v>
      </c>
      <c r="O545" t="str">
        <f t="shared" si="45"/>
        <v>06143105820014</v>
      </c>
      <c r="P545" t="s">
        <v>6103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7822</v>
      </c>
      <c r="AA545" s="112" t="s">
        <v>1</v>
      </c>
      <c r="AB545" t="s">
        <v>7822</v>
      </c>
      <c r="AC545">
        <v>0</v>
      </c>
    </row>
    <row r="546" spans="1:29" hidden="1" x14ac:dyDescent="0.25">
      <c r="A546" t="s">
        <v>8278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8477</v>
      </c>
      <c r="G546" t="s">
        <v>7660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3" t="s">
        <v>8461</v>
      </c>
      <c r="L546" s="63" t="s">
        <v>7822</v>
      </c>
      <c r="M546">
        <v>70</v>
      </c>
      <c r="N546" t="s">
        <v>6102</v>
      </c>
      <c r="O546" t="str">
        <f t="shared" si="45"/>
        <v>06143105820014</v>
      </c>
      <c r="P546" t="s">
        <v>6103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7822</v>
      </c>
      <c r="AA546" s="112" t="s">
        <v>1</v>
      </c>
      <c r="AB546" t="s">
        <v>7822</v>
      </c>
      <c r="AC546">
        <v>0</v>
      </c>
    </row>
    <row r="547" spans="1:29" hidden="1" x14ac:dyDescent="0.25">
      <c r="A547" t="s">
        <v>8278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8479</v>
      </c>
      <c r="G547" t="s">
        <v>7660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3" t="s">
        <v>8461</v>
      </c>
      <c r="L547" s="63" t="s">
        <v>7822</v>
      </c>
      <c r="M547">
        <v>56</v>
      </c>
      <c r="N547" t="s">
        <v>6102</v>
      </c>
      <c r="O547" t="str">
        <f t="shared" si="45"/>
        <v>06143105820014</v>
      </c>
      <c r="P547" t="s">
        <v>6103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7822</v>
      </c>
      <c r="AA547" s="112" t="s">
        <v>1</v>
      </c>
      <c r="AB547" t="s">
        <v>7822</v>
      </c>
      <c r="AC547">
        <v>0</v>
      </c>
    </row>
    <row r="548" spans="1:29" hidden="1" x14ac:dyDescent="0.25">
      <c r="A548" t="s">
        <v>8278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8479</v>
      </c>
      <c r="G548" t="s">
        <v>7660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3" t="s">
        <v>8461</v>
      </c>
      <c r="L548" s="63" t="s">
        <v>7822</v>
      </c>
      <c r="M548">
        <v>4159</v>
      </c>
      <c r="N548" t="s">
        <v>1368</v>
      </c>
      <c r="O548" t="str">
        <f t="shared" si="45"/>
        <v>12171109131010</v>
      </c>
      <c r="P548" t="s">
        <v>1369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7822</v>
      </c>
      <c r="AA548" s="112" t="s">
        <v>1</v>
      </c>
      <c r="AB548" t="s">
        <v>7822</v>
      </c>
      <c r="AC548">
        <v>0</v>
      </c>
    </row>
    <row r="549" spans="1:29" hidden="1" x14ac:dyDescent="0.25">
      <c r="A549" t="s">
        <v>8278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8477</v>
      </c>
      <c r="G549" t="s">
        <v>7660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3" t="s">
        <v>8461</v>
      </c>
      <c r="L549" s="63" t="s">
        <v>7822</v>
      </c>
      <c r="M549">
        <v>925697</v>
      </c>
      <c r="N549" t="s">
        <v>1358</v>
      </c>
      <c r="O549" t="str">
        <f t="shared" si="45"/>
        <v>06142407500017</v>
      </c>
      <c r="P549" t="s">
        <v>1359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7822</v>
      </c>
      <c r="AA549" s="112" t="s">
        <v>1</v>
      </c>
      <c r="AB549" t="s">
        <v>7822</v>
      </c>
      <c r="AC549">
        <v>0</v>
      </c>
    </row>
    <row r="550" spans="1:29" hidden="1" x14ac:dyDescent="0.25">
      <c r="A550" t="s">
        <v>8278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8472</v>
      </c>
      <c r="G550" t="s">
        <v>7660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3" t="s">
        <v>8461</v>
      </c>
      <c r="L550" s="63" t="s">
        <v>7822</v>
      </c>
      <c r="M550">
        <v>2572282</v>
      </c>
      <c r="N550" t="s">
        <v>39</v>
      </c>
      <c r="O550" t="str">
        <f t="shared" si="45"/>
        <v>06141909001034</v>
      </c>
      <c r="P550" t="s">
        <v>1398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7822</v>
      </c>
      <c r="AA550" s="112" t="s">
        <v>1</v>
      </c>
      <c r="AB550" t="s">
        <v>7997</v>
      </c>
      <c r="AC550">
        <v>592.41</v>
      </c>
    </row>
    <row r="551" spans="1:29" hidden="1" x14ac:dyDescent="0.25">
      <c r="A551" t="s">
        <v>8278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8434</v>
      </c>
      <c r="G551" t="s">
        <v>7660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3" t="s">
        <v>8461</v>
      </c>
      <c r="L551" s="63" t="s">
        <v>7822</v>
      </c>
      <c r="M551">
        <v>586</v>
      </c>
      <c r="N551" t="s">
        <v>1309</v>
      </c>
      <c r="O551" t="str">
        <f t="shared" si="45"/>
        <v>04070802600010</v>
      </c>
      <c r="P551" t="s">
        <v>1310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7822</v>
      </c>
      <c r="AA551" s="112" t="s">
        <v>1</v>
      </c>
      <c r="AB551" t="s">
        <v>7997</v>
      </c>
      <c r="AC551">
        <v>698.41</v>
      </c>
    </row>
    <row r="552" spans="1:29" hidden="1" x14ac:dyDescent="0.25">
      <c r="A552" t="s">
        <v>8278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8481</v>
      </c>
      <c r="G552" t="s">
        <v>7660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3" t="s">
        <v>8461</v>
      </c>
      <c r="L552" s="63" t="s">
        <v>7822</v>
      </c>
      <c r="M552">
        <v>27545</v>
      </c>
      <c r="N552" t="s">
        <v>1352</v>
      </c>
      <c r="O552" t="str">
        <f t="shared" si="45"/>
        <v>06141708071034</v>
      </c>
      <c r="P552" t="s">
        <v>1353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7822</v>
      </c>
      <c r="AA552" s="112" t="s">
        <v>1</v>
      </c>
      <c r="AB552" t="s">
        <v>7822</v>
      </c>
      <c r="AC552">
        <v>0</v>
      </c>
    </row>
    <row r="553" spans="1:29" hidden="1" x14ac:dyDescent="0.25">
      <c r="A553" t="s">
        <v>8278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8466</v>
      </c>
      <c r="G553" t="s">
        <v>7660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3" t="s">
        <v>8461</v>
      </c>
      <c r="L553" s="63" t="s">
        <v>7822</v>
      </c>
      <c r="M553">
        <v>34900</v>
      </c>
      <c r="N553" t="s">
        <v>1336</v>
      </c>
      <c r="O553" t="str">
        <f t="shared" si="45"/>
        <v>07151508430012</v>
      </c>
      <c r="P553" t="s">
        <v>1337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7822</v>
      </c>
      <c r="AA553" s="112" t="s">
        <v>1</v>
      </c>
      <c r="AB553" t="s">
        <v>7822</v>
      </c>
      <c r="AC553">
        <v>0</v>
      </c>
    </row>
    <row r="554" spans="1:29" hidden="1" x14ac:dyDescent="0.25">
      <c r="A554" t="s">
        <v>8278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8526</v>
      </c>
      <c r="G554" t="s">
        <v>7660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3" t="s">
        <v>8461</v>
      </c>
      <c r="L554" s="63" t="s">
        <v>7822</v>
      </c>
      <c r="M554">
        <v>32185</v>
      </c>
      <c r="N554" t="s">
        <v>1336</v>
      </c>
      <c r="O554" t="str">
        <f t="shared" si="45"/>
        <v>07151508430012</v>
      </c>
      <c r="P554" t="s">
        <v>1337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7822</v>
      </c>
      <c r="AA554" s="112" t="s">
        <v>1</v>
      </c>
      <c r="AB554" t="s">
        <v>8005</v>
      </c>
      <c r="AC554">
        <v>5.96</v>
      </c>
    </row>
    <row r="555" spans="1:29" hidden="1" x14ac:dyDescent="0.25">
      <c r="A555" t="s">
        <v>8278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8395</v>
      </c>
      <c r="G555" t="s">
        <v>7660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3" t="s">
        <v>8461</v>
      </c>
      <c r="L555" s="63" t="s">
        <v>7822</v>
      </c>
      <c r="M555">
        <v>533588</v>
      </c>
      <c r="N555" t="s">
        <v>1358</v>
      </c>
      <c r="O555" t="str">
        <f t="shared" si="45"/>
        <v>06142407500017</v>
      </c>
      <c r="P555" t="s">
        <v>1359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7822</v>
      </c>
      <c r="AA555" s="112" t="s">
        <v>1</v>
      </c>
      <c r="AB555" t="s">
        <v>7822</v>
      </c>
      <c r="AC555">
        <v>0</v>
      </c>
    </row>
    <row r="556" spans="1:29" hidden="1" x14ac:dyDescent="0.25">
      <c r="A556" t="s">
        <v>8278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8427</v>
      </c>
      <c r="G556" t="s">
        <v>7660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3" t="s">
        <v>8461</v>
      </c>
      <c r="L556" s="63" t="s">
        <v>7822</v>
      </c>
      <c r="M556">
        <v>78421</v>
      </c>
      <c r="N556" t="s">
        <v>2207</v>
      </c>
      <c r="O556" t="str">
        <f t="shared" si="45"/>
        <v>06143101630050</v>
      </c>
      <c r="P556" t="s">
        <v>2208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7822</v>
      </c>
      <c r="AA556" s="112" t="s">
        <v>1</v>
      </c>
      <c r="AB556" t="s">
        <v>7822</v>
      </c>
      <c r="AC556">
        <v>0</v>
      </c>
    </row>
    <row r="557" spans="1:29" hidden="1" x14ac:dyDescent="0.25">
      <c r="A557" t="s">
        <v>8278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8525</v>
      </c>
      <c r="G557" t="s">
        <v>7660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3" t="s">
        <v>8461</v>
      </c>
      <c r="L557" s="63" t="s">
        <v>7822</v>
      </c>
      <c r="M557">
        <v>490778</v>
      </c>
      <c r="N557" t="s">
        <v>1358</v>
      </c>
      <c r="O557" t="str">
        <f t="shared" si="45"/>
        <v>06142407500017</v>
      </c>
      <c r="P557" t="s">
        <v>1359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7822</v>
      </c>
      <c r="AA557" s="112" t="s">
        <v>1</v>
      </c>
      <c r="AB557" t="s">
        <v>7822</v>
      </c>
      <c r="AC557">
        <v>0</v>
      </c>
    </row>
    <row r="558" spans="1:29" hidden="1" x14ac:dyDescent="0.25">
      <c r="A558" t="s">
        <v>8278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8480</v>
      </c>
      <c r="G558" t="s">
        <v>7660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3" t="s">
        <v>8461</v>
      </c>
      <c r="L558" s="63" t="s">
        <v>7822</v>
      </c>
      <c r="M558">
        <v>781</v>
      </c>
      <c r="N558" t="s">
        <v>1043</v>
      </c>
      <c r="O558" t="str">
        <f t="shared" si="45"/>
        <v>06142703981055</v>
      </c>
      <c r="P558" t="s">
        <v>1044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7822</v>
      </c>
      <c r="AA558" s="112" t="s">
        <v>1</v>
      </c>
      <c r="AB558" t="s">
        <v>7822</v>
      </c>
      <c r="AC558">
        <v>0</v>
      </c>
    </row>
    <row r="559" spans="1:29" hidden="1" x14ac:dyDescent="0.25">
      <c r="A559" t="s">
        <v>8278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8524</v>
      </c>
      <c r="G559" t="s">
        <v>7660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3" t="s">
        <v>8461</v>
      </c>
      <c r="L559" s="63" t="s">
        <v>7822</v>
      </c>
      <c r="M559">
        <v>13737</v>
      </c>
      <c r="N559" t="s">
        <v>8420</v>
      </c>
      <c r="O559" t="str">
        <f t="shared" si="45"/>
        <v>95012110211015</v>
      </c>
      <c r="P559" t="s">
        <v>8421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7822</v>
      </c>
      <c r="AA559" s="112" t="s">
        <v>1</v>
      </c>
      <c r="AB559" t="s">
        <v>7822</v>
      </c>
      <c r="AC559">
        <v>0</v>
      </c>
    </row>
    <row r="560" spans="1:29" hidden="1" x14ac:dyDescent="0.25">
      <c r="A560" t="s">
        <v>8278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8524</v>
      </c>
      <c r="G560" t="s">
        <v>7660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3" t="s">
        <v>8461</v>
      </c>
      <c r="L560" s="63" t="s">
        <v>7822</v>
      </c>
      <c r="M560">
        <v>5062</v>
      </c>
      <c r="N560" t="s">
        <v>1482</v>
      </c>
      <c r="O560" t="str">
        <f t="shared" si="45"/>
        <v>06140706911055</v>
      </c>
      <c r="P560" t="s">
        <v>1483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7822</v>
      </c>
      <c r="AA560" s="112" t="s">
        <v>1</v>
      </c>
      <c r="AB560" t="s">
        <v>7822</v>
      </c>
      <c r="AC560">
        <v>0</v>
      </c>
    </row>
    <row r="561" spans="1:29" hidden="1" x14ac:dyDescent="0.25">
      <c r="A561" t="s">
        <v>8278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8524</v>
      </c>
      <c r="G561" t="s">
        <v>7660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3" t="s">
        <v>8461</v>
      </c>
      <c r="L561" s="63" t="s">
        <v>7822</v>
      </c>
      <c r="M561">
        <v>3378914</v>
      </c>
      <c r="N561" t="s">
        <v>1313</v>
      </c>
      <c r="O561" t="str">
        <f t="shared" si="45"/>
        <v>06140108580017</v>
      </c>
      <c r="P561" t="s">
        <v>1314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7822</v>
      </c>
      <c r="AA561" s="112" t="s">
        <v>1</v>
      </c>
      <c r="AB561" t="s">
        <v>7822</v>
      </c>
      <c r="AC561">
        <v>0</v>
      </c>
    </row>
    <row r="562" spans="1:29" hidden="1" x14ac:dyDescent="0.25">
      <c r="A562" t="s">
        <v>8278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8524</v>
      </c>
      <c r="G562" t="s">
        <v>7660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3" t="s">
        <v>8461</v>
      </c>
      <c r="L562" s="63" t="s">
        <v>7822</v>
      </c>
      <c r="M562">
        <v>184607</v>
      </c>
      <c r="N562" t="s">
        <v>1388</v>
      </c>
      <c r="O562" t="str">
        <f t="shared" si="45"/>
        <v>06141007840010</v>
      </c>
      <c r="P562" t="s">
        <v>1389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7822</v>
      </c>
      <c r="AA562" s="112" t="s">
        <v>1</v>
      </c>
      <c r="AB562" t="s">
        <v>7822</v>
      </c>
      <c r="AC562">
        <v>0</v>
      </c>
    </row>
    <row r="563" spans="1:29" hidden="1" x14ac:dyDescent="0.25">
      <c r="A563" t="s">
        <v>8278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8524</v>
      </c>
      <c r="G563" t="s">
        <v>7660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3" t="s">
        <v>8461</v>
      </c>
      <c r="L563" s="63" t="s">
        <v>7822</v>
      </c>
      <c r="M563">
        <v>1964</v>
      </c>
      <c r="N563" t="s">
        <v>1441</v>
      </c>
      <c r="O563" t="str">
        <f t="shared" si="45"/>
        <v>06140404530104</v>
      </c>
      <c r="P563" t="s">
        <v>1442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7822</v>
      </c>
      <c r="AA563" s="112" t="s">
        <v>1</v>
      </c>
      <c r="AB563" t="s">
        <v>7997</v>
      </c>
      <c r="AC563">
        <v>112.83</v>
      </c>
    </row>
    <row r="564" spans="1:29" hidden="1" x14ac:dyDescent="0.25">
      <c r="A564" t="s">
        <v>8278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8479</v>
      </c>
      <c r="G564" t="s">
        <v>7660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3" t="s">
        <v>8461</v>
      </c>
      <c r="L564" s="63" t="s">
        <v>7822</v>
      </c>
      <c r="M564">
        <v>12877</v>
      </c>
      <c r="N564" t="s">
        <v>3363</v>
      </c>
      <c r="O564" t="str">
        <f t="shared" si="45"/>
        <v>06142911390029</v>
      </c>
      <c r="P564" t="s">
        <v>3364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7822</v>
      </c>
      <c r="AA564" s="112" t="s">
        <v>1</v>
      </c>
      <c r="AB564" t="s">
        <v>7822</v>
      </c>
      <c r="AC564">
        <v>0</v>
      </c>
    </row>
    <row r="565" spans="1:29" hidden="1" x14ac:dyDescent="0.25">
      <c r="A565" t="s">
        <v>8278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8479</v>
      </c>
      <c r="G565" t="s">
        <v>7660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3" t="s">
        <v>8461</v>
      </c>
      <c r="L565" s="63" t="s">
        <v>7822</v>
      </c>
      <c r="M565">
        <v>140505</v>
      </c>
      <c r="N565" t="s">
        <v>1319</v>
      </c>
      <c r="O565" t="str">
        <f t="shared" si="45"/>
        <v>14070503650018</v>
      </c>
      <c r="P565" t="s">
        <v>1320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7822</v>
      </c>
      <c r="AA565" s="112" t="s">
        <v>1</v>
      </c>
      <c r="AB565" t="s">
        <v>7997</v>
      </c>
      <c r="AC565">
        <v>33.380000000000003</v>
      </c>
    </row>
    <row r="566" spans="1:29" hidden="1" x14ac:dyDescent="0.25">
      <c r="A566" t="s">
        <v>8278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8479</v>
      </c>
      <c r="G566" t="s">
        <v>7660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3" t="s">
        <v>8461</v>
      </c>
      <c r="L566" s="63" t="s">
        <v>7822</v>
      </c>
      <c r="M566">
        <v>34945</v>
      </c>
      <c r="N566" t="s">
        <v>1352</v>
      </c>
      <c r="O566" t="str">
        <f t="shared" si="45"/>
        <v>06141708071034</v>
      </c>
      <c r="P566" t="s">
        <v>1353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7822</v>
      </c>
      <c r="AA566" s="112" t="s">
        <v>1</v>
      </c>
      <c r="AB566" t="s">
        <v>7822</v>
      </c>
      <c r="AC566">
        <v>0</v>
      </c>
    </row>
    <row r="567" spans="1:29" hidden="1" x14ac:dyDescent="0.25">
      <c r="A567" t="s">
        <v>8278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8479</v>
      </c>
      <c r="G567" t="s">
        <v>7660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3" t="s">
        <v>8461</v>
      </c>
      <c r="L567" s="63" t="s">
        <v>7822</v>
      </c>
      <c r="M567">
        <v>735</v>
      </c>
      <c r="N567" t="s">
        <v>1043</v>
      </c>
      <c r="O567" t="str">
        <f t="shared" si="45"/>
        <v>06142703981055</v>
      </c>
      <c r="P567" t="s">
        <v>1044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7822</v>
      </c>
      <c r="AA567" s="112" t="s">
        <v>1</v>
      </c>
      <c r="AB567" t="s">
        <v>7822</v>
      </c>
      <c r="AC567">
        <v>0</v>
      </c>
    </row>
    <row r="568" spans="1:29" hidden="1" x14ac:dyDescent="0.25">
      <c r="A568" t="s">
        <v>8278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8479</v>
      </c>
      <c r="G568" t="s">
        <v>7660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3" t="s">
        <v>8461</v>
      </c>
      <c r="L568" s="63" t="s">
        <v>7822</v>
      </c>
      <c r="M568">
        <v>734</v>
      </c>
      <c r="N568" t="s">
        <v>1043</v>
      </c>
      <c r="O568" t="str">
        <f t="shared" si="45"/>
        <v>06142703981055</v>
      </c>
      <c r="P568" t="s">
        <v>1044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7822</v>
      </c>
      <c r="AA568" s="112" t="s">
        <v>1</v>
      </c>
      <c r="AB568" t="s">
        <v>7822</v>
      </c>
      <c r="AC568">
        <v>0</v>
      </c>
    </row>
    <row r="569" spans="1:29" hidden="1" x14ac:dyDescent="0.25">
      <c r="A569" t="s">
        <v>8278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8476</v>
      </c>
      <c r="G569" t="s">
        <v>7660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3" t="s">
        <v>8461</v>
      </c>
      <c r="L569" s="63" t="s">
        <v>7822</v>
      </c>
      <c r="M569">
        <v>9678</v>
      </c>
      <c r="N569" t="s">
        <v>1317</v>
      </c>
      <c r="O569" t="str">
        <f t="shared" si="45"/>
        <v>06140711071030</v>
      </c>
      <c r="P569" t="s">
        <v>1318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7822</v>
      </c>
      <c r="AA569" s="112" t="s">
        <v>1</v>
      </c>
      <c r="AB569" t="s">
        <v>7822</v>
      </c>
      <c r="AC569">
        <v>0</v>
      </c>
    </row>
    <row r="570" spans="1:29" hidden="1" x14ac:dyDescent="0.25">
      <c r="A570" t="s">
        <v>8278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8476</v>
      </c>
      <c r="G570" t="s">
        <v>7660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3" t="s">
        <v>8461</v>
      </c>
      <c r="L570" s="63" t="s">
        <v>7822</v>
      </c>
      <c r="M570">
        <v>652</v>
      </c>
      <c r="N570" t="s">
        <v>1043</v>
      </c>
      <c r="O570" t="str">
        <f t="shared" si="45"/>
        <v>06142703981055</v>
      </c>
      <c r="P570" t="s">
        <v>1044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7822</v>
      </c>
      <c r="AA570" s="112" t="s">
        <v>1</v>
      </c>
      <c r="AB570" t="s">
        <v>7822</v>
      </c>
      <c r="AC570">
        <v>0</v>
      </c>
    </row>
    <row r="571" spans="1:29" hidden="1" x14ac:dyDescent="0.25">
      <c r="A571" t="s">
        <v>8278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8478</v>
      </c>
      <c r="G571" t="s">
        <v>7660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3" t="s">
        <v>8461</v>
      </c>
      <c r="L571" s="63" t="s">
        <v>7822</v>
      </c>
      <c r="M571">
        <v>926409</v>
      </c>
      <c r="N571" t="s">
        <v>1358</v>
      </c>
      <c r="O571" t="str">
        <f t="shared" si="45"/>
        <v>06142407500017</v>
      </c>
      <c r="P571" t="s">
        <v>1359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7822</v>
      </c>
      <c r="AA571" s="112" t="s">
        <v>1</v>
      </c>
      <c r="AB571" t="s">
        <v>7822</v>
      </c>
      <c r="AC571">
        <v>0</v>
      </c>
    </row>
    <row r="572" spans="1:29" hidden="1" x14ac:dyDescent="0.25">
      <c r="A572" t="s">
        <v>8278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8478</v>
      </c>
      <c r="G572" t="s">
        <v>7660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3" t="s">
        <v>8461</v>
      </c>
      <c r="L572" s="63" t="s">
        <v>7822</v>
      </c>
      <c r="M572">
        <v>933</v>
      </c>
      <c r="N572" t="s">
        <v>8522</v>
      </c>
      <c r="O572" t="str">
        <f t="shared" si="45"/>
        <v>06142509201057</v>
      </c>
      <c r="P572" t="s">
        <v>8523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7822</v>
      </c>
      <c r="AA572" s="112" t="s">
        <v>1</v>
      </c>
      <c r="AB572" t="s">
        <v>7822</v>
      </c>
      <c r="AC572">
        <v>0</v>
      </c>
    </row>
    <row r="573" spans="1:29" hidden="1" x14ac:dyDescent="0.25">
      <c r="A573" t="s">
        <v>8278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8478</v>
      </c>
      <c r="G573" t="s">
        <v>7660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3" t="s">
        <v>8461</v>
      </c>
      <c r="L573" s="63" t="s">
        <v>7822</v>
      </c>
      <c r="M573">
        <v>11760</v>
      </c>
      <c r="N573" t="s">
        <v>1317</v>
      </c>
      <c r="O573" t="str">
        <f t="shared" si="45"/>
        <v>06140711071030</v>
      </c>
      <c r="P573" t="s">
        <v>1318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7822</v>
      </c>
      <c r="AA573" s="112" t="s">
        <v>1</v>
      </c>
      <c r="AB573" t="s">
        <v>7822</v>
      </c>
      <c r="AC573">
        <v>0</v>
      </c>
    </row>
    <row r="574" spans="1:29" hidden="1" x14ac:dyDescent="0.25">
      <c r="A574" t="s">
        <v>8278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8478</v>
      </c>
      <c r="G574" t="s">
        <v>7660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3" t="s">
        <v>8461</v>
      </c>
      <c r="L574" s="63" t="s">
        <v>7822</v>
      </c>
      <c r="M574">
        <v>1465</v>
      </c>
      <c r="N574" t="s">
        <v>1507</v>
      </c>
      <c r="O574" t="str">
        <f t="shared" si="45"/>
        <v>13071610671016</v>
      </c>
      <c r="P574" t="s">
        <v>1508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7822</v>
      </c>
      <c r="AA574" s="112" t="s">
        <v>1</v>
      </c>
      <c r="AB574" t="s">
        <v>7997</v>
      </c>
      <c r="AC574">
        <v>530.71</v>
      </c>
    </row>
    <row r="575" spans="1:29" hidden="1" x14ac:dyDescent="0.25">
      <c r="A575" t="s">
        <v>8278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8521</v>
      </c>
      <c r="G575" t="s">
        <v>7660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3" t="s">
        <v>8461</v>
      </c>
      <c r="L575" s="63" t="s">
        <v>7822</v>
      </c>
      <c r="M575">
        <v>3682</v>
      </c>
      <c r="N575" t="s">
        <v>1451</v>
      </c>
      <c r="O575" t="str">
        <f t="shared" si="45"/>
        <v>06140307951051</v>
      </c>
      <c r="P575" t="s">
        <v>1452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7822</v>
      </c>
      <c r="AA575" s="112" t="s">
        <v>1</v>
      </c>
      <c r="AB575" t="s">
        <v>7997</v>
      </c>
      <c r="AC575">
        <v>863.94</v>
      </c>
    </row>
    <row r="576" spans="1:29" hidden="1" x14ac:dyDescent="0.25">
      <c r="A576" t="s">
        <v>8278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8475</v>
      </c>
      <c r="G576" t="s">
        <v>7660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3" t="s">
        <v>8461</v>
      </c>
      <c r="L576" s="63" t="s">
        <v>7822</v>
      </c>
      <c r="M576">
        <v>403660</v>
      </c>
      <c r="N576" t="s">
        <v>2567</v>
      </c>
      <c r="O576" t="str">
        <f t="shared" si="45"/>
        <v>06141312850038</v>
      </c>
      <c r="P576" t="s">
        <v>2568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7822</v>
      </c>
      <c r="AA576" s="112" t="s">
        <v>1</v>
      </c>
      <c r="AB576" t="s">
        <v>7997</v>
      </c>
      <c r="AC576">
        <v>12.56</v>
      </c>
    </row>
    <row r="577" spans="1:29" hidden="1" x14ac:dyDescent="0.25">
      <c r="A577" t="s">
        <v>8278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8475</v>
      </c>
      <c r="G577" t="s">
        <v>7660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3" t="s">
        <v>8461</v>
      </c>
      <c r="L577" s="63" t="s">
        <v>7822</v>
      </c>
      <c r="M577">
        <v>18914</v>
      </c>
      <c r="N577" t="s">
        <v>1424</v>
      </c>
      <c r="O577" t="str">
        <f t="shared" si="45"/>
        <v>05111703630014</v>
      </c>
      <c r="P577" t="s">
        <v>1425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7822</v>
      </c>
      <c r="AA577" s="112" t="s">
        <v>1</v>
      </c>
      <c r="AB577" t="s">
        <v>7822</v>
      </c>
      <c r="AC577">
        <v>0</v>
      </c>
    </row>
    <row r="578" spans="1:29" hidden="1" x14ac:dyDescent="0.25">
      <c r="A578" t="s">
        <v>8278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8474</v>
      </c>
      <c r="G578" t="s">
        <v>7660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3" t="s">
        <v>8461</v>
      </c>
      <c r="L578" s="63" t="s">
        <v>7822</v>
      </c>
      <c r="M578">
        <v>15010</v>
      </c>
      <c r="N578" t="s">
        <v>8416</v>
      </c>
      <c r="O578" t="str">
        <f t="shared" si="45"/>
        <v>08110405590010</v>
      </c>
      <c r="P578" t="s">
        <v>8417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7822</v>
      </c>
      <c r="AA578" s="112" t="s">
        <v>1</v>
      </c>
      <c r="AB578" t="s">
        <v>7822</v>
      </c>
      <c r="AC578">
        <v>0</v>
      </c>
    </row>
    <row r="579" spans="1:29" hidden="1" x14ac:dyDescent="0.25">
      <c r="A579" t="s">
        <v>8278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8477</v>
      </c>
      <c r="G579" t="s">
        <v>7660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3" t="s">
        <v>8461</v>
      </c>
      <c r="L579" s="63" t="s">
        <v>7822</v>
      </c>
      <c r="M579">
        <v>9289</v>
      </c>
      <c r="N579" t="s">
        <v>1384</v>
      </c>
      <c r="O579" t="str">
        <f t="shared" ref="O579:O642" si="51">IF(N579="",Z579,N579)</f>
        <v>06140406191018</v>
      </c>
      <c r="P579" t="s">
        <v>1385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7822</v>
      </c>
      <c r="AA579" s="112" t="s">
        <v>1</v>
      </c>
      <c r="AB579" t="s">
        <v>7822</v>
      </c>
      <c r="AC579">
        <v>0</v>
      </c>
    </row>
    <row r="580" spans="1:29" hidden="1" x14ac:dyDescent="0.25">
      <c r="A580" t="s">
        <v>8278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8477</v>
      </c>
      <c r="G580" t="s">
        <v>7660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3" t="s">
        <v>8461</v>
      </c>
      <c r="L580" s="63" t="s">
        <v>7822</v>
      </c>
      <c r="M580">
        <v>1051389</v>
      </c>
      <c r="N580" t="s">
        <v>1415</v>
      </c>
      <c r="O580" t="str">
        <f t="shared" si="51"/>
        <v>06142604071063</v>
      </c>
      <c r="P580" t="s">
        <v>1416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7822</v>
      </c>
      <c r="AA580" s="112" t="s">
        <v>1</v>
      </c>
      <c r="AB580" t="s">
        <v>7822</v>
      </c>
      <c r="AC580">
        <v>0</v>
      </c>
    </row>
    <row r="581" spans="1:29" hidden="1" x14ac:dyDescent="0.25">
      <c r="A581" t="s">
        <v>8278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8477</v>
      </c>
      <c r="G581" t="s">
        <v>7660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3" t="s">
        <v>8461</v>
      </c>
      <c r="L581" s="63" t="s">
        <v>7822</v>
      </c>
      <c r="M581">
        <v>4306</v>
      </c>
      <c r="N581" t="s">
        <v>1409</v>
      </c>
      <c r="O581" t="str">
        <f t="shared" si="51"/>
        <v>06141407941017</v>
      </c>
      <c r="P581" t="s">
        <v>1410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7822</v>
      </c>
      <c r="AA581" s="112" t="s">
        <v>1</v>
      </c>
      <c r="AB581" t="s">
        <v>8005</v>
      </c>
      <c r="AC581">
        <v>13.16</v>
      </c>
    </row>
    <row r="582" spans="1:29" hidden="1" x14ac:dyDescent="0.25">
      <c r="A582" t="s">
        <v>8278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8477</v>
      </c>
      <c r="G582" t="s">
        <v>7660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3" t="s">
        <v>8461</v>
      </c>
      <c r="L582" s="63" t="s">
        <v>7822</v>
      </c>
      <c r="M582">
        <v>332332</v>
      </c>
      <c r="N582" t="s">
        <v>1321</v>
      </c>
      <c r="O582" t="str">
        <f t="shared" si="51"/>
        <v>06141101690011</v>
      </c>
      <c r="P582" t="s">
        <v>1322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7822</v>
      </c>
      <c r="AA582" s="112" t="s">
        <v>1</v>
      </c>
      <c r="AB582" t="s">
        <v>7822</v>
      </c>
      <c r="AC582">
        <v>0</v>
      </c>
    </row>
    <row r="583" spans="1:29" hidden="1" x14ac:dyDescent="0.25">
      <c r="A583" t="s">
        <v>8278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8477</v>
      </c>
      <c r="G583" t="s">
        <v>7660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3" t="s">
        <v>8461</v>
      </c>
      <c r="L583" s="63" t="s">
        <v>7822</v>
      </c>
      <c r="M583">
        <v>503</v>
      </c>
      <c r="N583" t="s">
        <v>1043</v>
      </c>
      <c r="O583" t="str">
        <f t="shared" si="51"/>
        <v>06142703981055</v>
      </c>
      <c r="P583" t="s">
        <v>1044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7822</v>
      </c>
      <c r="AA583" s="112" t="s">
        <v>1</v>
      </c>
      <c r="AB583" t="s">
        <v>7822</v>
      </c>
      <c r="AC583">
        <v>0</v>
      </c>
    </row>
    <row r="584" spans="1:29" hidden="1" x14ac:dyDescent="0.25">
      <c r="A584" t="s">
        <v>8278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8473</v>
      </c>
      <c r="G584" t="s">
        <v>7660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3" t="s">
        <v>8461</v>
      </c>
      <c r="L584" s="63" t="s">
        <v>7822</v>
      </c>
      <c r="M584">
        <v>2973762</v>
      </c>
      <c r="N584" t="s">
        <v>1313</v>
      </c>
      <c r="O584" t="str">
        <f t="shared" si="51"/>
        <v>06140108580017</v>
      </c>
      <c r="P584" t="s">
        <v>1314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7822</v>
      </c>
      <c r="AA584" s="112" t="s">
        <v>1</v>
      </c>
      <c r="AB584" t="s">
        <v>7822</v>
      </c>
      <c r="AC584">
        <v>0</v>
      </c>
    </row>
    <row r="585" spans="1:29" hidden="1" x14ac:dyDescent="0.25">
      <c r="A585" t="s">
        <v>8278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8473</v>
      </c>
      <c r="G585" t="s">
        <v>7660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3" t="s">
        <v>8461</v>
      </c>
      <c r="L585" s="63" t="s">
        <v>7822</v>
      </c>
      <c r="M585">
        <v>31044148</v>
      </c>
      <c r="N585" t="s">
        <v>1313</v>
      </c>
      <c r="O585" t="str">
        <f t="shared" si="51"/>
        <v>06140108580017</v>
      </c>
      <c r="P585" t="s">
        <v>1314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7822</v>
      </c>
      <c r="AA585" s="112" t="s">
        <v>1</v>
      </c>
      <c r="AB585" t="s">
        <v>7822</v>
      </c>
      <c r="AC585">
        <v>0</v>
      </c>
    </row>
    <row r="586" spans="1:29" hidden="1" x14ac:dyDescent="0.25">
      <c r="A586" t="s">
        <v>8278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8473</v>
      </c>
      <c r="G586" t="s">
        <v>7660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3" t="s">
        <v>8461</v>
      </c>
      <c r="L586" s="63" t="s">
        <v>7822</v>
      </c>
      <c r="M586">
        <v>2973458</v>
      </c>
      <c r="N586" t="s">
        <v>1313</v>
      </c>
      <c r="O586" t="str">
        <f t="shared" si="51"/>
        <v>06140108580017</v>
      </c>
      <c r="P586" t="s">
        <v>1314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7822</v>
      </c>
      <c r="AA586" s="112" t="s">
        <v>1</v>
      </c>
      <c r="AB586" t="s">
        <v>7822</v>
      </c>
      <c r="AC586">
        <v>0</v>
      </c>
    </row>
    <row r="587" spans="1:29" hidden="1" x14ac:dyDescent="0.25">
      <c r="A587" t="s">
        <v>8278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8473</v>
      </c>
      <c r="G587" t="s">
        <v>7660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3" t="s">
        <v>8461</v>
      </c>
      <c r="L587" s="63" t="s">
        <v>7822</v>
      </c>
      <c r="M587">
        <v>17529</v>
      </c>
      <c r="N587" t="s">
        <v>1334</v>
      </c>
      <c r="O587" t="str">
        <f t="shared" si="51"/>
        <v>06142407750010</v>
      </c>
      <c r="P587" t="s">
        <v>1335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7822</v>
      </c>
      <c r="AA587" s="112" t="s">
        <v>1</v>
      </c>
      <c r="AB587" t="s">
        <v>7822</v>
      </c>
      <c r="AC587">
        <v>0</v>
      </c>
    </row>
    <row r="588" spans="1:29" hidden="1" x14ac:dyDescent="0.25">
      <c r="A588" t="s">
        <v>8278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8473</v>
      </c>
      <c r="G588" t="s">
        <v>7660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3" t="s">
        <v>8461</v>
      </c>
      <c r="L588" s="63" t="s">
        <v>7822</v>
      </c>
      <c r="M588">
        <v>480</v>
      </c>
      <c r="N588" t="s">
        <v>1043</v>
      </c>
      <c r="O588" t="str">
        <f t="shared" si="51"/>
        <v>06142703981055</v>
      </c>
      <c r="P588" t="s">
        <v>1044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7822</v>
      </c>
      <c r="AA588" s="112" t="s">
        <v>1</v>
      </c>
      <c r="AB588" t="s">
        <v>7822</v>
      </c>
      <c r="AC588">
        <v>0</v>
      </c>
    </row>
    <row r="589" spans="1:29" hidden="1" x14ac:dyDescent="0.25">
      <c r="A589" t="s">
        <v>8278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8473</v>
      </c>
      <c r="G589" t="s">
        <v>7660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3" t="s">
        <v>8461</v>
      </c>
      <c r="L589" s="63" t="s">
        <v>7822</v>
      </c>
      <c r="M589">
        <v>82</v>
      </c>
      <c r="N589" t="s">
        <v>7744</v>
      </c>
      <c r="O589" t="str">
        <f t="shared" si="51"/>
        <v>11100209671014</v>
      </c>
      <c r="P589" t="s">
        <v>7745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7822</v>
      </c>
      <c r="AA589" s="112" t="s">
        <v>1</v>
      </c>
      <c r="AB589" t="s">
        <v>7822</v>
      </c>
      <c r="AC589">
        <v>0</v>
      </c>
    </row>
    <row r="590" spans="1:29" hidden="1" x14ac:dyDescent="0.25">
      <c r="A590" t="s">
        <v>8278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8473</v>
      </c>
      <c r="G590" t="s">
        <v>7660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3" t="s">
        <v>8461</v>
      </c>
      <c r="L590" s="63" t="s">
        <v>7822</v>
      </c>
      <c r="M590">
        <v>477</v>
      </c>
      <c r="N590" t="s">
        <v>1043</v>
      </c>
      <c r="O590" t="str">
        <f t="shared" si="51"/>
        <v>06142703981055</v>
      </c>
      <c r="P590" t="s">
        <v>1044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7822</v>
      </c>
      <c r="AA590" s="112" t="s">
        <v>1</v>
      </c>
      <c r="AB590" t="s">
        <v>7822</v>
      </c>
      <c r="AC590">
        <v>0</v>
      </c>
    </row>
    <row r="591" spans="1:29" hidden="1" x14ac:dyDescent="0.25">
      <c r="A591" t="s">
        <v>8278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8473</v>
      </c>
      <c r="G591" t="s">
        <v>7660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3" t="s">
        <v>8461</v>
      </c>
      <c r="L591" s="63" t="s">
        <v>7822</v>
      </c>
      <c r="M591">
        <v>497</v>
      </c>
      <c r="N591" t="s">
        <v>1043</v>
      </c>
      <c r="O591" t="str">
        <f t="shared" si="51"/>
        <v>06142703981055</v>
      </c>
      <c r="P591" t="s">
        <v>1044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7822</v>
      </c>
      <c r="AA591" s="112" t="s">
        <v>1</v>
      </c>
      <c r="AB591" t="s">
        <v>7822</v>
      </c>
      <c r="AC591">
        <v>0</v>
      </c>
    </row>
    <row r="592" spans="1:29" hidden="1" x14ac:dyDescent="0.25">
      <c r="A592" t="s">
        <v>8278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8518</v>
      </c>
      <c r="G592" t="s">
        <v>7660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3" t="s">
        <v>8461</v>
      </c>
      <c r="L592" s="63" t="s">
        <v>7822</v>
      </c>
      <c r="M592">
        <v>426530</v>
      </c>
      <c r="N592" t="s">
        <v>1392</v>
      </c>
      <c r="O592" t="str">
        <f t="shared" si="51"/>
        <v>06142008011037</v>
      </c>
      <c r="P592" t="s">
        <v>1393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7822</v>
      </c>
      <c r="AA592" s="112" t="s">
        <v>1</v>
      </c>
      <c r="AB592" t="s">
        <v>7822</v>
      </c>
      <c r="AC592">
        <v>0</v>
      </c>
    </row>
    <row r="593" spans="1:29" hidden="1" x14ac:dyDescent="0.25">
      <c r="A593" t="s">
        <v>8278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8518</v>
      </c>
      <c r="G593" t="s">
        <v>7660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3" t="s">
        <v>8461</v>
      </c>
      <c r="L593" s="63" t="s">
        <v>7822</v>
      </c>
      <c r="M593">
        <v>175</v>
      </c>
      <c r="N593" t="s">
        <v>8519</v>
      </c>
      <c r="O593" t="str">
        <f t="shared" si="51"/>
        <v>06142002931037</v>
      </c>
      <c r="P593" t="s">
        <v>8520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7822</v>
      </c>
      <c r="AA593" s="112" t="s">
        <v>1</v>
      </c>
      <c r="AB593" t="s">
        <v>7822</v>
      </c>
      <c r="AC593">
        <v>0</v>
      </c>
    </row>
    <row r="594" spans="1:29" hidden="1" x14ac:dyDescent="0.25">
      <c r="A594" t="s">
        <v>8278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8518</v>
      </c>
      <c r="G594" t="s">
        <v>7660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3" t="s">
        <v>8461</v>
      </c>
      <c r="L594" s="63" t="s">
        <v>7822</v>
      </c>
      <c r="M594">
        <v>2241089</v>
      </c>
      <c r="N594" t="s">
        <v>1313</v>
      </c>
      <c r="O594" t="str">
        <f t="shared" si="51"/>
        <v>06140108580017</v>
      </c>
      <c r="P594" t="s">
        <v>1314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7822</v>
      </c>
      <c r="AA594" s="112" t="s">
        <v>1</v>
      </c>
      <c r="AB594" t="s">
        <v>7997</v>
      </c>
      <c r="AC594">
        <v>111.22</v>
      </c>
    </row>
    <row r="595" spans="1:29" hidden="1" x14ac:dyDescent="0.25">
      <c r="A595" t="s">
        <v>8278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8472</v>
      </c>
      <c r="G595" t="s">
        <v>7660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3" t="s">
        <v>8461</v>
      </c>
      <c r="L595" s="63" t="s">
        <v>7822</v>
      </c>
      <c r="M595">
        <v>1729</v>
      </c>
      <c r="N595" t="s">
        <v>7499</v>
      </c>
      <c r="O595" t="str">
        <f t="shared" si="51"/>
        <v>06140404081061</v>
      </c>
      <c r="P595" t="s">
        <v>7500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7822</v>
      </c>
      <c r="AA595" s="112" t="s">
        <v>1</v>
      </c>
      <c r="AB595" t="s">
        <v>7822</v>
      </c>
      <c r="AC595">
        <v>0</v>
      </c>
    </row>
    <row r="596" spans="1:29" hidden="1" x14ac:dyDescent="0.25">
      <c r="A596" t="s">
        <v>8278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8472</v>
      </c>
      <c r="G596" t="s">
        <v>7660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3" t="s">
        <v>8461</v>
      </c>
      <c r="L596" s="63" t="s">
        <v>7822</v>
      </c>
      <c r="M596">
        <v>3791</v>
      </c>
      <c r="N596" t="s">
        <v>8291</v>
      </c>
      <c r="O596" t="str">
        <f t="shared" si="51"/>
        <v>06143012981020</v>
      </c>
      <c r="P596" t="s">
        <v>8292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7822</v>
      </c>
      <c r="AA596" s="112" t="s">
        <v>1</v>
      </c>
      <c r="AB596" t="s">
        <v>7997</v>
      </c>
      <c r="AC596">
        <v>1051.24</v>
      </c>
    </row>
    <row r="597" spans="1:29" hidden="1" x14ac:dyDescent="0.25">
      <c r="A597" t="s">
        <v>8278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8472</v>
      </c>
      <c r="G597" t="s">
        <v>7660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3" t="s">
        <v>8461</v>
      </c>
      <c r="L597" s="63" t="s">
        <v>7822</v>
      </c>
      <c r="M597">
        <v>507996</v>
      </c>
      <c r="N597" t="s">
        <v>1319</v>
      </c>
      <c r="O597" t="str">
        <f t="shared" si="51"/>
        <v>14070503650018</v>
      </c>
      <c r="P597" t="s">
        <v>1320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7822</v>
      </c>
      <c r="AA597" s="112" t="s">
        <v>1</v>
      </c>
      <c r="AB597" t="s">
        <v>7822</v>
      </c>
      <c r="AC597">
        <v>0</v>
      </c>
    </row>
    <row r="598" spans="1:29" hidden="1" x14ac:dyDescent="0.25">
      <c r="A598" t="s">
        <v>8278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8472</v>
      </c>
      <c r="G598" t="s">
        <v>7660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3" t="s">
        <v>8461</v>
      </c>
      <c r="L598" s="63" t="s">
        <v>7822</v>
      </c>
      <c r="M598">
        <v>17484</v>
      </c>
      <c r="N598" t="s">
        <v>1334</v>
      </c>
      <c r="O598" t="str">
        <f t="shared" si="51"/>
        <v>06142407750010</v>
      </c>
      <c r="P598" t="s">
        <v>1335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7822</v>
      </c>
      <c r="AA598" s="112" t="s">
        <v>1</v>
      </c>
      <c r="AB598" t="s">
        <v>7822</v>
      </c>
      <c r="AC598">
        <v>0</v>
      </c>
    </row>
    <row r="599" spans="1:29" hidden="1" x14ac:dyDescent="0.25">
      <c r="A599" t="s">
        <v>8278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8472</v>
      </c>
      <c r="G599" t="s">
        <v>7660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3" t="s">
        <v>8461</v>
      </c>
      <c r="L599" s="63" t="s">
        <v>7822</v>
      </c>
      <c r="M599">
        <v>476</v>
      </c>
      <c r="N599" t="s">
        <v>1043</v>
      </c>
      <c r="O599" t="str">
        <f t="shared" si="51"/>
        <v>06142703981055</v>
      </c>
      <c r="P599" t="s">
        <v>1044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7822</v>
      </c>
      <c r="AA599" s="112" t="s">
        <v>1</v>
      </c>
      <c r="AB599" t="s">
        <v>7822</v>
      </c>
      <c r="AC599">
        <v>0</v>
      </c>
    </row>
    <row r="600" spans="1:29" hidden="1" x14ac:dyDescent="0.25">
      <c r="A600" t="s">
        <v>8278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8471</v>
      </c>
      <c r="G600" t="s">
        <v>7660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3" t="s">
        <v>8461</v>
      </c>
      <c r="L600" s="63" t="s">
        <v>7822</v>
      </c>
      <c r="M600">
        <v>15</v>
      </c>
      <c r="N600" t="s">
        <v>8074</v>
      </c>
      <c r="O600" t="str">
        <f t="shared" si="51"/>
        <v>05112011861033</v>
      </c>
      <c r="P600" t="s">
        <v>8075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7822</v>
      </c>
      <c r="AA600" s="112" t="s">
        <v>1</v>
      </c>
      <c r="AB600" t="s">
        <v>7822</v>
      </c>
      <c r="AC600">
        <v>0</v>
      </c>
    </row>
    <row r="601" spans="1:29" hidden="1" x14ac:dyDescent="0.25">
      <c r="A601" t="s">
        <v>8278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8471</v>
      </c>
      <c r="G601" t="s">
        <v>7660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3" t="s">
        <v>8461</v>
      </c>
      <c r="L601" s="63" t="s">
        <v>7822</v>
      </c>
      <c r="M601">
        <v>451</v>
      </c>
      <c r="N601" t="s">
        <v>1043</v>
      </c>
      <c r="O601" t="str">
        <f t="shared" si="51"/>
        <v>06142703981055</v>
      </c>
      <c r="P601" t="s">
        <v>1044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7822</v>
      </c>
      <c r="AA601" s="112" t="s">
        <v>1</v>
      </c>
      <c r="AB601" t="s">
        <v>7822</v>
      </c>
      <c r="AC601">
        <v>0</v>
      </c>
    </row>
    <row r="602" spans="1:29" hidden="1" x14ac:dyDescent="0.25">
      <c r="A602" t="s">
        <v>8278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8471</v>
      </c>
      <c r="G602" t="s">
        <v>7660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3" t="s">
        <v>8461</v>
      </c>
      <c r="L602" s="63" t="s">
        <v>7822</v>
      </c>
      <c r="M602">
        <v>452</v>
      </c>
      <c r="N602" t="s">
        <v>1043</v>
      </c>
      <c r="O602" t="str">
        <f t="shared" si="51"/>
        <v>06142703981055</v>
      </c>
      <c r="P602" t="s">
        <v>1044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7822</v>
      </c>
      <c r="AA602" s="112" t="s">
        <v>1</v>
      </c>
      <c r="AB602" t="s">
        <v>7822</v>
      </c>
      <c r="AC602">
        <v>0</v>
      </c>
    </row>
    <row r="603" spans="1:29" hidden="1" x14ac:dyDescent="0.25">
      <c r="A603" t="s">
        <v>8278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8471</v>
      </c>
      <c r="G603" t="s">
        <v>7660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3" t="s">
        <v>8461</v>
      </c>
      <c r="L603" s="63" t="s">
        <v>7822</v>
      </c>
      <c r="M603">
        <v>433</v>
      </c>
      <c r="N603" t="s">
        <v>1043</v>
      </c>
      <c r="O603" t="str">
        <f t="shared" si="51"/>
        <v>06142703981055</v>
      </c>
      <c r="P603" t="s">
        <v>1044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7822</v>
      </c>
      <c r="AA603" s="112" t="s">
        <v>1</v>
      </c>
      <c r="AB603" t="s">
        <v>7822</v>
      </c>
      <c r="AC603">
        <v>0</v>
      </c>
    </row>
    <row r="604" spans="1:29" hidden="1" x14ac:dyDescent="0.25">
      <c r="A604" t="s">
        <v>8278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8471</v>
      </c>
      <c r="G604" t="s">
        <v>7660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3" t="s">
        <v>8461</v>
      </c>
      <c r="L604" s="63" t="s">
        <v>7822</v>
      </c>
      <c r="M604">
        <v>137357</v>
      </c>
      <c r="N604" t="s">
        <v>1319</v>
      </c>
      <c r="O604" t="str">
        <f t="shared" si="51"/>
        <v>14070503650018</v>
      </c>
      <c r="P604" t="s">
        <v>1320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7822</v>
      </c>
      <c r="AA604" s="112" t="s">
        <v>1</v>
      </c>
      <c r="AB604" t="s">
        <v>7822</v>
      </c>
      <c r="AC604">
        <v>0</v>
      </c>
    </row>
    <row r="605" spans="1:29" hidden="1" x14ac:dyDescent="0.25">
      <c r="A605" t="s">
        <v>8278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8471</v>
      </c>
      <c r="G605" t="s">
        <v>7660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3" t="s">
        <v>8461</v>
      </c>
      <c r="L605" s="63" t="s">
        <v>7822</v>
      </c>
      <c r="M605">
        <v>1862</v>
      </c>
      <c r="N605" t="s">
        <v>1441</v>
      </c>
      <c r="O605" t="str">
        <f t="shared" si="51"/>
        <v>06140404530104</v>
      </c>
      <c r="P605" t="s">
        <v>1442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7822</v>
      </c>
      <c r="AA605" s="112" t="s">
        <v>1</v>
      </c>
      <c r="AB605" t="s">
        <v>7822</v>
      </c>
      <c r="AC605">
        <v>0</v>
      </c>
    </row>
    <row r="606" spans="1:29" hidden="1" x14ac:dyDescent="0.25">
      <c r="A606" t="s">
        <v>8278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8471</v>
      </c>
      <c r="G606" t="s">
        <v>7660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3" t="s">
        <v>8461</v>
      </c>
      <c r="L606" s="63" t="s">
        <v>7822</v>
      </c>
      <c r="M606">
        <v>156</v>
      </c>
      <c r="N606" t="s">
        <v>8516</v>
      </c>
      <c r="O606" t="str">
        <f t="shared" si="51"/>
        <v>06040103841015</v>
      </c>
      <c r="P606" t="s">
        <v>8517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7822</v>
      </c>
      <c r="AA606" s="112" t="s">
        <v>1</v>
      </c>
      <c r="AB606" t="s">
        <v>7822</v>
      </c>
      <c r="AC606">
        <v>0</v>
      </c>
    </row>
    <row r="607" spans="1:29" hidden="1" x14ac:dyDescent="0.25">
      <c r="A607" t="s">
        <v>8278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8471</v>
      </c>
      <c r="G607" t="s">
        <v>7660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3" t="s">
        <v>8461</v>
      </c>
      <c r="L607" s="63" t="s">
        <v>7822</v>
      </c>
      <c r="M607">
        <v>3975</v>
      </c>
      <c r="N607" t="s">
        <v>8527</v>
      </c>
      <c r="O607" t="str">
        <f t="shared" si="51"/>
        <v>02072404811019</v>
      </c>
      <c r="P607" t="s">
        <v>8515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7822</v>
      </c>
      <c r="AA607" s="112" t="s">
        <v>1</v>
      </c>
      <c r="AB607" t="s">
        <v>7822</v>
      </c>
      <c r="AC607">
        <v>0</v>
      </c>
    </row>
    <row r="608" spans="1:29" hidden="1" x14ac:dyDescent="0.25">
      <c r="A608" t="s">
        <v>8278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8470</v>
      </c>
      <c r="G608" t="s">
        <v>7660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3" t="s">
        <v>8461</v>
      </c>
      <c r="L608" s="63" t="s">
        <v>7822</v>
      </c>
      <c r="M608">
        <v>3104687</v>
      </c>
      <c r="N608" t="s">
        <v>1313</v>
      </c>
      <c r="O608" t="str">
        <f t="shared" si="51"/>
        <v>06140108580017</v>
      </c>
      <c r="P608" t="s">
        <v>1314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7822</v>
      </c>
      <c r="AA608" s="112" t="s">
        <v>1</v>
      </c>
      <c r="AB608" t="s">
        <v>7822</v>
      </c>
      <c r="AC608">
        <v>0</v>
      </c>
    </row>
    <row r="609" spans="1:29" hidden="1" x14ac:dyDescent="0.25">
      <c r="A609" t="s">
        <v>8278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8470</v>
      </c>
      <c r="G609" t="s">
        <v>7660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3" t="s">
        <v>8461</v>
      </c>
      <c r="L609" s="63" t="s">
        <v>7822</v>
      </c>
      <c r="M609">
        <v>1304</v>
      </c>
      <c r="N609" t="s">
        <v>880</v>
      </c>
      <c r="O609" t="str">
        <f t="shared" si="51"/>
        <v>06141605121041</v>
      </c>
      <c r="P609" t="s">
        <v>881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7822</v>
      </c>
      <c r="AA609" s="112" t="s">
        <v>1</v>
      </c>
      <c r="AB609" t="s">
        <v>7822</v>
      </c>
      <c r="AC609">
        <v>0</v>
      </c>
    </row>
    <row r="610" spans="1:29" hidden="1" x14ac:dyDescent="0.25">
      <c r="A610" t="s">
        <v>8278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8470</v>
      </c>
      <c r="G610" t="s">
        <v>7660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3" t="s">
        <v>8461</v>
      </c>
      <c r="L610" s="63" t="s">
        <v>7822</v>
      </c>
      <c r="M610">
        <v>845936</v>
      </c>
      <c r="N610" t="s">
        <v>39</v>
      </c>
      <c r="O610" t="str">
        <f t="shared" si="51"/>
        <v>06141909001034</v>
      </c>
      <c r="P610" t="s">
        <v>1398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7822</v>
      </c>
      <c r="AA610" s="112" t="s">
        <v>1</v>
      </c>
      <c r="AB610" t="s">
        <v>7822</v>
      </c>
      <c r="AC610">
        <v>0</v>
      </c>
    </row>
    <row r="611" spans="1:29" hidden="1" x14ac:dyDescent="0.25">
      <c r="A611" t="s">
        <v>8278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8470</v>
      </c>
      <c r="G611" t="s">
        <v>7660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3" t="s">
        <v>8461</v>
      </c>
      <c r="L611" s="63" t="s">
        <v>7822</v>
      </c>
      <c r="M611">
        <v>414</v>
      </c>
      <c r="N611" t="s">
        <v>1043</v>
      </c>
      <c r="O611" t="str">
        <f t="shared" si="51"/>
        <v>06142703981055</v>
      </c>
      <c r="P611" t="s">
        <v>1044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7822</v>
      </c>
      <c r="AA611" s="112" t="s">
        <v>1</v>
      </c>
      <c r="AB611" t="s">
        <v>7822</v>
      </c>
      <c r="AC611">
        <v>0</v>
      </c>
    </row>
    <row r="612" spans="1:29" hidden="1" x14ac:dyDescent="0.25">
      <c r="A612" t="s">
        <v>8278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8470</v>
      </c>
      <c r="G612" t="s">
        <v>7660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3" t="s">
        <v>8461</v>
      </c>
      <c r="L612" s="63" t="s">
        <v>7822</v>
      </c>
      <c r="M612">
        <v>1073024</v>
      </c>
      <c r="N612" t="s">
        <v>1344</v>
      </c>
      <c r="O612" t="str">
        <f t="shared" si="51"/>
        <v>06142708101053</v>
      </c>
      <c r="P612" t="s">
        <v>1345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7822</v>
      </c>
      <c r="AA612" s="112" t="s">
        <v>1</v>
      </c>
      <c r="AB612" t="s">
        <v>7822</v>
      </c>
      <c r="AC612">
        <v>0</v>
      </c>
    </row>
    <row r="613" spans="1:29" hidden="1" x14ac:dyDescent="0.25">
      <c r="A613" t="s">
        <v>8278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8470</v>
      </c>
      <c r="G613" t="s">
        <v>7660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3" t="s">
        <v>8461</v>
      </c>
      <c r="L613" s="63" t="s">
        <v>7822</v>
      </c>
      <c r="M613">
        <v>55508</v>
      </c>
      <c r="N613" t="s">
        <v>1501</v>
      </c>
      <c r="O613" t="str">
        <f t="shared" si="51"/>
        <v>12173101051010</v>
      </c>
      <c r="P613" t="s">
        <v>1502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7822</v>
      </c>
      <c r="AA613" s="112" t="s">
        <v>1</v>
      </c>
      <c r="AB613" t="s">
        <v>7822</v>
      </c>
      <c r="AC613">
        <v>0</v>
      </c>
    </row>
    <row r="614" spans="1:29" hidden="1" x14ac:dyDescent="0.25">
      <c r="A614" t="s">
        <v>8278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8470</v>
      </c>
      <c r="G614" t="s">
        <v>7660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3" t="s">
        <v>8461</v>
      </c>
      <c r="L614" s="63" t="s">
        <v>7822</v>
      </c>
      <c r="M614">
        <v>58</v>
      </c>
      <c r="N614" t="s">
        <v>7678</v>
      </c>
      <c r="O614" t="str">
        <f t="shared" si="51"/>
        <v>02101107171019</v>
      </c>
      <c r="P614" t="s">
        <v>7679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7822</v>
      </c>
      <c r="AA614" s="112" t="s">
        <v>1</v>
      </c>
      <c r="AB614" t="s">
        <v>7822</v>
      </c>
      <c r="AC614">
        <v>0</v>
      </c>
    </row>
    <row r="615" spans="1:29" hidden="1" x14ac:dyDescent="0.25">
      <c r="A615" t="s">
        <v>8278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8470</v>
      </c>
      <c r="G615" t="s">
        <v>7660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3" t="s">
        <v>8461</v>
      </c>
      <c r="L615" s="63" t="s">
        <v>7822</v>
      </c>
      <c r="M615">
        <v>43</v>
      </c>
      <c r="N615" t="s">
        <v>7478</v>
      </c>
      <c r="O615" t="str">
        <f t="shared" si="51"/>
        <v>12170509850014</v>
      </c>
      <c r="P615" t="s">
        <v>7479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7822</v>
      </c>
      <c r="AA615" s="112" t="s">
        <v>1</v>
      </c>
      <c r="AB615" t="s">
        <v>7822</v>
      </c>
      <c r="AC615">
        <v>0</v>
      </c>
    </row>
    <row r="616" spans="1:29" hidden="1" x14ac:dyDescent="0.25">
      <c r="A616" t="s">
        <v>8278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8469</v>
      </c>
      <c r="G616" t="s">
        <v>7660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3" t="s">
        <v>8461</v>
      </c>
      <c r="L616" s="63" t="s">
        <v>7822</v>
      </c>
      <c r="M616">
        <v>2972898</v>
      </c>
      <c r="N616" t="s">
        <v>1313</v>
      </c>
      <c r="O616" t="str">
        <f t="shared" si="51"/>
        <v>06140108580017</v>
      </c>
      <c r="P616" t="s">
        <v>1314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7822</v>
      </c>
      <c r="AA616" s="112" t="s">
        <v>1</v>
      </c>
      <c r="AB616" t="s">
        <v>7822</v>
      </c>
      <c r="AC616">
        <v>0</v>
      </c>
    </row>
    <row r="617" spans="1:29" hidden="1" x14ac:dyDescent="0.25">
      <c r="A617" t="s">
        <v>8278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8481</v>
      </c>
      <c r="G617" t="s">
        <v>7660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3" t="s">
        <v>8461</v>
      </c>
      <c r="L617" s="63" t="s">
        <v>7822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7822</v>
      </c>
      <c r="AA617" s="112" t="s">
        <v>1</v>
      </c>
      <c r="AB617" t="s">
        <v>7822</v>
      </c>
      <c r="AC617">
        <v>0</v>
      </c>
    </row>
    <row r="618" spans="1:29" hidden="1" x14ac:dyDescent="0.25">
      <c r="A618" t="s">
        <v>8278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8481</v>
      </c>
      <c r="G618" t="s">
        <v>7660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3" t="s">
        <v>8461</v>
      </c>
      <c r="L618" s="63" t="s">
        <v>7822</v>
      </c>
      <c r="M618">
        <v>36</v>
      </c>
      <c r="N618" t="s">
        <v>1521</v>
      </c>
      <c r="O618" t="str">
        <f t="shared" si="51"/>
        <v>06142806901106</v>
      </c>
      <c r="P618" t="s">
        <v>1522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7822</v>
      </c>
      <c r="AA618" s="112" t="s">
        <v>1</v>
      </c>
      <c r="AB618" t="s">
        <v>7822</v>
      </c>
      <c r="AC618">
        <v>0</v>
      </c>
    </row>
    <row r="619" spans="1:29" hidden="1" x14ac:dyDescent="0.25">
      <c r="A619" t="s">
        <v>8278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8481</v>
      </c>
      <c r="G619" t="s">
        <v>7660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3" t="s">
        <v>8461</v>
      </c>
      <c r="L619" s="63" t="s">
        <v>7822</v>
      </c>
      <c r="M619">
        <v>2967074</v>
      </c>
      <c r="N619" t="s">
        <v>1313</v>
      </c>
      <c r="O619" t="str">
        <f t="shared" si="51"/>
        <v>06140108580017</v>
      </c>
      <c r="P619" t="s">
        <v>1314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7822</v>
      </c>
      <c r="AA619" s="112" t="s">
        <v>1</v>
      </c>
      <c r="AB619" t="s">
        <v>7822</v>
      </c>
      <c r="AC619">
        <v>0</v>
      </c>
    </row>
    <row r="620" spans="1:29" hidden="1" x14ac:dyDescent="0.25">
      <c r="A620" t="s">
        <v>8278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8481</v>
      </c>
      <c r="G620" t="s">
        <v>7660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3" t="s">
        <v>8461</v>
      </c>
      <c r="L620" s="63" t="s">
        <v>7822</v>
      </c>
      <c r="M620">
        <v>814</v>
      </c>
      <c r="N620" t="s">
        <v>7663</v>
      </c>
      <c r="O620" t="str">
        <f t="shared" si="51"/>
        <v>12170505681051</v>
      </c>
      <c r="P620" t="s">
        <v>7664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7822</v>
      </c>
      <c r="AA620" s="112" t="s">
        <v>1</v>
      </c>
      <c r="AB620" t="s">
        <v>7822</v>
      </c>
      <c r="AC620">
        <v>0</v>
      </c>
    </row>
    <row r="621" spans="1:29" hidden="1" x14ac:dyDescent="0.25">
      <c r="A621" t="s">
        <v>8278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8481</v>
      </c>
      <c r="G621" t="s">
        <v>7660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3" t="s">
        <v>8461</v>
      </c>
      <c r="L621" s="63" t="s">
        <v>7822</v>
      </c>
      <c r="M621">
        <v>142866</v>
      </c>
      <c r="N621" t="s">
        <v>1344</v>
      </c>
      <c r="O621" t="str">
        <f t="shared" si="51"/>
        <v>06142708101053</v>
      </c>
      <c r="P621" t="s">
        <v>1345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7822</v>
      </c>
      <c r="AA621" s="112" t="s">
        <v>1</v>
      </c>
      <c r="AB621" t="s">
        <v>7822</v>
      </c>
      <c r="AC621">
        <v>0</v>
      </c>
    </row>
    <row r="622" spans="1:29" hidden="1" x14ac:dyDescent="0.25">
      <c r="A622" t="s">
        <v>8278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8481</v>
      </c>
      <c r="G622" t="s">
        <v>7660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3" t="s">
        <v>8461</v>
      </c>
      <c r="L622" s="63" t="s">
        <v>7822</v>
      </c>
      <c r="M622">
        <v>355</v>
      </c>
      <c r="N622" t="s">
        <v>1043</v>
      </c>
      <c r="O622" t="str">
        <f t="shared" si="51"/>
        <v>06142703981055</v>
      </c>
      <c r="P622" t="s">
        <v>1044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7822</v>
      </c>
      <c r="AA622" s="112" t="s">
        <v>1</v>
      </c>
      <c r="AB622" t="s">
        <v>7822</v>
      </c>
      <c r="AC622">
        <v>0</v>
      </c>
    </row>
    <row r="623" spans="1:29" hidden="1" x14ac:dyDescent="0.25">
      <c r="A623" t="s">
        <v>8278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8514</v>
      </c>
      <c r="G623" t="s">
        <v>7660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3" t="s">
        <v>8461</v>
      </c>
      <c r="L623" s="63" t="s">
        <v>7822</v>
      </c>
      <c r="M623">
        <v>1350431</v>
      </c>
      <c r="N623" t="s">
        <v>1344</v>
      </c>
      <c r="O623" t="str">
        <f t="shared" si="51"/>
        <v>06142708101053</v>
      </c>
      <c r="P623" t="s">
        <v>1345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7822</v>
      </c>
      <c r="AA623" s="112" t="s">
        <v>1</v>
      </c>
      <c r="AB623" t="s">
        <v>8005</v>
      </c>
      <c r="AC623">
        <v>1.1200000000000001</v>
      </c>
    </row>
    <row r="624" spans="1:29" hidden="1" x14ac:dyDescent="0.25">
      <c r="A624" t="s">
        <v>8278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8514</v>
      </c>
      <c r="G624" t="s">
        <v>7660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3" t="s">
        <v>8461</v>
      </c>
      <c r="L624" s="63" t="s">
        <v>7822</v>
      </c>
      <c r="M624">
        <v>1303</v>
      </c>
      <c r="N624" t="s">
        <v>1507</v>
      </c>
      <c r="O624" t="str">
        <f t="shared" si="51"/>
        <v>13071610671016</v>
      </c>
      <c r="P624" t="s">
        <v>1508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7822</v>
      </c>
      <c r="AA624" s="112" t="s">
        <v>1</v>
      </c>
      <c r="AB624" t="s">
        <v>7822</v>
      </c>
      <c r="AC624">
        <v>0</v>
      </c>
    </row>
    <row r="625" spans="1:29" hidden="1" x14ac:dyDescent="0.25">
      <c r="A625" t="s">
        <v>8278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8468</v>
      </c>
      <c r="G625" t="s">
        <v>7660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3" t="s">
        <v>8461</v>
      </c>
      <c r="L625" s="63" t="s">
        <v>7822</v>
      </c>
      <c r="M625">
        <v>980</v>
      </c>
      <c r="N625" t="s">
        <v>1346</v>
      </c>
      <c r="O625" t="str">
        <f t="shared" si="51"/>
        <v>06141607031015</v>
      </c>
      <c r="P625" t="s">
        <v>1347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7822</v>
      </c>
      <c r="AA625" s="112" t="s">
        <v>1</v>
      </c>
      <c r="AB625" t="s">
        <v>7822</v>
      </c>
      <c r="AC625">
        <v>0</v>
      </c>
    </row>
    <row r="626" spans="1:29" hidden="1" x14ac:dyDescent="0.25">
      <c r="A626" t="s">
        <v>8278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8468</v>
      </c>
      <c r="G626" t="s">
        <v>7660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3" t="s">
        <v>8461</v>
      </c>
      <c r="L626" s="63" t="s">
        <v>7822</v>
      </c>
      <c r="M626">
        <v>292807</v>
      </c>
      <c r="N626" t="s">
        <v>2751</v>
      </c>
      <c r="O626" t="str">
        <f t="shared" si="51"/>
        <v>06143001780012</v>
      </c>
      <c r="P626" t="s">
        <v>2752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7822</v>
      </c>
      <c r="AA626" s="112" t="s">
        <v>1</v>
      </c>
      <c r="AB626" t="s">
        <v>7822</v>
      </c>
      <c r="AC626">
        <v>0</v>
      </c>
    </row>
    <row r="627" spans="1:29" hidden="1" x14ac:dyDescent="0.25">
      <c r="A627" t="s">
        <v>8278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8468</v>
      </c>
      <c r="G627" t="s">
        <v>7660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3" t="s">
        <v>8461</v>
      </c>
      <c r="L627" s="63" t="s">
        <v>7822</v>
      </c>
      <c r="M627">
        <v>5401</v>
      </c>
      <c r="O627" t="str">
        <f t="shared" si="51"/>
        <v>007339078</v>
      </c>
      <c r="P627" t="s">
        <v>8513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8512</v>
      </c>
      <c r="AA627" s="112" t="s">
        <v>1</v>
      </c>
      <c r="AB627" t="s">
        <v>7822</v>
      </c>
      <c r="AC627">
        <v>0</v>
      </c>
    </row>
    <row r="628" spans="1:29" hidden="1" x14ac:dyDescent="0.25">
      <c r="A628" t="s">
        <v>8278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8467</v>
      </c>
      <c r="G628" t="s">
        <v>7660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3" t="s">
        <v>8461</v>
      </c>
      <c r="L628" s="63" t="s">
        <v>7822</v>
      </c>
      <c r="M628">
        <v>288</v>
      </c>
      <c r="N628" t="s">
        <v>7618</v>
      </c>
      <c r="O628" t="str">
        <f t="shared" si="51"/>
        <v>06143007891048</v>
      </c>
      <c r="P628" t="s">
        <v>7632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7822</v>
      </c>
      <c r="AA628" s="112" t="s">
        <v>1</v>
      </c>
      <c r="AB628" t="s">
        <v>7822</v>
      </c>
      <c r="AC628">
        <v>0</v>
      </c>
    </row>
    <row r="629" spans="1:29" hidden="1" x14ac:dyDescent="0.25">
      <c r="A629" t="s">
        <v>8278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8467</v>
      </c>
      <c r="G629" t="s">
        <v>7660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3" t="s">
        <v>8461</v>
      </c>
      <c r="L629" s="63" t="s">
        <v>7822</v>
      </c>
      <c r="M629">
        <v>502643</v>
      </c>
      <c r="N629" t="s">
        <v>1344</v>
      </c>
      <c r="O629" t="str">
        <f t="shared" si="51"/>
        <v>06142708101053</v>
      </c>
      <c r="P629" t="s">
        <v>1345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7822</v>
      </c>
      <c r="AA629" s="112" t="s">
        <v>1</v>
      </c>
      <c r="AB629" t="s">
        <v>7822</v>
      </c>
      <c r="AC629">
        <v>0</v>
      </c>
    </row>
    <row r="630" spans="1:29" hidden="1" x14ac:dyDescent="0.25">
      <c r="A630" t="s">
        <v>8278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8467</v>
      </c>
      <c r="G630" t="s">
        <v>7660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3" t="s">
        <v>8461</v>
      </c>
      <c r="L630" s="63" t="s">
        <v>7822</v>
      </c>
      <c r="M630">
        <v>15372</v>
      </c>
      <c r="N630" t="s">
        <v>1424</v>
      </c>
      <c r="O630" t="str">
        <f t="shared" si="51"/>
        <v>05111703630014</v>
      </c>
      <c r="P630" t="s">
        <v>1425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7822</v>
      </c>
      <c r="AA630" s="112" t="s">
        <v>1</v>
      </c>
      <c r="AB630" t="s">
        <v>7822</v>
      </c>
      <c r="AC630">
        <v>0</v>
      </c>
    </row>
    <row r="631" spans="1:29" hidden="1" x14ac:dyDescent="0.25">
      <c r="A631" t="s">
        <v>8278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8466</v>
      </c>
      <c r="G631" t="s">
        <v>7660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3" t="s">
        <v>8461</v>
      </c>
      <c r="L631" s="63" t="s">
        <v>7822</v>
      </c>
      <c r="M631">
        <v>757</v>
      </c>
      <c r="N631" t="s">
        <v>1360</v>
      </c>
      <c r="O631" t="str">
        <f t="shared" si="51"/>
        <v>06143003710013</v>
      </c>
      <c r="P631" t="s">
        <v>1361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7822</v>
      </c>
      <c r="AA631" s="112" t="s">
        <v>1</v>
      </c>
      <c r="AB631" t="s">
        <v>7822</v>
      </c>
      <c r="AC631">
        <v>0</v>
      </c>
    </row>
    <row r="632" spans="1:29" hidden="1" x14ac:dyDescent="0.25">
      <c r="A632" t="s">
        <v>8278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8466</v>
      </c>
      <c r="G632" t="s">
        <v>7660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3" t="s">
        <v>8461</v>
      </c>
      <c r="L632" s="63" t="s">
        <v>7822</v>
      </c>
      <c r="M632">
        <v>240</v>
      </c>
      <c r="N632" t="s">
        <v>1043</v>
      </c>
      <c r="O632" t="str">
        <f t="shared" si="51"/>
        <v>06142703981055</v>
      </c>
      <c r="P632" t="s">
        <v>1044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7822</v>
      </c>
      <c r="AA632" s="112" t="s">
        <v>1</v>
      </c>
      <c r="AB632" t="s">
        <v>7822</v>
      </c>
      <c r="AC632">
        <v>0</v>
      </c>
    </row>
    <row r="633" spans="1:29" hidden="1" x14ac:dyDescent="0.25">
      <c r="A633" t="s">
        <v>8278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8466</v>
      </c>
      <c r="G633" t="s">
        <v>7660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3" t="s">
        <v>8461</v>
      </c>
      <c r="L633" s="63" t="s">
        <v>7822</v>
      </c>
      <c r="M633">
        <v>7557</v>
      </c>
      <c r="N633" t="s">
        <v>1384</v>
      </c>
      <c r="O633" t="str">
        <f t="shared" si="51"/>
        <v>06140406191018</v>
      </c>
      <c r="P633" t="s">
        <v>1385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7822</v>
      </c>
      <c r="AA633" s="112" t="s">
        <v>1</v>
      </c>
      <c r="AB633" t="s">
        <v>7822</v>
      </c>
      <c r="AC633">
        <v>0</v>
      </c>
    </row>
    <row r="634" spans="1:29" hidden="1" x14ac:dyDescent="0.25">
      <c r="A634" t="s">
        <v>8278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8466</v>
      </c>
      <c r="G634" t="s">
        <v>7660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3" t="s">
        <v>8461</v>
      </c>
      <c r="L634" s="63" t="s">
        <v>7822</v>
      </c>
      <c r="M634">
        <v>796</v>
      </c>
      <c r="N634" t="s">
        <v>7663</v>
      </c>
      <c r="O634" t="str">
        <f t="shared" si="51"/>
        <v>12170505681051</v>
      </c>
      <c r="P634" t="s">
        <v>7664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7822</v>
      </c>
      <c r="AA634" s="112" t="s">
        <v>1</v>
      </c>
      <c r="AB634" t="s">
        <v>7822</v>
      </c>
      <c r="AC634">
        <v>0</v>
      </c>
    </row>
    <row r="635" spans="1:29" hidden="1" x14ac:dyDescent="0.25">
      <c r="A635" t="s">
        <v>8278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8466</v>
      </c>
      <c r="G635" t="s">
        <v>7660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3" t="s">
        <v>8461</v>
      </c>
      <c r="L635" s="63" t="s">
        <v>7822</v>
      </c>
      <c r="M635">
        <v>9401</v>
      </c>
      <c r="N635" t="s">
        <v>1340</v>
      </c>
      <c r="O635" t="str">
        <f t="shared" si="51"/>
        <v>06142406870019</v>
      </c>
      <c r="P635" t="s">
        <v>1341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7822</v>
      </c>
      <c r="AA635" s="112" t="s">
        <v>1</v>
      </c>
      <c r="AB635" t="s">
        <v>7822</v>
      </c>
      <c r="AC635">
        <v>0</v>
      </c>
    </row>
    <row r="636" spans="1:29" hidden="1" x14ac:dyDescent="0.25">
      <c r="A636" t="s">
        <v>8278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8466</v>
      </c>
      <c r="G636" t="s">
        <v>7660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3" t="s">
        <v>8461</v>
      </c>
      <c r="L636" s="63" t="s">
        <v>7822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7822</v>
      </c>
      <c r="AA636" s="112" t="s">
        <v>1</v>
      </c>
      <c r="AB636" t="s">
        <v>7822</v>
      </c>
      <c r="AC636">
        <v>0</v>
      </c>
    </row>
    <row r="637" spans="1:29" hidden="1" x14ac:dyDescent="0.25">
      <c r="A637" t="s">
        <v>8278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8466</v>
      </c>
      <c r="G637" t="s">
        <v>7660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3" t="s">
        <v>8461</v>
      </c>
      <c r="L637" s="63" t="s">
        <v>7822</v>
      </c>
      <c r="M637">
        <v>71</v>
      </c>
      <c r="N637" t="s">
        <v>7892</v>
      </c>
      <c r="O637" t="str">
        <f t="shared" si="51"/>
        <v>06141012141020</v>
      </c>
      <c r="P637" t="s">
        <v>7893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7822</v>
      </c>
      <c r="AA637" s="112" t="s">
        <v>1</v>
      </c>
      <c r="AB637" t="s">
        <v>7822</v>
      </c>
      <c r="AC637">
        <v>0</v>
      </c>
    </row>
    <row r="638" spans="1:29" hidden="1" x14ac:dyDescent="0.25">
      <c r="A638" t="s">
        <v>8278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8465</v>
      </c>
      <c r="G638" t="s">
        <v>7660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3" t="s">
        <v>8461</v>
      </c>
      <c r="L638" s="63" t="s">
        <v>7822</v>
      </c>
      <c r="M638">
        <v>296621</v>
      </c>
      <c r="N638" t="s">
        <v>1321</v>
      </c>
      <c r="O638" t="str">
        <f t="shared" si="51"/>
        <v>06141101690011</v>
      </c>
      <c r="P638" t="s">
        <v>1322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7822</v>
      </c>
      <c r="AA638" s="112" t="s">
        <v>1</v>
      </c>
      <c r="AB638" t="s">
        <v>7822</v>
      </c>
      <c r="AC638">
        <v>0</v>
      </c>
    </row>
    <row r="639" spans="1:29" hidden="1" x14ac:dyDescent="0.25">
      <c r="A639" t="s">
        <v>8278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8465</v>
      </c>
      <c r="G639" t="s">
        <v>7660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3" t="s">
        <v>8461</v>
      </c>
      <c r="L639" s="63" t="s">
        <v>7822</v>
      </c>
      <c r="M639">
        <v>4381</v>
      </c>
      <c r="N639" t="s">
        <v>1482</v>
      </c>
      <c r="O639" t="str">
        <f t="shared" si="51"/>
        <v>06140706911055</v>
      </c>
      <c r="P639" t="s">
        <v>1483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7822</v>
      </c>
      <c r="AA639" s="112" t="s">
        <v>1</v>
      </c>
      <c r="AB639" t="s">
        <v>7822</v>
      </c>
      <c r="AC639">
        <v>0</v>
      </c>
    </row>
    <row r="640" spans="1:29" hidden="1" x14ac:dyDescent="0.25">
      <c r="A640" t="s">
        <v>8278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8465</v>
      </c>
      <c r="G640" t="s">
        <v>7660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3" t="s">
        <v>8461</v>
      </c>
      <c r="L640" s="63" t="s">
        <v>7822</v>
      </c>
      <c r="M640">
        <v>362646</v>
      </c>
      <c r="N640" t="s">
        <v>2229</v>
      </c>
      <c r="O640" t="str">
        <f t="shared" si="51"/>
        <v>06142305771172</v>
      </c>
      <c r="P640" t="s">
        <v>2230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7822</v>
      </c>
      <c r="AA640" s="112" t="s">
        <v>1</v>
      </c>
      <c r="AB640" t="s">
        <v>7822</v>
      </c>
      <c r="AC640">
        <v>0</v>
      </c>
    </row>
    <row r="641" spans="1:29" hidden="1" x14ac:dyDescent="0.25">
      <c r="A641" t="s">
        <v>8278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8465</v>
      </c>
      <c r="G641" t="s">
        <v>7660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3" t="s">
        <v>8461</v>
      </c>
      <c r="L641" s="63" t="s">
        <v>7822</v>
      </c>
      <c r="M641">
        <v>2415663</v>
      </c>
      <c r="N641" t="s">
        <v>1313</v>
      </c>
      <c r="O641" t="str">
        <f t="shared" si="51"/>
        <v>06140108580017</v>
      </c>
      <c r="P641" t="s">
        <v>1314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7822</v>
      </c>
      <c r="AA641" s="112" t="s">
        <v>1</v>
      </c>
      <c r="AB641" t="s">
        <v>7822</v>
      </c>
      <c r="AC641">
        <v>0</v>
      </c>
    </row>
    <row r="642" spans="1:29" hidden="1" x14ac:dyDescent="0.25">
      <c r="A642" t="s">
        <v>8278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8465</v>
      </c>
      <c r="G642" t="s">
        <v>7660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3" t="s">
        <v>8461</v>
      </c>
      <c r="L642" s="63" t="s">
        <v>7822</v>
      </c>
      <c r="M642">
        <v>948</v>
      </c>
      <c r="N642" t="s">
        <v>1346</v>
      </c>
      <c r="O642" t="str">
        <f t="shared" si="51"/>
        <v>06141607031015</v>
      </c>
      <c r="P642" t="s">
        <v>1347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7822</v>
      </c>
      <c r="AA642" s="112" t="s">
        <v>1</v>
      </c>
      <c r="AB642" t="s">
        <v>7997</v>
      </c>
      <c r="AC642">
        <v>60.67</v>
      </c>
    </row>
    <row r="643" spans="1:29" hidden="1" x14ac:dyDescent="0.25">
      <c r="A643" t="s">
        <v>8278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8465</v>
      </c>
      <c r="G643" t="s">
        <v>7660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3" t="s">
        <v>8461</v>
      </c>
      <c r="L643" s="63" t="s">
        <v>7822</v>
      </c>
      <c r="M643">
        <v>73831</v>
      </c>
      <c r="N643" t="s">
        <v>1307</v>
      </c>
      <c r="O643" t="str">
        <f t="shared" ref="O643:O669" si="56">IF(N643="",Z643,N643)</f>
        <v>94832404991012</v>
      </c>
      <c r="P643" t="s">
        <v>1308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7822</v>
      </c>
      <c r="AA643" s="112" t="s">
        <v>1</v>
      </c>
      <c r="AB643" t="s">
        <v>7822</v>
      </c>
      <c r="AC643">
        <v>0</v>
      </c>
    </row>
    <row r="644" spans="1:29" hidden="1" x14ac:dyDescent="0.25">
      <c r="A644" t="s">
        <v>8278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8465</v>
      </c>
      <c r="G644" t="s">
        <v>7660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3" t="s">
        <v>8461</v>
      </c>
      <c r="L644" s="63" t="s">
        <v>7822</v>
      </c>
      <c r="M644">
        <v>60040</v>
      </c>
      <c r="N644" t="s">
        <v>1511</v>
      </c>
      <c r="O644" t="str">
        <f t="shared" si="56"/>
        <v>06142312610117</v>
      </c>
      <c r="P644" t="s">
        <v>1512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7822</v>
      </c>
      <c r="AA644" s="112" t="s">
        <v>1</v>
      </c>
      <c r="AB644" t="s">
        <v>7822</v>
      </c>
      <c r="AC644">
        <v>0</v>
      </c>
    </row>
    <row r="645" spans="1:29" hidden="1" x14ac:dyDescent="0.25">
      <c r="A645" t="s">
        <v>8278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8465</v>
      </c>
      <c r="G645" t="s">
        <v>7660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3" t="s">
        <v>8461</v>
      </c>
      <c r="L645" s="63" t="s">
        <v>7822</v>
      </c>
      <c r="M645">
        <v>487343</v>
      </c>
      <c r="N645" t="s">
        <v>1358</v>
      </c>
      <c r="O645" t="str">
        <f t="shared" si="56"/>
        <v>06142407500017</v>
      </c>
      <c r="P645" t="s">
        <v>1359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7822</v>
      </c>
      <c r="AA645" s="112" t="s">
        <v>1</v>
      </c>
      <c r="AB645" t="s">
        <v>7997</v>
      </c>
      <c r="AC645">
        <v>15.5</v>
      </c>
    </row>
    <row r="646" spans="1:29" hidden="1" x14ac:dyDescent="0.25">
      <c r="A646" t="s">
        <v>8278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8465</v>
      </c>
      <c r="G646" t="s">
        <v>7660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3" t="s">
        <v>8461</v>
      </c>
      <c r="L646" s="63" t="s">
        <v>7822</v>
      </c>
      <c r="M646">
        <v>2746768</v>
      </c>
      <c r="N646" t="s">
        <v>1313</v>
      </c>
      <c r="O646" t="str">
        <f t="shared" si="56"/>
        <v>06140108580017</v>
      </c>
      <c r="P646" t="s">
        <v>1314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7822</v>
      </c>
      <c r="AA646" s="112" t="s">
        <v>1</v>
      </c>
      <c r="AB646" t="s">
        <v>7997</v>
      </c>
      <c r="AC646">
        <v>14.4</v>
      </c>
    </row>
    <row r="647" spans="1:29" hidden="1" x14ac:dyDescent="0.25">
      <c r="A647" t="s">
        <v>8278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8464</v>
      </c>
      <c r="G647" t="s">
        <v>7660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3" t="s">
        <v>8461</v>
      </c>
      <c r="L647" s="63" t="s">
        <v>7822</v>
      </c>
      <c r="M647">
        <v>19643</v>
      </c>
      <c r="N647" t="s">
        <v>1378</v>
      </c>
      <c r="O647" t="str">
        <f t="shared" si="56"/>
        <v>06140210081052</v>
      </c>
      <c r="P647" t="s">
        <v>1379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7822</v>
      </c>
      <c r="AA647" s="112" t="s">
        <v>1</v>
      </c>
      <c r="AB647" t="s">
        <v>7997</v>
      </c>
      <c r="AC647">
        <v>15.96</v>
      </c>
    </row>
    <row r="648" spans="1:29" hidden="1" x14ac:dyDescent="0.25">
      <c r="A648" t="s">
        <v>8278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8464</v>
      </c>
      <c r="G648" t="s">
        <v>7660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3" t="s">
        <v>8461</v>
      </c>
      <c r="L648" s="63" t="s">
        <v>7822</v>
      </c>
      <c r="M648">
        <v>19649</v>
      </c>
      <c r="N648" t="s">
        <v>1378</v>
      </c>
      <c r="O648" t="str">
        <f t="shared" si="56"/>
        <v>06140210081052</v>
      </c>
      <c r="P648" t="s">
        <v>1379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7822</v>
      </c>
      <c r="AA648" s="112" t="s">
        <v>1</v>
      </c>
      <c r="AB648" t="s">
        <v>7822</v>
      </c>
      <c r="AC648">
        <v>0</v>
      </c>
    </row>
    <row r="649" spans="1:29" hidden="1" x14ac:dyDescent="0.25">
      <c r="A649" t="s">
        <v>8278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8464</v>
      </c>
      <c r="G649" t="s">
        <v>7660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3" t="s">
        <v>8461</v>
      </c>
      <c r="L649" s="63" t="s">
        <v>7822</v>
      </c>
      <c r="M649">
        <v>2746711</v>
      </c>
      <c r="N649" t="s">
        <v>1313</v>
      </c>
      <c r="O649" t="str">
        <f t="shared" si="56"/>
        <v>06140108580017</v>
      </c>
      <c r="P649" t="s">
        <v>1314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7822</v>
      </c>
      <c r="AA649" s="112" t="s">
        <v>1</v>
      </c>
      <c r="AB649" t="s">
        <v>7822</v>
      </c>
      <c r="AC649">
        <v>0</v>
      </c>
    </row>
    <row r="650" spans="1:29" hidden="1" x14ac:dyDescent="0.25">
      <c r="A650" t="s">
        <v>8278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8511</v>
      </c>
      <c r="G650" t="s">
        <v>7660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3" t="s">
        <v>8461</v>
      </c>
      <c r="L650" s="63" t="s">
        <v>7822</v>
      </c>
      <c r="M650">
        <v>487068</v>
      </c>
      <c r="N650" t="s">
        <v>1358</v>
      </c>
      <c r="O650" t="str">
        <f t="shared" si="56"/>
        <v>06142407500017</v>
      </c>
      <c r="P650" t="s">
        <v>1359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7822</v>
      </c>
      <c r="AA650" s="112" t="s">
        <v>1</v>
      </c>
      <c r="AB650" t="s">
        <v>7822</v>
      </c>
      <c r="AC650">
        <v>0</v>
      </c>
    </row>
    <row r="651" spans="1:29" hidden="1" x14ac:dyDescent="0.25">
      <c r="A651" t="s">
        <v>8278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8463</v>
      </c>
      <c r="G651" t="s">
        <v>7660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3" t="s">
        <v>8461</v>
      </c>
      <c r="L651" s="63" t="s">
        <v>7822</v>
      </c>
      <c r="M651">
        <v>14</v>
      </c>
      <c r="N651" t="s">
        <v>8074</v>
      </c>
      <c r="O651" t="str">
        <f t="shared" si="56"/>
        <v>05112011861033</v>
      </c>
      <c r="P651" t="s">
        <v>8075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7822</v>
      </c>
      <c r="AA651" s="112" t="s">
        <v>1</v>
      </c>
      <c r="AB651" t="s">
        <v>7822</v>
      </c>
      <c r="AC651">
        <v>0</v>
      </c>
    </row>
    <row r="652" spans="1:29" hidden="1" x14ac:dyDescent="0.25">
      <c r="A652" t="s">
        <v>8278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8463</v>
      </c>
      <c r="G652" t="s">
        <v>7660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3" t="s">
        <v>8461</v>
      </c>
      <c r="L652" s="63" t="s">
        <v>7822</v>
      </c>
      <c r="M652">
        <v>6973</v>
      </c>
      <c r="N652" t="s">
        <v>1384</v>
      </c>
      <c r="O652" t="str">
        <f t="shared" si="56"/>
        <v>06140406191018</v>
      </c>
      <c r="P652" t="s">
        <v>1385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7822</v>
      </c>
      <c r="AA652" s="112" t="s">
        <v>1</v>
      </c>
      <c r="AB652" t="s">
        <v>7822</v>
      </c>
      <c r="AC652">
        <v>0</v>
      </c>
    </row>
    <row r="653" spans="1:29" hidden="1" x14ac:dyDescent="0.25">
      <c r="A653" t="s">
        <v>8278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8463</v>
      </c>
      <c r="G653" t="s">
        <v>7660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3" t="s">
        <v>8461</v>
      </c>
      <c r="L653" s="63" t="s">
        <v>7822</v>
      </c>
      <c r="M653">
        <v>2756101</v>
      </c>
      <c r="N653" t="s">
        <v>1313</v>
      </c>
      <c r="O653" t="str">
        <f t="shared" si="56"/>
        <v>06140108580017</v>
      </c>
      <c r="P653" t="s">
        <v>1314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7822</v>
      </c>
      <c r="AA653" s="112" t="s">
        <v>1</v>
      </c>
      <c r="AB653" t="s">
        <v>7822</v>
      </c>
      <c r="AC653">
        <v>0</v>
      </c>
    </row>
    <row r="654" spans="1:29" hidden="1" x14ac:dyDescent="0.25">
      <c r="A654" t="s">
        <v>8278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8463</v>
      </c>
      <c r="G654" t="s">
        <v>7660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3" t="s">
        <v>8461</v>
      </c>
      <c r="L654" s="63" t="s">
        <v>7822</v>
      </c>
      <c r="M654">
        <v>2967342</v>
      </c>
      <c r="N654" t="s">
        <v>1313</v>
      </c>
      <c r="O654" t="str">
        <f t="shared" si="56"/>
        <v>06140108580017</v>
      </c>
      <c r="P654" t="s">
        <v>1314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7822</v>
      </c>
      <c r="AA654" s="112" t="s">
        <v>1</v>
      </c>
      <c r="AB654" t="s">
        <v>7822</v>
      </c>
      <c r="AC654">
        <v>0</v>
      </c>
    </row>
    <row r="655" spans="1:29" hidden="1" x14ac:dyDescent="0.25">
      <c r="A655" t="s">
        <v>8278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8463</v>
      </c>
      <c r="G655" t="s">
        <v>7660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3" t="s">
        <v>8461</v>
      </c>
      <c r="L655" s="63" t="s">
        <v>7822</v>
      </c>
      <c r="M655">
        <v>84</v>
      </c>
      <c r="N655" t="s">
        <v>2261</v>
      </c>
      <c r="O655" t="str">
        <f t="shared" si="56"/>
        <v>05112308101011</v>
      </c>
      <c r="P655" t="s">
        <v>2262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7822</v>
      </c>
      <c r="AA655" s="112" t="s">
        <v>1</v>
      </c>
      <c r="AB655" t="s">
        <v>7997</v>
      </c>
      <c r="AC655">
        <v>1406.99</v>
      </c>
    </row>
    <row r="656" spans="1:29" hidden="1" x14ac:dyDescent="0.25">
      <c r="A656" t="s">
        <v>8278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8395</v>
      </c>
      <c r="G656" t="s">
        <v>7660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3" t="s">
        <v>8461</v>
      </c>
      <c r="L656" s="63" t="s">
        <v>7822</v>
      </c>
      <c r="M656">
        <v>3836939</v>
      </c>
      <c r="N656" t="s">
        <v>1462</v>
      </c>
      <c r="O656" t="str">
        <f t="shared" si="56"/>
        <v>06142610981012</v>
      </c>
      <c r="P656" t="s">
        <v>1463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7822</v>
      </c>
      <c r="AA656" s="112" t="s">
        <v>1</v>
      </c>
      <c r="AB656" t="s">
        <v>7822</v>
      </c>
      <c r="AC656">
        <v>0</v>
      </c>
    </row>
    <row r="657" spans="1:29" hidden="1" x14ac:dyDescent="0.25">
      <c r="A657" t="s">
        <v>8278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8395</v>
      </c>
      <c r="G657" t="s">
        <v>7660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3" t="s">
        <v>8461</v>
      </c>
      <c r="L657" s="63" t="s">
        <v>7822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7822</v>
      </c>
      <c r="AA657" s="112" t="s">
        <v>1</v>
      </c>
      <c r="AB657" t="s">
        <v>7822</v>
      </c>
      <c r="AC657">
        <v>0</v>
      </c>
    </row>
    <row r="658" spans="1:29" hidden="1" x14ac:dyDescent="0.25">
      <c r="A658" t="s">
        <v>8278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8395</v>
      </c>
      <c r="G658" t="s">
        <v>7660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3" t="s">
        <v>8461</v>
      </c>
      <c r="L658" s="63" t="s">
        <v>7822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7822</v>
      </c>
      <c r="AA658" s="112" t="s">
        <v>1</v>
      </c>
      <c r="AB658" t="s">
        <v>7822</v>
      </c>
      <c r="AC658">
        <v>0</v>
      </c>
    </row>
    <row r="659" spans="1:29" hidden="1" x14ac:dyDescent="0.25">
      <c r="A659" t="s">
        <v>8278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8395</v>
      </c>
      <c r="G659" t="s">
        <v>7660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3" t="s">
        <v>8461</v>
      </c>
      <c r="L659" s="63" t="s">
        <v>7822</v>
      </c>
      <c r="M659">
        <v>13821</v>
      </c>
      <c r="N659" t="s">
        <v>8510</v>
      </c>
      <c r="O659" t="str">
        <f t="shared" si="56"/>
        <v>061423029*31020</v>
      </c>
      <c r="P659" t="s">
        <v>1326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7822</v>
      </c>
      <c r="AA659" s="112" t="s">
        <v>1</v>
      </c>
      <c r="AB659" t="s">
        <v>7822</v>
      </c>
      <c r="AC659">
        <v>0</v>
      </c>
    </row>
    <row r="660" spans="1:29" hidden="1" x14ac:dyDescent="0.25">
      <c r="A660" t="s">
        <v>8278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8509</v>
      </c>
      <c r="G660" t="s">
        <v>7660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3" t="s">
        <v>8461</v>
      </c>
      <c r="L660" s="63" t="s">
        <v>7822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7822</v>
      </c>
      <c r="AA660" s="112" t="s">
        <v>1</v>
      </c>
      <c r="AB660" t="s">
        <v>7822</v>
      </c>
      <c r="AC660">
        <v>0</v>
      </c>
    </row>
    <row r="661" spans="1:29" hidden="1" x14ac:dyDescent="0.25">
      <c r="A661" t="s">
        <v>8278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8509</v>
      </c>
      <c r="G661" t="s">
        <v>7660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3" t="s">
        <v>8461</v>
      </c>
      <c r="L661" s="63" t="s">
        <v>7822</v>
      </c>
      <c r="M661">
        <v>61</v>
      </c>
      <c r="N661" t="s">
        <v>1323</v>
      </c>
      <c r="O661" t="str">
        <f t="shared" si="56"/>
        <v>06141611841170</v>
      </c>
      <c r="P661" t="s">
        <v>1324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7822</v>
      </c>
      <c r="AA661" s="112" t="s">
        <v>1</v>
      </c>
      <c r="AB661" t="s">
        <v>7822</v>
      </c>
      <c r="AC661">
        <v>0</v>
      </c>
    </row>
    <row r="662" spans="1:29" hidden="1" x14ac:dyDescent="0.25">
      <c r="A662" t="s">
        <v>8278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8397</v>
      </c>
      <c r="G662" t="s">
        <v>7660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3" t="s">
        <v>8461</v>
      </c>
      <c r="L662" s="63" t="s">
        <v>7822</v>
      </c>
      <c r="M662">
        <v>15715</v>
      </c>
      <c r="N662" t="s">
        <v>1372</v>
      </c>
      <c r="O662" t="str">
        <f t="shared" si="56"/>
        <v>06142501101070</v>
      </c>
      <c r="P662" t="s">
        <v>1373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7822</v>
      </c>
      <c r="AA662" s="112" t="s">
        <v>1</v>
      </c>
      <c r="AB662" t="s">
        <v>7822</v>
      </c>
      <c r="AC662">
        <v>0</v>
      </c>
    </row>
    <row r="663" spans="1:29" hidden="1" x14ac:dyDescent="0.25">
      <c r="A663" t="s">
        <v>8278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8397</v>
      </c>
      <c r="G663" t="s">
        <v>7660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3" t="s">
        <v>8461</v>
      </c>
      <c r="L663" s="63" t="s">
        <v>7822</v>
      </c>
      <c r="M663">
        <v>183718</v>
      </c>
      <c r="N663" t="s">
        <v>1388</v>
      </c>
      <c r="O663" t="str">
        <f t="shared" si="56"/>
        <v>06141007840010</v>
      </c>
      <c r="P663" t="s">
        <v>1389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7822</v>
      </c>
      <c r="AA663" s="112" t="s">
        <v>1</v>
      </c>
      <c r="AB663" t="s">
        <v>7822</v>
      </c>
      <c r="AC663">
        <v>0</v>
      </c>
    </row>
    <row r="664" spans="1:29" hidden="1" x14ac:dyDescent="0.25">
      <c r="A664" t="s">
        <v>8278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8411</v>
      </c>
      <c r="G664" t="s">
        <v>7660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3" t="s">
        <v>8461</v>
      </c>
      <c r="L664" s="63" t="s">
        <v>7822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7822</v>
      </c>
      <c r="AA664" s="112" t="s">
        <v>1</v>
      </c>
      <c r="AB664" t="s">
        <v>7822</v>
      </c>
      <c r="AC664">
        <v>0</v>
      </c>
    </row>
    <row r="665" spans="1:29" hidden="1" x14ac:dyDescent="0.25">
      <c r="A665" t="s">
        <v>8278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8411</v>
      </c>
      <c r="G665" t="s">
        <v>7660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3" t="s">
        <v>8461</v>
      </c>
      <c r="L665" s="63" t="s">
        <v>7822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7822</v>
      </c>
      <c r="AA665" s="112" t="s">
        <v>1</v>
      </c>
      <c r="AB665" t="s">
        <v>7822</v>
      </c>
      <c r="AC665">
        <v>0</v>
      </c>
    </row>
    <row r="666" spans="1:29" hidden="1" x14ac:dyDescent="0.25">
      <c r="A666" t="s">
        <v>8278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8411</v>
      </c>
      <c r="G666" t="s">
        <v>7660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3" t="s">
        <v>8461</v>
      </c>
      <c r="L666" s="63" t="s">
        <v>7822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7822</v>
      </c>
      <c r="AA666" s="112" t="s">
        <v>1</v>
      </c>
      <c r="AB666" t="s">
        <v>7997</v>
      </c>
      <c r="AC666">
        <v>302.2</v>
      </c>
    </row>
    <row r="667" spans="1:29" hidden="1" x14ac:dyDescent="0.25">
      <c r="A667" t="s">
        <v>8278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8225</v>
      </c>
      <c r="G667" t="s">
        <v>7660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3" t="s">
        <v>8461</v>
      </c>
      <c r="L667" s="63" t="s">
        <v>7822</v>
      </c>
      <c r="M667">
        <v>308</v>
      </c>
      <c r="N667" t="s">
        <v>8201</v>
      </c>
      <c r="O667" t="str">
        <f t="shared" si="56"/>
        <v>11020404600018</v>
      </c>
      <c r="P667" t="s">
        <v>8202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7822</v>
      </c>
      <c r="AA667" s="112" t="s">
        <v>1</v>
      </c>
      <c r="AB667" t="s">
        <v>8005</v>
      </c>
      <c r="AC667">
        <v>5.42</v>
      </c>
    </row>
    <row r="668" spans="1:29" hidden="1" x14ac:dyDescent="0.25">
      <c r="A668" t="s">
        <v>8278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8226</v>
      </c>
      <c r="G668" t="s">
        <v>7660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3" t="s">
        <v>8461</v>
      </c>
      <c r="L668" s="63" t="s">
        <v>7822</v>
      </c>
      <c r="M668">
        <v>41788</v>
      </c>
      <c r="N668" t="s">
        <v>1348</v>
      </c>
      <c r="O668" t="str">
        <f t="shared" si="56"/>
        <v>06141402370078</v>
      </c>
      <c r="P668" t="s">
        <v>1349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7822</v>
      </c>
      <c r="AA668" s="112" t="s">
        <v>1</v>
      </c>
      <c r="AB668" t="s">
        <v>7822</v>
      </c>
      <c r="AC668">
        <v>0</v>
      </c>
    </row>
    <row r="669" spans="1:29" hidden="1" x14ac:dyDescent="0.25">
      <c r="A669" t="s">
        <v>8278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8227</v>
      </c>
      <c r="G669" t="s">
        <v>7660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3" t="s">
        <v>8461</v>
      </c>
      <c r="L669" s="63" t="s">
        <v>7822</v>
      </c>
      <c r="M669">
        <v>7540</v>
      </c>
      <c r="N669" t="s">
        <v>1988</v>
      </c>
      <c r="O669" t="str">
        <f t="shared" si="56"/>
        <v>06140106710049</v>
      </c>
      <c r="P669" t="s">
        <v>1989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7822</v>
      </c>
      <c r="AA669" s="112" t="s">
        <v>1</v>
      </c>
      <c r="AB669" t="s">
        <v>7822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3" priority="1"/>
    <cfRule type="duplicateValues" dxfId="12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2054"/>
  <sheetViews>
    <sheetView topLeftCell="H1" zoomScaleNormal="100" workbookViewId="0">
      <selection activeCell="B4" sqref="B4:R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3"/>
      <c r="D1" s="113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7897</v>
      </c>
      <c r="R2" t="s">
        <v>16</v>
      </c>
      <c r="S2" t="s">
        <v>68</v>
      </c>
      <c r="T2" t="s">
        <v>7826</v>
      </c>
    </row>
    <row r="3" spans="1:21" x14ac:dyDescent="0.25">
      <c r="A3" t="s">
        <v>7935</v>
      </c>
      <c r="B3" t="s">
        <v>9265</v>
      </c>
      <c r="C3" t="s">
        <v>7660</v>
      </c>
      <c r="D3" t="s">
        <v>0</v>
      </c>
      <c r="E3">
        <v>33161</v>
      </c>
      <c r="F3" t="s">
        <v>1420</v>
      </c>
      <c r="G3" t="s">
        <v>1421</v>
      </c>
      <c r="H3" s="2">
        <v>0.75</v>
      </c>
      <c r="I3" s="2">
        <v>0</v>
      </c>
      <c r="J3" s="2">
        <v>0</v>
      </c>
      <c r="K3" s="2">
        <v>8.19</v>
      </c>
      <c r="L3" s="2">
        <v>0</v>
      </c>
      <c r="M3" s="2">
        <v>0</v>
      </c>
      <c r="N3" s="2">
        <v>0</v>
      </c>
      <c r="O3" s="2">
        <v>1.0647</v>
      </c>
      <c r="P3" s="2">
        <v>10.0047</v>
      </c>
      <c r="R3" t="s">
        <v>7999</v>
      </c>
      <c r="S3">
        <v>0</v>
      </c>
      <c r="T3">
        <v>0</v>
      </c>
      <c r="U3" s="2"/>
    </row>
    <row r="4" spans="1:21" x14ac:dyDescent="0.25">
      <c r="A4" t="s">
        <v>7898</v>
      </c>
      <c r="B4" t="s">
        <v>9017</v>
      </c>
      <c r="C4" t="s">
        <v>7660</v>
      </c>
      <c r="D4" t="s">
        <v>0</v>
      </c>
      <c r="E4">
        <v>119858</v>
      </c>
      <c r="F4" t="s">
        <v>1451</v>
      </c>
      <c r="G4" t="s">
        <v>1452</v>
      </c>
      <c r="H4" s="2">
        <v>1.0699999999999998</v>
      </c>
      <c r="I4" s="2">
        <v>0</v>
      </c>
      <c r="J4" s="2">
        <v>0</v>
      </c>
      <c r="K4" s="2">
        <v>12.33</v>
      </c>
      <c r="L4" s="2">
        <v>0</v>
      </c>
      <c r="M4" s="2">
        <v>0</v>
      </c>
      <c r="N4" s="2">
        <v>0</v>
      </c>
      <c r="O4" s="2">
        <v>1.6029</v>
      </c>
      <c r="P4" s="2">
        <v>15.0029</v>
      </c>
      <c r="R4" t="s">
        <v>7999</v>
      </c>
      <c r="S4">
        <v>0</v>
      </c>
      <c r="T4">
        <v>0</v>
      </c>
      <c r="U4" s="2"/>
    </row>
    <row r="5" spans="1:21" x14ac:dyDescent="0.25">
      <c r="A5" t="s">
        <v>7898</v>
      </c>
      <c r="B5" t="s">
        <v>9017</v>
      </c>
      <c r="C5" t="s">
        <v>7660</v>
      </c>
      <c r="D5" t="s">
        <v>0</v>
      </c>
      <c r="E5">
        <v>19309</v>
      </c>
      <c r="F5" t="s">
        <v>1354</v>
      </c>
      <c r="G5" t="s">
        <v>1355</v>
      </c>
      <c r="H5" s="2">
        <v>1.1200000000000001</v>
      </c>
      <c r="I5" s="2">
        <v>0</v>
      </c>
      <c r="J5" s="2">
        <v>0</v>
      </c>
      <c r="K5" s="2">
        <v>12.27</v>
      </c>
      <c r="L5" s="2">
        <v>0</v>
      </c>
      <c r="M5" s="2">
        <v>0</v>
      </c>
      <c r="N5" s="2">
        <v>0</v>
      </c>
      <c r="O5" s="2">
        <v>1.5951</v>
      </c>
      <c r="P5" s="2">
        <v>14.985100000000001</v>
      </c>
      <c r="R5" t="s">
        <v>7999</v>
      </c>
      <c r="S5">
        <v>0</v>
      </c>
      <c r="T5">
        <v>0</v>
      </c>
      <c r="U5" s="2"/>
    </row>
    <row r="6" spans="1:21" x14ac:dyDescent="0.25">
      <c r="A6" t="s">
        <v>7898</v>
      </c>
      <c r="B6" t="s">
        <v>9014</v>
      </c>
      <c r="C6" t="s">
        <v>7660</v>
      </c>
      <c r="D6" t="s">
        <v>0</v>
      </c>
      <c r="E6">
        <v>1022</v>
      </c>
      <c r="F6" t="s">
        <v>9263</v>
      </c>
      <c r="G6" t="s">
        <v>9264</v>
      </c>
      <c r="H6" s="2">
        <v>0</v>
      </c>
      <c r="I6" s="2">
        <v>0</v>
      </c>
      <c r="J6" s="2">
        <v>0</v>
      </c>
      <c r="K6" s="2">
        <v>33.89</v>
      </c>
      <c r="L6" s="2">
        <v>0</v>
      </c>
      <c r="M6" s="2">
        <v>0</v>
      </c>
      <c r="N6" s="2">
        <v>0</v>
      </c>
      <c r="O6" s="2">
        <v>4.4057000000000004</v>
      </c>
      <c r="P6" s="2">
        <v>38.295700000000004</v>
      </c>
      <c r="R6" t="s">
        <v>7999</v>
      </c>
      <c r="S6">
        <v>0</v>
      </c>
      <c r="T6">
        <v>0</v>
      </c>
      <c r="U6" s="2"/>
    </row>
    <row r="7" spans="1:21" x14ac:dyDescent="0.25">
      <c r="A7" t="s">
        <v>7898</v>
      </c>
      <c r="B7" t="s">
        <v>9014</v>
      </c>
      <c r="C7" t="s">
        <v>7660</v>
      </c>
      <c r="D7" t="s">
        <v>0</v>
      </c>
      <c r="E7">
        <v>18635</v>
      </c>
      <c r="F7" t="s">
        <v>1321</v>
      </c>
      <c r="G7" t="s">
        <v>1322</v>
      </c>
      <c r="H7" s="2">
        <v>0</v>
      </c>
      <c r="I7" s="2">
        <v>0</v>
      </c>
      <c r="J7" s="2">
        <v>0</v>
      </c>
      <c r="K7" s="2">
        <v>14.73</v>
      </c>
      <c r="L7" s="2">
        <v>0</v>
      </c>
      <c r="M7" s="2">
        <v>0</v>
      </c>
      <c r="N7" s="2">
        <v>0</v>
      </c>
      <c r="O7" s="2">
        <v>1.9149</v>
      </c>
      <c r="P7" s="2">
        <v>16.6449</v>
      </c>
      <c r="R7" t="s">
        <v>7999</v>
      </c>
      <c r="S7">
        <v>0</v>
      </c>
      <c r="T7">
        <v>0</v>
      </c>
      <c r="U7" s="2"/>
    </row>
    <row r="8" spans="1:21" ht="15.75" thickBot="1" x14ac:dyDescent="0.3">
      <c r="U8" s="2"/>
    </row>
    <row r="9" spans="1:21" ht="15.75" thickBot="1" x14ac:dyDescent="0.3">
      <c r="A9" s="128" t="s">
        <v>71</v>
      </c>
      <c r="B9" s="129"/>
      <c r="C9" s="129"/>
      <c r="D9" s="129"/>
      <c r="E9" s="129"/>
      <c r="F9" s="129"/>
      <c r="G9" s="130"/>
      <c r="H9" s="3">
        <f>+SUBTOTAL(9,Tabla1[C. EXENTAS])</f>
        <v>2.94</v>
      </c>
      <c r="I9" s="3">
        <f>+SUBTOTAL(9,Tabla1[I. EXENTAS])</f>
        <v>0</v>
      </c>
      <c r="J9" s="3">
        <f>+SUBTOTAL(9,Tabla1[IMPOR EX])</f>
        <v>0</v>
      </c>
      <c r="K9" s="3">
        <f>+SUBTOTAL(9,Tabla1[C. GRAVADA])</f>
        <v>81.410000000000011</v>
      </c>
      <c r="L9" s="3">
        <f>+SUBTOTAL(9,Tabla1[INTER GRAVA])</f>
        <v>0</v>
      </c>
      <c r="M9" s="3">
        <f>+SUBTOTAL(9,Tabla1[IMPOR BIENES])</f>
        <v>0</v>
      </c>
      <c r="N9" s="3">
        <f>+SUBTOTAL(9,Tabla1[IMPOR SERV])</f>
        <v>0</v>
      </c>
      <c r="O9" s="3">
        <f>+SUBTOTAL(9,Tabla1[IVA])</f>
        <v>10.583300000000001</v>
      </c>
      <c r="P9" s="3">
        <f>+SUBTOTAL(9,Tabla1[TOTAL C.])</f>
        <v>94.933300000000003</v>
      </c>
      <c r="Q9" s="3"/>
      <c r="R9" s="3">
        <f>+SUBTOTAL(9,Tabla1[ANEXO 3])</f>
        <v>0</v>
      </c>
      <c r="S9" s="3"/>
      <c r="T9" s="3">
        <f>+SUBTOTAL(9,Tabla1[PERCEPCIONES])</f>
        <v>0</v>
      </c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953" spans="21:21" x14ac:dyDescent="0.25">
      <c r="U953" s="2"/>
    </row>
    <row r="954" spans="21:21" x14ac:dyDescent="0.25">
      <c r="U954" s="2"/>
    </row>
    <row r="955" spans="21:21" x14ac:dyDescent="0.25">
      <c r="U955" s="2"/>
    </row>
    <row r="956" spans="21:21" x14ac:dyDescent="0.25">
      <c r="U956" s="2"/>
    </row>
    <row r="957" spans="21:21" x14ac:dyDescent="0.25">
      <c r="U957" s="2"/>
    </row>
    <row r="958" spans="21:21" x14ac:dyDescent="0.25">
      <c r="U958" s="2"/>
    </row>
    <row r="959" spans="21:21" x14ac:dyDescent="0.25">
      <c r="U959" s="2"/>
    </row>
    <row r="960" spans="21:21" x14ac:dyDescent="0.25">
      <c r="U960" s="2"/>
    </row>
    <row r="961" spans="21:21" x14ac:dyDescent="0.25">
      <c r="U961" s="2"/>
    </row>
    <row r="962" spans="21:21" x14ac:dyDescent="0.25">
      <c r="U962" s="2"/>
    </row>
    <row r="963" spans="21:21" x14ac:dyDescent="0.25">
      <c r="U963" s="2"/>
    </row>
    <row r="964" spans="21:21" x14ac:dyDescent="0.25">
      <c r="U964" s="2"/>
    </row>
    <row r="965" spans="21:21" x14ac:dyDescent="0.25">
      <c r="U965" s="2"/>
    </row>
    <row r="966" spans="21:21" x14ac:dyDescent="0.25">
      <c r="U966" s="2"/>
    </row>
    <row r="967" spans="21:21" x14ac:dyDescent="0.25">
      <c r="U967" s="2"/>
    </row>
    <row r="968" spans="21:21" x14ac:dyDescent="0.25">
      <c r="U968" s="2"/>
    </row>
    <row r="969" spans="21:21" x14ac:dyDescent="0.25">
      <c r="U969" s="2"/>
    </row>
    <row r="970" spans="21:21" x14ac:dyDescent="0.25">
      <c r="U970" s="2"/>
    </row>
    <row r="971" spans="21:21" x14ac:dyDescent="0.25">
      <c r="U971" s="2"/>
    </row>
    <row r="972" spans="21:21" x14ac:dyDescent="0.25">
      <c r="U972" s="2"/>
    </row>
    <row r="973" spans="21:21" x14ac:dyDescent="0.25">
      <c r="U973" s="2"/>
    </row>
    <row r="974" spans="21:21" x14ac:dyDescent="0.25">
      <c r="U974" s="2"/>
    </row>
    <row r="975" spans="21:21" x14ac:dyDescent="0.25">
      <c r="U975" s="2"/>
    </row>
    <row r="976" spans="21:21" x14ac:dyDescent="0.25">
      <c r="U976" s="2"/>
    </row>
    <row r="977" spans="21:21" x14ac:dyDescent="0.25">
      <c r="U977" s="2"/>
    </row>
    <row r="978" spans="21:21" x14ac:dyDescent="0.25">
      <c r="U978" s="2"/>
    </row>
    <row r="979" spans="21:21" x14ac:dyDescent="0.25">
      <c r="U979" s="2"/>
    </row>
    <row r="980" spans="21:21" x14ac:dyDescent="0.25">
      <c r="U980" s="2"/>
    </row>
    <row r="981" spans="21:21" x14ac:dyDescent="0.25">
      <c r="U981" s="2"/>
    </row>
    <row r="982" spans="21:21" x14ac:dyDescent="0.25">
      <c r="U982" s="2"/>
    </row>
    <row r="983" spans="21:21" x14ac:dyDescent="0.25">
      <c r="U983" s="2"/>
    </row>
    <row r="984" spans="21:21" x14ac:dyDescent="0.25">
      <c r="U984" s="2"/>
    </row>
    <row r="985" spans="21:21" x14ac:dyDescent="0.25">
      <c r="U985" s="2"/>
    </row>
    <row r="986" spans="21:21" x14ac:dyDescent="0.25">
      <c r="U986" s="2"/>
    </row>
    <row r="987" spans="21:21" x14ac:dyDescent="0.25">
      <c r="U987" s="2"/>
    </row>
    <row r="988" spans="21:21" x14ac:dyDescent="0.25">
      <c r="U988" s="2"/>
    </row>
    <row r="989" spans="21:21" x14ac:dyDescent="0.25">
      <c r="U989" s="2"/>
    </row>
    <row r="990" spans="21:21" x14ac:dyDescent="0.25">
      <c r="U990" s="2"/>
    </row>
    <row r="991" spans="21:21" x14ac:dyDescent="0.25">
      <c r="U991" s="2"/>
    </row>
    <row r="992" spans="21:21" x14ac:dyDescent="0.25">
      <c r="U992" s="2"/>
    </row>
    <row r="993" spans="21:21" x14ac:dyDescent="0.25">
      <c r="U993" s="2"/>
    </row>
    <row r="994" spans="21:21" x14ac:dyDescent="0.25">
      <c r="U994" s="2"/>
    </row>
    <row r="995" spans="21:21" x14ac:dyDescent="0.25">
      <c r="U995" s="2"/>
    </row>
    <row r="996" spans="21:21" x14ac:dyDescent="0.25">
      <c r="U996" s="2"/>
    </row>
    <row r="997" spans="21:21" x14ac:dyDescent="0.25">
      <c r="U997" s="2"/>
    </row>
    <row r="998" spans="21:21" x14ac:dyDescent="0.25">
      <c r="U998" s="2"/>
    </row>
    <row r="999" spans="21:21" x14ac:dyDescent="0.25">
      <c r="U999" s="2"/>
    </row>
    <row r="1000" spans="21:21" x14ac:dyDescent="0.25">
      <c r="U1000" s="2"/>
    </row>
    <row r="1001" spans="21:21" x14ac:dyDescent="0.25">
      <c r="U1001" s="2"/>
    </row>
    <row r="1002" spans="21:21" x14ac:dyDescent="0.25">
      <c r="U1002" s="2"/>
    </row>
    <row r="1003" spans="21:21" x14ac:dyDescent="0.25">
      <c r="U1003" s="2"/>
    </row>
    <row r="1004" spans="21:21" x14ac:dyDescent="0.25">
      <c r="U1004" s="2"/>
    </row>
    <row r="1005" spans="21:21" x14ac:dyDescent="0.25">
      <c r="U1005" s="2"/>
    </row>
    <row r="1006" spans="21:21" x14ac:dyDescent="0.25">
      <c r="U1006" s="2"/>
    </row>
    <row r="1007" spans="21:21" x14ac:dyDescent="0.25">
      <c r="U1007" s="2"/>
    </row>
    <row r="1008" spans="21:21" x14ac:dyDescent="0.25">
      <c r="U1008" s="2"/>
    </row>
    <row r="1009" spans="21:21" x14ac:dyDescent="0.25">
      <c r="U1009" s="2"/>
    </row>
    <row r="1010" spans="21:21" x14ac:dyDescent="0.25">
      <c r="U1010" s="2"/>
    </row>
    <row r="1011" spans="21:21" x14ac:dyDescent="0.25">
      <c r="U1011" s="2"/>
    </row>
    <row r="1012" spans="21:21" x14ac:dyDescent="0.25">
      <c r="U1012" s="2"/>
    </row>
    <row r="1013" spans="21:21" x14ac:dyDescent="0.25">
      <c r="U1013" s="2"/>
    </row>
    <row r="1014" spans="21:21" x14ac:dyDescent="0.25">
      <c r="U1014" s="2"/>
    </row>
    <row r="1015" spans="21:21" x14ac:dyDescent="0.25">
      <c r="U1015" s="2"/>
    </row>
    <row r="1016" spans="21:21" x14ac:dyDescent="0.25">
      <c r="U1016" s="2"/>
    </row>
    <row r="1017" spans="21:21" x14ac:dyDescent="0.25">
      <c r="U1017" s="2"/>
    </row>
    <row r="1018" spans="21:21" x14ac:dyDescent="0.25">
      <c r="U1018" s="2"/>
    </row>
    <row r="1019" spans="21:21" x14ac:dyDescent="0.25">
      <c r="U1019" s="2"/>
    </row>
    <row r="1020" spans="21:21" x14ac:dyDescent="0.25">
      <c r="U1020" s="2"/>
    </row>
    <row r="1021" spans="21:21" x14ac:dyDescent="0.25">
      <c r="U1021" s="2"/>
    </row>
    <row r="1022" spans="21:21" x14ac:dyDescent="0.25">
      <c r="U1022" s="2"/>
    </row>
    <row r="1023" spans="21:21" x14ac:dyDescent="0.25">
      <c r="U1023" s="2"/>
    </row>
    <row r="1024" spans="21:21" x14ac:dyDescent="0.25">
      <c r="U1024" s="2"/>
    </row>
    <row r="1025" spans="21:21" x14ac:dyDescent="0.25">
      <c r="U1025" s="2"/>
    </row>
    <row r="1026" spans="21:21" x14ac:dyDescent="0.25">
      <c r="U1026" s="2"/>
    </row>
    <row r="1027" spans="21:21" x14ac:dyDescent="0.25">
      <c r="U1027" s="2"/>
    </row>
    <row r="1028" spans="21:21" x14ac:dyDescent="0.25">
      <c r="U1028" s="2"/>
    </row>
    <row r="1029" spans="21:21" x14ac:dyDescent="0.25">
      <c r="U1029" s="2"/>
    </row>
    <row r="1030" spans="21:21" x14ac:dyDescent="0.25">
      <c r="U1030" s="2"/>
    </row>
    <row r="1031" spans="21:21" x14ac:dyDescent="0.25">
      <c r="U1031" s="2"/>
    </row>
    <row r="1032" spans="21:21" x14ac:dyDescent="0.25">
      <c r="U1032" s="2"/>
    </row>
    <row r="1033" spans="21:21" x14ac:dyDescent="0.25">
      <c r="U1033" s="2"/>
    </row>
    <row r="1034" spans="21:21" x14ac:dyDescent="0.25">
      <c r="U1034" s="2"/>
    </row>
    <row r="1035" spans="21:21" x14ac:dyDescent="0.25">
      <c r="U1035" s="2"/>
    </row>
    <row r="1036" spans="21:21" x14ac:dyDescent="0.25">
      <c r="U1036" s="2"/>
    </row>
    <row r="1037" spans="21:21" x14ac:dyDescent="0.25">
      <c r="U1037" s="2"/>
    </row>
    <row r="1039" spans="21:21" x14ac:dyDescent="0.25">
      <c r="U1039" s="2"/>
    </row>
    <row r="1040" spans="21:21" x14ac:dyDescent="0.25">
      <c r="U1040" s="2"/>
    </row>
    <row r="1041" spans="21:21" x14ac:dyDescent="0.25">
      <c r="U1041" s="2"/>
    </row>
    <row r="1042" spans="21:21" x14ac:dyDescent="0.25">
      <c r="U1042" s="2"/>
    </row>
    <row r="1043" spans="21:21" x14ac:dyDescent="0.25">
      <c r="U1043" s="2"/>
    </row>
    <row r="1044" spans="21:21" x14ac:dyDescent="0.25">
      <c r="U1044" s="2"/>
    </row>
    <row r="1045" spans="21:21" x14ac:dyDescent="0.25">
      <c r="U1045" s="2"/>
    </row>
    <row r="1046" spans="21:21" x14ac:dyDescent="0.25">
      <c r="U1046" s="2"/>
    </row>
    <row r="1047" spans="21:21" x14ac:dyDescent="0.25">
      <c r="U1047" s="2"/>
    </row>
    <row r="1048" spans="21:21" x14ac:dyDescent="0.25">
      <c r="U1048" s="2"/>
    </row>
    <row r="1049" spans="21:21" x14ac:dyDescent="0.25">
      <c r="U1049" s="2"/>
    </row>
    <row r="1050" spans="21:21" x14ac:dyDescent="0.25">
      <c r="U1050" s="2"/>
    </row>
    <row r="1051" spans="21:21" x14ac:dyDescent="0.25">
      <c r="U1051" s="2"/>
    </row>
    <row r="1052" spans="21:21" x14ac:dyDescent="0.25">
      <c r="U1052" s="2"/>
    </row>
    <row r="1053" spans="21:21" x14ac:dyDescent="0.25">
      <c r="U1053" s="2"/>
    </row>
    <row r="1054" spans="21:21" x14ac:dyDescent="0.25">
      <c r="U1054" s="2"/>
    </row>
    <row r="1055" spans="21:21" x14ac:dyDescent="0.25">
      <c r="U1055" s="2"/>
    </row>
    <row r="1056" spans="21:21" x14ac:dyDescent="0.25">
      <c r="U1056" s="2"/>
    </row>
    <row r="1057" spans="21:21" x14ac:dyDescent="0.25">
      <c r="U1057" s="2"/>
    </row>
    <row r="1058" spans="21:21" x14ac:dyDescent="0.25">
      <c r="U1058" s="2"/>
    </row>
    <row r="1059" spans="21:21" x14ac:dyDescent="0.25">
      <c r="U1059" s="2"/>
    </row>
    <row r="1060" spans="21:21" x14ac:dyDescent="0.25">
      <c r="U1060" s="2"/>
    </row>
    <row r="1061" spans="21:21" x14ac:dyDescent="0.25">
      <c r="U1061" s="2"/>
    </row>
    <row r="1062" spans="21:21" x14ac:dyDescent="0.25">
      <c r="U1062" s="2"/>
    </row>
    <row r="1063" spans="21:21" x14ac:dyDescent="0.25">
      <c r="U1063" s="2"/>
    </row>
    <row r="1064" spans="21:21" x14ac:dyDescent="0.25">
      <c r="U1064" s="2"/>
    </row>
    <row r="1065" spans="21:21" x14ac:dyDescent="0.25">
      <c r="U1065" s="2"/>
    </row>
    <row r="1066" spans="21:21" x14ac:dyDescent="0.25">
      <c r="U1066" s="2"/>
    </row>
    <row r="1067" spans="21:21" x14ac:dyDescent="0.25">
      <c r="U1067" s="2"/>
    </row>
    <row r="1068" spans="21:21" x14ac:dyDescent="0.25">
      <c r="U1068" s="2"/>
    </row>
    <row r="1069" spans="21:21" x14ac:dyDescent="0.25">
      <c r="U1069" s="2"/>
    </row>
    <row r="1070" spans="21:21" x14ac:dyDescent="0.25">
      <c r="U1070" s="2"/>
    </row>
    <row r="1071" spans="21:21" x14ac:dyDescent="0.25">
      <c r="U1071" s="2"/>
    </row>
    <row r="1072" spans="21:21" x14ac:dyDescent="0.25">
      <c r="U1072" s="110"/>
    </row>
    <row r="1073" spans="21:21" x14ac:dyDescent="0.25">
      <c r="U1073" s="110"/>
    </row>
    <row r="1074" spans="21:21" x14ac:dyDescent="0.25">
      <c r="U1074" s="2"/>
    </row>
    <row r="1075" spans="21:21" x14ac:dyDescent="0.25">
      <c r="U1075" s="2"/>
    </row>
    <row r="1076" spans="21:21" x14ac:dyDescent="0.25">
      <c r="U1076" s="2"/>
    </row>
    <row r="1077" spans="21:21" x14ac:dyDescent="0.25">
      <c r="U1077" s="2"/>
    </row>
    <row r="1078" spans="21:21" x14ac:dyDescent="0.25">
      <c r="U1078" s="2"/>
    </row>
    <row r="1079" spans="21:21" x14ac:dyDescent="0.25">
      <c r="U1079" s="2"/>
    </row>
    <row r="1080" spans="21:21" x14ac:dyDescent="0.25">
      <c r="U1080" s="2"/>
    </row>
    <row r="1081" spans="21:21" x14ac:dyDescent="0.25">
      <c r="U1081" s="2"/>
    </row>
    <row r="1082" spans="21:21" x14ac:dyDescent="0.25">
      <c r="U1082" s="2"/>
    </row>
    <row r="1083" spans="21:21" x14ac:dyDescent="0.25">
      <c r="U1083" s="2"/>
    </row>
    <row r="1084" spans="21:21" x14ac:dyDescent="0.25">
      <c r="U1084" s="2"/>
    </row>
    <row r="1085" spans="21:21" x14ac:dyDescent="0.25">
      <c r="U1085" s="2"/>
    </row>
    <row r="1086" spans="21:21" x14ac:dyDescent="0.25">
      <c r="U1086" s="2"/>
    </row>
    <row r="1087" spans="21:21" x14ac:dyDescent="0.25">
      <c r="U1087" s="2"/>
    </row>
    <row r="1088" spans="21:21" x14ac:dyDescent="0.25">
      <c r="U1088" s="2"/>
    </row>
    <row r="1089" spans="21:21" x14ac:dyDescent="0.25">
      <c r="U1089" s="2"/>
    </row>
    <row r="1090" spans="21:21" x14ac:dyDescent="0.25">
      <c r="U1090" s="2"/>
    </row>
    <row r="1091" spans="21:21" x14ac:dyDescent="0.25">
      <c r="U1091" s="2"/>
    </row>
    <row r="1092" spans="21:21" x14ac:dyDescent="0.25">
      <c r="U1092" s="2"/>
    </row>
    <row r="1093" spans="21:21" x14ac:dyDescent="0.25">
      <c r="U1093" s="2"/>
    </row>
    <row r="1094" spans="21:21" x14ac:dyDescent="0.25">
      <c r="U1094" s="2"/>
    </row>
    <row r="1095" spans="21:21" x14ac:dyDescent="0.25">
      <c r="U1095" s="2"/>
    </row>
    <row r="1096" spans="21:21" x14ac:dyDescent="0.25">
      <c r="U1096" s="2"/>
    </row>
    <row r="1097" spans="21:21" x14ac:dyDescent="0.25">
      <c r="U1097" s="2"/>
    </row>
    <row r="1098" spans="21:21" x14ac:dyDescent="0.25">
      <c r="U1098" s="2"/>
    </row>
    <row r="1099" spans="21:21" x14ac:dyDescent="0.25">
      <c r="U1099" s="2"/>
    </row>
    <row r="1100" spans="21:21" x14ac:dyDescent="0.25">
      <c r="U1100" s="2"/>
    </row>
    <row r="1101" spans="21:21" x14ac:dyDescent="0.25">
      <c r="U1101" s="2"/>
    </row>
    <row r="1102" spans="21:21" x14ac:dyDescent="0.25">
      <c r="U1102" s="2"/>
    </row>
    <row r="1103" spans="21:21" x14ac:dyDescent="0.25">
      <c r="U1103" s="2"/>
    </row>
    <row r="1104" spans="21:21" x14ac:dyDescent="0.25">
      <c r="U1104" s="2"/>
    </row>
    <row r="1105" spans="21:21" x14ac:dyDescent="0.25">
      <c r="U1105" s="2"/>
    </row>
    <row r="1106" spans="21:21" x14ac:dyDescent="0.25">
      <c r="U1106" s="2"/>
    </row>
    <row r="1107" spans="21:21" x14ac:dyDescent="0.25">
      <c r="U1107" s="2"/>
    </row>
    <row r="1108" spans="21:21" x14ac:dyDescent="0.25">
      <c r="U1108" s="2"/>
    </row>
    <row r="1109" spans="21:21" x14ac:dyDescent="0.25">
      <c r="U1109" s="2"/>
    </row>
    <row r="1110" spans="21:21" x14ac:dyDescent="0.25">
      <c r="U1110" s="2"/>
    </row>
    <row r="1111" spans="21:21" x14ac:dyDescent="0.25">
      <c r="U1111" s="2"/>
    </row>
    <row r="1112" spans="21:21" x14ac:dyDescent="0.25">
      <c r="U1112" s="2"/>
    </row>
    <row r="1113" spans="21:21" x14ac:dyDescent="0.25">
      <c r="U1113" s="2"/>
    </row>
    <row r="1114" spans="21:21" x14ac:dyDescent="0.25">
      <c r="U1114" s="2"/>
    </row>
    <row r="1115" spans="21:21" x14ac:dyDescent="0.25">
      <c r="U1115" s="2"/>
    </row>
    <row r="1116" spans="21:21" x14ac:dyDescent="0.25">
      <c r="U1116" s="2"/>
    </row>
    <row r="1117" spans="21:21" x14ac:dyDescent="0.25">
      <c r="U1117" s="2"/>
    </row>
    <row r="1118" spans="21:21" x14ac:dyDescent="0.25">
      <c r="U1118" s="2"/>
    </row>
    <row r="1119" spans="21:21" x14ac:dyDescent="0.25">
      <c r="U1119" s="2"/>
    </row>
    <row r="1120" spans="21:21" x14ac:dyDescent="0.25">
      <c r="U1120" s="2"/>
    </row>
    <row r="1121" spans="21:21" x14ac:dyDescent="0.25">
      <c r="U1121" s="2"/>
    </row>
    <row r="1122" spans="21:21" x14ac:dyDescent="0.25">
      <c r="U1122" s="2"/>
    </row>
    <row r="1123" spans="21:21" x14ac:dyDescent="0.25">
      <c r="U1123" s="2"/>
    </row>
    <row r="1124" spans="21:21" x14ac:dyDescent="0.25">
      <c r="U1124" s="2"/>
    </row>
    <row r="1125" spans="21:21" x14ac:dyDescent="0.25">
      <c r="U1125" s="2"/>
    </row>
    <row r="1126" spans="21:21" x14ac:dyDescent="0.25">
      <c r="U1126" s="2"/>
    </row>
    <row r="1127" spans="21:21" x14ac:dyDescent="0.25">
      <c r="U1127" s="2"/>
    </row>
    <row r="1128" spans="21:21" x14ac:dyDescent="0.25">
      <c r="U1128" s="2"/>
    </row>
    <row r="1129" spans="21:21" x14ac:dyDescent="0.25">
      <c r="U1129" s="2"/>
    </row>
    <row r="1130" spans="21:21" x14ac:dyDescent="0.25">
      <c r="U1130" s="2"/>
    </row>
    <row r="1131" spans="21:21" x14ac:dyDescent="0.25">
      <c r="U1131" s="2"/>
    </row>
    <row r="1132" spans="21:21" x14ac:dyDescent="0.25">
      <c r="U1132" s="2"/>
    </row>
    <row r="1133" spans="21:21" x14ac:dyDescent="0.25">
      <c r="U1133" s="2"/>
    </row>
    <row r="1134" spans="21:21" x14ac:dyDescent="0.25">
      <c r="U1134" s="2"/>
    </row>
    <row r="1135" spans="21:21" x14ac:dyDescent="0.25">
      <c r="U1135" s="2"/>
    </row>
    <row r="1136" spans="21:21" x14ac:dyDescent="0.25">
      <c r="U1136" s="2"/>
    </row>
    <row r="1137" spans="21:21" x14ac:dyDescent="0.25">
      <c r="U1137" s="2"/>
    </row>
    <row r="1138" spans="21:21" x14ac:dyDescent="0.25">
      <c r="U1138" s="2"/>
    </row>
    <row r="1139" spans="21:21" x14ac:dyDescent="0.25">
      <c r="U1139" s="2"/>
    </row>
    <row r="1140" spans="21:21" x14ac:dyDescent="0.25">
      <c r="U1140" s="2"/>
    </row>
    <row r="1141" spans="21:21" x14ac:dyDescent="0.25">
      <c r="U1141" s="2"/>
    </row>
    <row r="1142" spans="21:21" x14ac:dyDescent="0.25">
      <c r="U1142" s="2"/>
    </row>
    <row r="1143" spans="21:21" x14ac:dyDescent="0.25">
      <c r="U1143" s="2"/>
    </row>
    <row r="1144" spans="21:21" x14ac:dyDescent="0.25">
      <c r="U1144" s="2"/>
    </row>
    <row r="1145" spans="21:21" x14ac:dyDescent="0.25">
      <c r="U1145" s="2"/>
    </row>
    <row r="1146" spans="21:21" x14ac:dyDescent="0.25">
      <c r="U1146" s="2"/>
    </row>
    <row r="1147" spans="21:21" x14ac:dyDescent="0.25">
      <c r="U1147" s="2"/>
    </row>
    <row r="1148" spans="21:21" x14ac:dyDescent="0.25">
      <c r="U1148" s="2"/>
    </row>
    <row r="1149" spans="21:21" x14ac:dyDescent="0.25">
      <c r="U1149" s="2"/>
    </row>
    <row r="1150" spans="21:21" x14ac:dyDescent="0.25">
      <c r="U1150" s="2"/>
    </row>
    <row r="1151" spans="21:21" x14ac:dyDescent="0.25">
      <c r="U1151" s="2"/>
    </row>
    <row r="1152" spans="21:21" x14ac:dyDescent="0.25">
      <c r="U1152" s="2"/>
    </row>
    <row r="1153" spans="21:21" x14ac:dyDescent="0.25">
      <c r="U1153" s="2"/>
    </row>
    <row r="1154" spans="21:21" x14ac:dyDescent="0.25">
      <c r="U1154" s="2"/>
    </row>
    <row r="1155" spans="21:21" x14ac:dyDescent="0.25">
      <c r="U1155" s="2"/>
    </row>
    <row r="1156" spans="21:21" x14ac:dyDescent="0.25">
      <c r="U1156" s="2"/>
    </row>
    <row r="1157" spans="21:21" x14ac:dyDescent="0.25">
      <c r="U1157" s="2"/>
    </row>
    <row r="1158" spans="21:21" x14ac:dyDescent="0.25">
      <c r="U1158" s="2"/>
    </row>
    <row r="1159" spans="21:21" x14ac:dyDescent="0.25">
      <c r="U1159" s="2"/>
    </row>
    <row r="1160" spans="21:21" x14ac:dyDescent="0.25">
      <c r="U1160" s="2"/>
    </row>
    <row r="1161" spans="21:21" x14ac:dyDescent="0.25">
      <c r="U1161" s="2"/>
    </row>
    <row r="1162" spans="21:21" x14ac:dyDescent="0.25">
      <c r="U1162" s="2"/>
    </row>
    <row r="1163" spans="21:21" x14ac:dyDescent="0.25">
      <c r="U1163" s="2"/>
    </row>
    <row r="1164" spans="21:21" x14ac:dyDescent="0.25">
      <c r="U1164" s="2"/>
    </row>
    <row r="1165" spans="21:21" x14ac:dyDescent="0.25">
      <c r="U1165" s="2"/>
    </row>
    <row r="1166" spans="21:21" x14ac:dyDescent="0.25">
      <c r="U1166" s="2"/>
    </row>
    <row r="1167" spans="21:21" x14ac:dyDescent="0.25">
      <c r="U1167" s="2"/>
    </row>
    <row r="1168" spans="21:21" x14ac:dyDescent="0.25">
      <c r="U1168" s="2"/>
    </row>
    <row r="1169" spans="21:21" x14ac:dyDescent="0.25">
      <c r="U1169" s="2"/>
    </row>
    <row r="1170" spans="21:21" x14ac:dyDescent="0.25">
      <c r="U1170" s="2"/>
    </row>
    <row r="1171" spans="21:21" x14ac:dyDescent="0.25">
      <c r="U1171" s="2"/>
    </row>
    <row r="1172" spans="21:21" x14ac:dyDescent="0.25">
      <c r="U1172" s="2"/>
    </row>
    <row r="1173" spans="21:21" x14ac:dyDescent="0.25">
      <c r="U1173" s="2"/>
    </row>
    <row r="1174" spans="21:21" x14ac:dyDescent="0.25">
      <c r="U1174" s="2"/>
    </row>
    <row r="1175" spans="21:21" x14ac:dyDescent="0.25">
      <c r="U1175" s="2"/>
    </row>
    <row r="1176" spans="21:21" x14ac:dyDescent="0.25">
      <c r="U1176" s="2"/>
    </row>
    <row r="1177" spans="21:21" x14ac:dyDescent="0.25">
      <c r="U1177" s="2"/>
    </row>
    <row r="1178" spans="21:21" x14ac:dyDescent="0.25">
      <c r="U1178" s="2"/>
    </row>
    <row r="1179" spans="21:21" x14ac:dyDescent="0.25">
      <c r="U1179" s="2"/>
    </row>
    <row r="1180" spans="21:21" x14ac:dyDescent="0.25">
      <c r="U1180" s="2"/>
    </row>
    <row r="1181" spans="21:21" x14ac:dyDescent="0.25">
      <c r="U1181" s="2"/>
    </row>
    <row r="1182" spans="21:21" x14ac:dyDescent="0.25">
      <c r="U1182" s="2"/>
    </row>
    <row r="1183" spans="21:21" x14ac:dyDescent="0.25">
      <c r="U1183" s="2"/>
    </row>
    <row r="1184" spans="21:21" x14ac:dyDescent="0.25">
      <c r="U1184" s="2"/>
    </row>
    <row r="1185" spans="21:21" x14ac:dyDescent="0.25">
      <c r="U1185" s="2"/>
    </row>
    <row r="1186" spans="21:21" x14ac:dyDescent="0.25">
      <c r="U1186" s="2"/>
    </row>
    <row r="1187" spans="21:21" x14ac:dyDescent="0.25">
      <c r="U1187" s="2"/>
    </row>
    <row r="1188" spans="21:21" x14ac:dyDescent="0.25">
      <c r="U1188" s="2"/>
    </row>
    <row r="1189" spans="21:21" x14ac:dyDescent="0.25">
      <c r="U1189" s="2"/>
    </row>
    <row r="1190" spans="21:21" x14ac:dyDescent="0.25">
      <c r="U1190" s="2"/>
    </row>
    <row r="1191" spans="21:21" x14ac:dyDescent="0.25">
      <c r="U1191" s="2"/>
    </row>
    <row r="1192" spans="21:21" x14ac:dyDescent="0.25">
      <c r="U1192" s="2"/>
    </row>
    <row r="1193" spans="21:21" x14ac:dyDescent="0.25">
      <c r="U1193" s="2"/>
    </row>
    <row r="1194" spans="21:21" x14ac:dyDescent="0.25">
      <c r="U1194" s="2"/>
    </row>
    <row r="1195" spans="21:21" x14ac:dyDescent="0.25">
      <c r="U1195" s="2"/>
    </row>
    <row r="1196" spans="21:21" x14ac:dyDescent="0.25">
      <c r="U1196" s="2"/>
    </row>
    <row r="1197" spans="21:21" x14ac:dyDescent="0.25">
      <c r="U1197" s="2"/>
    </row>
    <row r="1198" spans="21:21" x14ac:dyDescent="0.25">
      <c r="U1198" s="2"/>
    </row>
    <row r="1199" spans="21:21" x14ac:dyDescent="0.25">
      <c r="U1199" s="2"/>
    </row>
    <row r="1200" spans="21:21" x14ac:dyDescent="0.25">
      <c r="U1200" s="2"/>
    </row>
    <row r="1201" spans="21:21" x14ac:dyDescent="0.25">
      <c r="U1201" s="2"/>
    </row>
    <row r="1202" spans="21:21" x14ac:dyDescent="0.25">
      <c r="U1202" s="2"/>
    </row>
    <row r="1203" spans="21:21" x14ac:dyDescent="0.25">
      <c r="U1203" s="2"/>
    </row>
    <row r="1204" spans="21:21" x14ac:dyDescent="0.25">
      <c r="U1204" s="2"/>
    </row>
    <row r="1205" spans="21:21" x14ac:dyDescent="0.25">
      <c r="U1205" s="2"/>
    </row>
    <row r="1206" spans="21:21" x14ac:dyDescent="0.25">
      <c r="U1206" s="2"/>
    </row>
    <row r="1207" spans="21:21" x14ac:dyDescent="0.25">
      <c r="U1207" s="2"/>
    </row>
    <row r="1208" spans="21:21" x14ac:dyDescent="0.25">
      <c r="U1208" s="2"/>
    </row>
    <row r="1209" spans="21:21" x14ac:dyDescent="0.25">
      <c r="U1209" s="2"/>
    </row>
    <row r="1210" spans="21:21" x14ac:dyDescent="0.25">
      <c r="U1210" s="2"/>
    </row>
    <row r="1211" spans="21:21" x14ac:dyDescent="0.25">
      <c r="U1211" s="2"/>
    </row>
    <row r="1212" spans="21:21" x14ac:dyDescent="0.25">
      <c r="U1212" s="2"/>
    </row>
    <row r="1213" spans="21:21" x14ac:dyDescent="0.25">
      <c r="U1213" s="2"/>
    </row>
    <row r="1214" spans="21:21" x14ac:dyDescent="0.25">
      <c r="U1214" s="2"/>
    </row>
    <row r="1215" spans="21:21" x14ac:dyDescent="0.25">
      <c r="U1215" s="2"/>
    </row>
    <row r="1216" spans="21:21" x14ac:dyDescent="0.25">
      <c r="U1216" s="2"/>
    </row>
    <row r="1217" spans="21:21" x14ac:dyDescent="0.25">
      <c r="U1217" s="2"/>
    </row>
    <row r="1218" spans="21:21" x14ac:dyDescent="0.25">
      <c r="U1218" s="2"/>
    </row>
    <row r="1219" spans="21:21" x14ac:dyDescent="0.25">
      <c r="U1219" s="2"/>
    </row>
    <row r="1220" spans="21:21" x14ac:dyDescent="0.25">
      <c r="U1220" s="2"/>
    </row>
    <row r="1221" spans="21:21" x14ac:dyDescent="0.25">
      <c r="U1221" s="2"/>
    </row>
    <row r="1222" spans="21:21" x14ac:dyDescent="0.25">
      <c r="U1222" s="2"/>
    </row>
    <row r="1223" spans="21:21" x14ac:dyDescent="0.25">
      <c r="U1223" s="2"/>
    </row>
    <row r="1224" spans="21:21" x14ac:dyDescent="0.25">
      <c r="U1224" s="2"/>
    </row>
    <row r="1225" spans="21:21" x14ac:dyDescent="0.25">
      <c r="U1225" s="2"/>
    </row>
    <row r="1226" spans="21:21" x14ac:dyDescent="0.25">
      <c r="U1226" s="2"/>
    </row>
    <row r="1227" spans="21:21" x14ac:dyDescent="0.25">
      <c r="U1227" s="2"/>
    </row>
    <row r="1228" spans="21:21" x14ac:dyDescent="0.25">
      <c r="U1228" s="2"/>
    </row>
    <row r="1229" spans="21:21" x14ac:dyDescent="0.25">
      <c r="U1229" s="2"/>
    </row>
    <row r="1230" spans="21:21" x14ac:dyDescent="0.25">
      <c r="U1230" s="2"/>
    </row>
    <row r="1231" spans="21:21" x14ac:dyDescent="0.25">
      <c r="U1231" s="2"/>
    </row>
    <row r="1232" spans="21:21" x14ac:dyDescent="0.25">
      <c r="U1232" s="2"/>
    </row>
    <row r="1233" spans="21:21" x14ac:dyDescent="0.25">
      <c r="U1233" s="2"/>
    </row>
    <row r="1234" spans="21:21" x14ac:dyDescent="0.25">
      <c r="U1234" s="2"/>
    </row>
    <row r="1235" spans="21:21" x14ac:dyDescent="0.25">
      <c r="U1235" s="2"/>
    </row>
    <row r="1236" spans="21:21" x14ac:dyDescent="0.25">
      <c r="U1236" s="2"/>
    </row>
    <row r="1237" spans="21:21" x14ac:dyDescent="0.25">
      <c r="U1237" s="2"/>
    </row>
    <row r="1238" spans="21:21" x14ac:dyDescent="0.25">
      <c r="U1238" s="2"/>
    </row>
    <row r="1239" spans="21:21" x14ac:dyDescent="0.25">
      <c r="U1239" s="2"/>
    </row>
    <row r="1240" spans="21:21" x14ac:dyDescent="0.25">
      <c r="U1240" s="2"/>
    </row>
    <row r="1241" spans="21:21" x14ac:dyDescent="0.25">
      <c r="U1241" s="2"/>
    </row>
    <row r="1242" spans="21:21" x14ac:dyDescent="0.25">
      <c r="U1242" s="2"/>
    </row>
    <row r="1243" spans="21:21" x14ac:dyDescent="0.25">
      <c r="U1243" s="2"/>
    </row>
    <row r="1244" spans="21:21" x14ac:dyDescent="0.25">
      <c r="U1244" s="2"/>
    </row>
    <row r="1245" spans="21:21" x14ac:dyDescent="0.25">
      <c r="U1245" s="2"/>
    </row>
    <row r="1246" spans="21:21" x14ac:dyDescent="0.25">
      <c r="U1246" s="2"/>
    </row>
    <row r="1247" spans="21:21" x14ac:dyDescent="0.25">
      <c r="U1247" s="2"/>
    </row>
    <row r="1248" spans="21:21" x14ac:dyDescent="0.25">
      <c r="U1248" s="2"/>
    </row>
    <row r="1249" spans="21:21" x14ac:dyDescent="0.25">
      <c r="U1249" s="2"/>
    </row>
    <row r="1250" spans="21:21" x14ac:dyDescent="0.25">
      <c r="U1250" s="2"/>
    </row>
    <row r="1251" spans="21:21" x14ac:dyDescent="0.25">
      <c r="U1251" s="2"/>
    </row>
    <row r="1252" spans="21:21" x14ac:dyDescent="0.25">
      <c r="U1252" s="2"/>
    </row>
    <row r="1253" spans="21:21" x14ac:dyDescent="0.25">
      <c r="U1253" s="2"/>
    </row>
    <row r="1254" spans="21:21" x14ac:dyDescent="0.25">
      <c r="U1254" s="2"/>
    </row>
    <row r="1255" spans="21:21" x14ac:dyDescent="0.25">
      <c r="U1255" s="2"/>
    </row>
    <row r="1256" spans="21:21" x14ac:dyDescent="0.25">
      <c r="U1256" s="2"/>
    </row>
    <row r="1257" spans="21:21" x14ac:dyDescent="0.25">
      <c r="U1257" s="2"/>
    </row>
    <row r="1258" spans="21:21" x14ac:dyDescent="0.25">
      <c r="U1258" s="2"/>
    </row>
    <row r="1259" spans="21:21" x14ac:dyDescent="0.25">
      <c r="U1259" s="2"/>
    </row>
    <row r="1260" spans="21:21" x14ac:dyDescent="0.25">
      <c r="U1260" s="2"/>
    </row>
    <row r="1261" spans="21:21" x14ac:dyDescent="0.25">
      <c r="U1261" s="2"/>
    </row>
    <row r="1262" spans="21:21" x14ac:dyDescent="0.25">
      <c r="U1262" s="2"/>
    </row>
    <row r="1263" spans="21:21" x14ac:dyDescent="0.25">
      <c r="U1263" s="2"/>
    </row>
    <row r="1264" spans="21:21" x14ac:dyDescent="0.25">
      <c r="U1264" s="2"/>
    </row>
    <row r="1265" spans="21:21" x14ac:dyDescent="0.25">
      <c r="U1265" s="2"/>
    </row>
    <row r="1266" spans="21:21" x14ac:dyDescent="0.25">
      <c r="U1266" s="2"/>
    </row>
    <row r="1267" spans="21:21" x14ac:dyDescent="0.25">
      <c r="U1267" s="2"/>
    </row>
    <row r="1268" spans="21:21" x14ac:dyDescent="0.25">
      <c r="U1268" s="2"/>
    </row>
    <row r="1269" spans="21:21" x14ac:dyDescent="0.25">
      <c r="U1269" s="2"/>
    </row>
    <row r="1270" spans="21:21" x14ac:dyDescent="0.25">
      <c r="U1270" s="2"/>
    </row>
    <row r="1271" spans="21:21" x14ac:dyDescent="0.25">
      <c r="U1271" s="2"/>
    </row>
    <row r="1272" spans="21:21" x14ac:dyDescent="0.25">
      <c r="U1272" s="2"/>
    </row>
    <row r="1273" spans="21:21" x14ac:dyDescent="0.25">
      <c r="U1273" s="2"/>
    </row>
    <row r="1274" spans="21:21" x14ac:dyDescent="0.25">
      <c r="U1274" s="2"/>
    </row>
    <row r="1275" spans="21:21" x14ac:dyDescent="0.25">
      <c r="U1275" s="2"/>
    </row>
    <row r="1276" spans="21:21" x14ac:dyDescent="0.25">
      <c r="U1276" s="2"/>
    </row>
    <row r="1277" spans="21:21" x14ac:dyDescent="0.25">
      <c r="U1277" s="2"/>
    </row>
    <row r="1278" spans="21:21" x14ac:dyDescent="0.25">
      <c r="U1278" s="2"/>
    </row>
    <row r="1279" spans="21:21" x14ac:dyDescent="0.25">
      <c r="U1279" s="2"/>
    </row>
    <row r="1280" spans="21:21" x14ac:dyDescent="0.25">
      <c r="U1280" s="2"/>
    </row>
    <row r="1281" spans="21:21" x14ac:dyDescent="0.25">
      <c r="U1281" s="2"/>
    </row>
    <row r="1282" spans="21:21" x14ac:dyDescent="0.25">
      <c r="U1282" s="2"/>
    </row>
    <row r="1283" spans="21:21" x14ac:dyDescent="0.25">
      <c r="U1283" s="2"/>
    </row>
    <row r="1284" spans="21:21" x14ac:dyDescent="0.25">
      <c r="U1284" s="2"/>
    </row>
    <row r="1285" spans="21:21" x14ac:dyDescent="0.25">
      <c r="U1285" s="2"/>
    </row>
    <row r="1286" spans="21:21" x14ac:dyDescent="0.25">
      <c r="U1286" s="2"/>
    </row>
    <row r="1287" spans="21:21" x14ac:dyDescent="0.25">
      <c r="U1287" s="2"/>
    </row>
    <row r="1288" spans="21:21" x14ac:dyDescent="0.25">
      <c r="U1288" s="2"/>
    </row>
    <row r="1289" spans="21:21" x14ac:dyDescent="0.25">
      <c r="U1289" s="2"/>
    </row>
    <row r="1290" spans="21:21" x14ac:dyDescent="0.25">
      <c r="U1290" s="2"/>
    </row>
    <row r="1291" spans="21:21" x14ac:dyDescent="0.25">
      <c r="U1291" s="2"/>
    </row>
    <row r="1292" spans="21:21" x14ac:dyDescent="0.25">
      <c r="U1292" s="2"/>
    </row>
    <row r="1293" spans="21:21" x14ac:dyDescent="0.25">
      <c r="U1293" s="2"/>
    </row>
    <row r="1294" spans="21:21" x14ac:dyDescent="0.25">
      <c r="U1294" s="2"/>
    </row>
    <row r="1295" spans="21:21" x14ac:dyDescent="0.25">
      <c r="U1295" s="2"/>
    </row>
    <row r="1296" spans="21:21" x14ac:dyDescent="0.25">
      <c r="U1296" s="2"/>
    </row>
    <row r="1297" spans="21:21" x14ac:dyDescent="0.25">
      <c r="U1297" s="2"/>
    </row>
    <row r="1298" spans="21:21" x14ac:dyDescent="0.25">
      <c r="U1298" s="2"/>
    </row>
    <row r="1299" spans="21:21" x14ac:dyDescent="0.25">
      <c r="U1299" s="2"/>
    </row>
    <row r="1300" spans="21:21" x14ac:dyDescent="0.25">
      <c r="U1300" s="2"/>
    </row>
    <row r="1301" spans="21:21" x14ac:dyDescent="0.25">
      <c r="U1301" s="2"/>
    </row>
    <row r="1302" spans="21:21" x14ac:dyDescent="0.25">
      <c r="U1302" s="2"/>
    </row>
    <row r="1303" spans="21:21" x14ac:dyDescent="0.25">
      <c r="U1303" s="2"/>
    </row>
    <row r="1304" spans="21:21" x14ac:dyDescent="0.25">
      <c r="U1304" s="2"/>
    </row>
    <row r="1305" spans="21:21" x14ac:dyDescent="0.25">
      <c r="U1305" s="2"/>
    </row>
    <row r="1306" spans="21:21" x14ac:dyDescent="0.25">
      <c r="U1306" s="2"/>
    </row>
    <row r="1307" spans="21:21" x14ac:dyDescent="0.25">
      <c r="U1307" s="2"/>
    </row>
    <row r="1308" spans="21:21" x14ac:dyDescent="0.25">
      <c r="U1308" s="2"/>
    </row>
    <row r="1309" spans="21:21" x14ac:dyDescent="0.25">
      <c r="U1309" s="2"/>
    </row>
    <row r="1310" spans="21:21" x14ac:dyDescent="0.25">
      <c r="U1310" s="2"/>
    </row>
    <row r="1311" spans="21:21" x14ac:dyDescent="0.25">
      <c r="U1311" s="2"/>
    </row>
    <row r="1312" spans="21:21" x14ac:dyDescent="0.25">
      <c r="U1312" s="2"/>
    </row>
    <row r="1313" spans="21:21" x14ac:dyDescent="0.25">
      <c r="U1313" s="2"/>
    </row>
    <row r="1314" spans="21:21" x14ac:dyDescent="0.25">
      <c r="U1314" s="2"/>
    </row>
    <row r="1315" spans="21:21" x14ac:dyDescent="0.25">
      <c r="U1315" s="2"/>
    </row>
    <row r="1316" spans="21:21" x14ac:dyDescent="0.25">
      <c r="U1316" s="2"/>
    </row>
    <row r="1317" spans="21:21" x14ac:dyDescent="0.25">
      <c r="U1317" s="2"/>
    </row>
    <row r="1318" spans="21:21" x14ac:dyDescent="0.25">
      <c r="U1318" s="2"/>
    </row>
    <row r="1319" spans="21:21" x14ac:dyDescent="0.25">
      <c r="U1319" s="2"/>
    </row>
    <row r="1320" spans="21:21" x14ac:dyDescent="0.25">
      <c r="U1320" s="2"/>
    </row>
    <row r="1321" spans="21:21" x14ac:dyDescent="0.25">
      <c r="U1321" s="2"/>
    </row>
    <row r="1322" spans="21:21" x14ac:dyDescent="0.25">
      <c r="U1322" s="2"/>
    </row>
    <row r="1323" spans="21:21" x14ac:dyDescent="0.25">
      <c r="U1323" s="2"/>
    </row>
    <row r="1324" spans="21:21" x14ac:dyDescent="0.25">
      <c r="U1324" s="2"/>
    </row>
    <row r="1325" spans="21:21" x14ac:dyDescent="0.25">
      <c r="U1325" s="2"/>
    </row>
    <row r="1326" spans="21:21" x14ac:dyDescent="0.25">
      <c r="U1326" s="2"/>
    </row>
    <row r="1327" spans="21:21" x14ac:dyDescent="0.25">
      <c r="U1327" s="2"/>
    </row>
    <row r="1328" spans="21:21" x14ac:dyDescent="0.25">
      <c r="U1328" s="2"/>
    </row>
    <row r="1329" spans="21:21" x14ac:dyDescent="0.25">
      <c r="U1329" s="2"/>
    </row>
    <row r="1330" spans="21:21" x14ac:dyDescent="0.25">
      <c r="U1330" s="2"/>
    </row>
    <row r="1331" spans="21:21" x14ac:dyDescent="0.25">
      <c r="U1331" s="2"/>
    </row>
    <row r="1332" spans="21:21" x14ac:dyDescent="0.25">
      <c r="U1332" s="2"/>
    </row>
    <row r="1333" spans="21:21" x14ac:dyDescent="0.25">
      <c r="U1333" s="2"/>
    </row>
    <row r="1334" spans="21:21" x14ac:dyDescent="0.25">
      <c r="U1334" s="2"/>
    </row>
    <row r="1335" spans="21:21" x14ac:dyDescent="0.25">
      <c r="U1335" s="2"/>
    </row>
    <row r="1336" spans="21:21" x14ac:dyDescent="0.25">
      <c r="U1336" s="2"/>
    </row>
    <row r="1337" spans="21:21" x14ac:dyDescent="0.25">
      <c r="U1337" s="2"/>
    </row>
    <row r="1338" spans="21:21" x14ac:dyDescent="0.25">
      <c r="U1338" s="2"/>
    </row>
    <row r="1339" spans="21:21" x14ac:dyDescent="0.25">
      <c r="U1339" s="2"/>
    </row>
    <row r="1340" spans="21:21" x14ac:dyDescent="0.25">
      <c r="U1340" s="2"/>
    </row>
    <row r="1341" spans="21:21" x14ac:dyDescent="0.25">
      <c r="U1341" s="2"/>
    </row>
    <row r="1342" spans="21:21" x14ac:dyDescent="0.25">
      <c r="U1342" s="2"/>
    </row>
    <row r="1343" spans="21:21" x14ac:dyDescent="0.25">
      <c r="U1343" s="2"/>
    </row>
    <row r="1344" spans="21:21" x14ac:dyDescent="0.25">
      <c r="U1344" s="2"/>
    </row>
    <row r="1345" spans="21:21" x14ac:dyDescent="0.25">
      <c r="U1345" s="2"/>
    </row>
    <row r="1346" spans="21:21" x14ac:dyDescent="0.25">
      <c r="U1346" s="2"/>
    </row>
    <row r="1347" spans="21:21" x14ac:dyDescent="0.25">
      <c r="U1347" s="2"/>
    </row>
    <row r="1348" spans="21:21" x14ac:dyDescent="0.25">
      <c r="U1348" s="2"/>
    </row>
    <row r="1349" spans="21:21" x14ac:dyDescent="0.25">
      <c r="U1349" s="2"/>
    </row>
    <row r="1350" spans="21:21" x14ac:dyDescent="0.25">
      <c r="U1350" s="2"/>
    </row>
    <row r="1351" spans="21:21" x14ac:dyDescent="0.25">
      <c r="U1351" s="2"/>
    </row>
    <row r="1352" spans="21:21" x14ac:dyDescent="0.25">
      <c r="U1352" s="2"/>
    </row>
    <row r="1353" spans="21:21" x14ac:dyDescent="0.25">
      <c r="U1353" s="2"/>
    </row>
    <row r="1354" spans="21:21" x14ac:dyDescent="0.25">
      <c r="U1354" s="2"/>
    </row>
    <row r="1355" spans="21:21" x14ac:dyDescent="0.25">
      <c r="U1355" s="2"/>
    </row>
    <row r="1356" spans="21:21" x14ac:dyDescent="0.25">
      <c r="U1356" s="2"/>
    </row>
    <row r="1357" spans="21:21" x14ac:dyDescent="0.25">
      <c r="U1357" s="2"/>
    </row>
    <row r="1358" spans="21:21" x14ac:dyDescent="0.25">
      <c r="U1358" s="2"/>
    </row>
    <row r="1359" spans="21:21" x14ac:dyDescent="0.25">
      <c r="U1359" s="2"/>
    </row>
    <row r="1360" spans="21:21" x14ac:dyDescent="0.25">
      <c r="U1360" s="2"/>
    </row>
    <row r="1361" spans="21:21" x14ac:dyDescent="0.25">
      <c r="U1361" s="2"/>
    </row>
    <row r="1362" spans="21:21" x14ac:dyDescent="0.25">
      <c r="U1362" s="2"/>
    </row>
    <row r="1363" spans="21:21" x14ac:dyDescent="0.25">
      <c r="U1363" s="2"/>
    </row>
    <row r="1364" spans="21:21" x14ac:dyDescent="0.25">
      <c r="U1364" s="2"/>
    </row>
    <row r="1365" spans="21:21" x14ac:dyDescent="0.25">
      <c r="U1365" s="2"/>
    </row>
    <row r="1366" spans="21:21" x14ac:dyDescent="0.25">
      <c r="U1366" s="2"/>
    </row>
    <row r="1367" spans="21:21" x14ac:dyDescent="0.25">
      <c r="U1367" s="2"/>
    </row>
    <row r="1368" spans="21:21" x14ac:dyDescent="0.25">
      <c r="U1368" s="2"/>
    </row>
    <row r="1369" spans="21:21" x14ac:dyDescent="0.25">
      <c r="U1369" s="2"/>
    </row>
    <row r="1370" spans="21:21" x14ac:dyDescent="0.25">
      <c r="U1370" s="2"/>
    </row>
    <row r="1371" spans="21:21" x14ac:dyDescent="0.25">
      <c r="U1371" s="2"/>
    </row>
    <row r="1372" spans="21:21" x14ac:dyDescent="0.25">
      <c r="U1372" s="2"/>
    </row>
    <row r="1373" spans="21:21" x14ac:dyDescent="0.25">
      <c r="U1373" s="2"/>
    </row>
    <row r="1374" spans="21:21" x14ac:dyDescent="0.25">
      <c r="U1374" s="2"/>
    </row>
    <row r="1375" spans="21:21" x14ac:dyDescent="0.25">
      <c r="U1375" s="2"/>
    </row>
    <row r="1376" spans="21:21" x14ac:dyDescent="0.25">
      <c r="U1376" s="2"/>
    </row>
    <row r="1377" spans="21:21" x14ac:dyDescent="0.25">
      <c r="U1377" s="2"/>
    </row>
    <row r="1378" spans="21:21" x14ac:dyDescent="0.25">
      <c r="U1378" s="2"/>
    </row>
    <row r="1379" spans="21:21" x14ac:dyDescent="0.25">
      <c r="U1379" s="2"/>
    </row>
    <row r="1380" spans="21:21" x14ac:dyDescent="0.25">
      <c r="U1380" s="2"/>
    </row>
    <row r="1381" spans="21:21" x14ac:dyDescent="0.25">
      <c r="U1381" s="2"/>
    </row>
    <row r="1382" spans="21:21" x14ac:dyDescent="0.25">
      <c r="U1382" s="2"/>
    </row>
    <row r="1383" spans="21:21" x14ac:dyDescent="0.25">
      <c r="U1383" s="2"/>
    </row>
    <row r="1384" spans="21:21" x14ac:dyDescent="0.25">
      <c r="U1384" s="2"/>
    </row>
    <row r="1385" spans="21:21" x14ac:dyDescent="0.25">
      <c r="U1385" s="2"/>
    </row>
    <row r="1386" spans="21:21" x14ac:dyDescent="0.25">
      <c r="U1386" s="2"/>
    </row>
    <row r="1387" spans="21:21" x14ac:dyDescent="0.25">
      <c r="U1387" s="2"/>
    </row>
    <row r="1388" spans="21:21" x14ac:dyDescent="0.25">
      <c r="U1388" s="2"/>
    </row>
    <row r="1389" spans="21:21" x14ac:dyDescent="0.25">
      <c r="U1389" s="2"/>
    </row>
    <row r="1390" spans="21:21" x14ac:dyDescent="0.25">
      <c r="U1390" s="2"/>
    </row>
    <row r="1391" spans="21:21" x14ac:dyDescent="0.25">
      <c r="U1391" s="2"/>
    </row>
    <row r="1392" spans="21:21" x14ac:dyDescent="0.25">
      <c r="U1392" s="2"/>
    </row>
    <row r="1393" spans="21:21" x14ac:dyDescent="0.25">
      <c r="U1393" s="2"/>
    </row>
    <row r="1394" spans="21:21" x14ac:dyDescent="0.25">
      <c r="U1394" s="2"/>
    </row>
    <row r="1395" spans="21:21" x14ac:dyDescent="0.25">
      <c r="U1395" s="2"/>
    </row>
    <row r="1396" spans="21:21" x14ac:dyDescent="0.25">
      <c r="U1396" s="2"/>
    </row>
    <row r="1397" spans="21:21" x14ac:dyDescent="0.25">
      <c r="U1397" s="2"/>
    </row>
    <row r="1398" spans="21:21" x14ac:dyDescent="0.25">
      <c r="U1398" s="2"/>
    </row>
    <row r="1399" spans="21:21" x14ac:dyDescent="0.25">
      <c r="U1399" s="2"/>
    </row>
    <row r="1400" spans="21:21" x14ac:dyDescent="0.25">
      <c r="U1400" s="2"/>
    </row>
    <row r="1401" spans="21:21" x14ac:dyDescent="0.25">
      <c r="U1401" s="2"/>
    </row>
    <row r="1402" spans="21:21" x14ac:dyDescent="0.25">
      <c r="U1402" s="2"/>
    </row>
    <row r="1403" spans="21:21" x14ac:dyDescent="0.25">
      <c r="U1403" s="2"/>
    </row>
    <row r="1404" spans="21:21" x14ac:dyDescent="0.25">
      <c r="U1404" s="2"/>
    </row>
    <row r="1405" spans="21:21" x14ac:dyDescent="0.25">
      <c r="U1405" s="2"/>
    </row>
    <row r="1406" spans="21:21" x14ac:dyDescent="0.25">
      <c r="U1406" s="2"/>
    </row>
    <row r="1407" spans="21:21" x14ac:dyDescent="0.25">
      <c r="U1407" s="2"/>
    </row>
    <row r="1408" spans="21:21" x14ac:dyDescent="0.25">
      <c r="U1408" s="2"/>
    </row>
    <row r="1409" spans="21:21" x14ac:dyDescent="0.25">
      <c r="U1409" s="2"/>
    </row>
    <row r="1410" spans="21:21" x14ac:dyDescent="0.25">
      <c r="U1410" s="2"/>
    </row>
    <row r="1411" spans="21:21" x14ac:dyDescent="0.25">
      <c r="U1411" s="2"/>
    </row>
    <row r="1412" spans="21:21" x14ac:dyDescent="0.25">
      <c r="U1412" s="2"/>
    </row>
    <row r="1413" spans="21:21" x14ac:dyDescent="0.25">
      <c r="U1413" s="2"/>
    </row>
    <row r="1414" spans="21:21" x14ac:dyDescent="0.25">
      <c r="U1414" s="2"/>
    </row>
    <row r="1415" spans="21:21" x14ac:dyDescent="0.25">
      <c r="U1415" s="2"/>
    </row>
    <row r="1416" spans="21:21" x14ac:dyDescent="0.25">
      <c r="U1416" s="2"/>
    </row>
    <row r="1417" spans="21:21" x14ac:dyDescent="0.25">
      <c r="U1417" s="2"/>
    </row>
    <row r="1418" spans="21:21" x14ac:dyDescent="0.25">
      <c r="U1418" s="2"/>
    </row>
    <row r="1419" spans="21:21" x14ac:dyDescent="0.25">
      <c r="U1419" s="2"/>
    </row>
    <row r="1420" spans="21:21" x14ac:dyDescent="0.25">
      <c r="U1420" s="2"/>
    </row>
    <row r="1421" spans="21:21" x14ac:dyDescent="0.25">
      <c r="U1421" s="2"/>
    </row>
    <row r="1422" spans="21:21" x14ac:dyDescent="0.25">
      <c r="U1422" s="2"/>
    </row>
    <row r="1423" spans="21:21" x14ac:dyDescent="0.25">
      <c r="U1423" s="2"/>
    </row>
    <row r="1424" spans="21:21" x14ac:dyDescent="0.25">
      <c r="U1424" s="2"/>
    </row>
    <row r="1425" spans="21:21" x14ac:dyDescent="0.25">
      <c r="U1425" s="2"/>
    </row>
    <row r="1426" spans="21:21" x14ac:dyDescent="0.25">
      <c r="U1426" s="2"/>
    </row>
    <row r="1427" spans="21:21" x14ac:dyDescent="0.25">
      <c r="U1427" s="2"/>
    </row>
    <row r="1428" spans="21:21" x14ac:dyDescent="0.25">
      <c r="U1428" s="2"/>
    </row>
    <row r="1429" spans="21:21" x14ac:dyDescent="0.25">
      <c r="U1429" s="2"/>
    </row>
    <row r="1430" spans="21:21" x14ac:dyDescent="0.25">
      <c r="U1430" s="2"/>
    </row>
    <row r="1431" spans="21:21" x14ac:dyDescent="0.25">
      <c r="U1431" s="2"/>
    </row>
    <row r="1432" spans="21:21" x14ac:dyDescent="0.25">
      <c r="U1432" s="2"/>
    </row>
    <row r="1433" spans="21:21" x14ac:dyDescent="0.25">
      <c r="U1433" s="2"/>
    </row>
    <row r="1434" spans="21:21" x14ac:dyDescent="0.25">
      <c r="U1434" s="2"/>
    </row>
    <row r="1435" spans="21:21" x14ac:dyDescent="0.25">
      <c r="U1435" s="2"/>
    </row>
    <row r="1436" spans="21:21" x14ac:dyDescent="0.25">
      <c r="U1436" s="2"/>
    </row>
    <row r="1437" spans="21:21" x14ac:dyDescent="0.25">
      <c r="U1437" s="2"/>
    </row>
    <row r="1438" spans="21:21" x14ac:dyDescent="0.25">
      <c r="U1438" s="2"/>
    </row>
    <row r="1439" spans="21:21" x14ac:dyDescent="0.25">
      <c r="U1439" s="2"/>
    </row>
    <row r="1440" spans="21:21" x14ac:dyDescent="0.25">
      <c r="U1440" s="2"/>
    </row>
    <row r="1441" spans="21:21" x14ac:dyDescent="0.25">
      <c r="U1441" s="2"/>
    </row>
    <row r="1442" spans="21:21" x14ac:dyDescent="0.25">
      <c r="U1442" s="2"/>
    </row>
    <row r="1443" spans="21:21" x14ac:dyDescent="0.25">
      <c r="U1443" s="2"/>
    </row>
    <row r="1444" spans="21:21" x14ac:dyDescent="0.25">
      <c r="U1444" s="2"/>
    </row>
    <row r="1445" spans="21:21" x14ac:dyDescent="0.25">
      <c r="U1445" s="2"/>
    </row>
    <row r="1446" spans="21:21" x14ac:dyDescent="0.25">
      <c r="U1446" s="2"/>
    </row>
    <row r="1447" spans="21:21" x14ac:dyDescent="0.25">
      <c r="U1447" s="2"/>
    </row>
    <row r="1448" spans="21:21" x14ac:dyDescent="0.25">
      <c r="U1448" s="2"/>
    </row>
    <row r="1449" spans="21:21" x14ac:dyDescent="0.25">
      <c r="U1449" s="2"/>
    </row>
    <row r="1450" spans="21:21" x14ac:dyDescent="0.25">
      <c r="U1450" s="2"/>
    </row>
    <row r="1451" spans="21:21" x14ac:dyDescent="0.25">
      <c r="U1451" s="2"/>
    </row>
    <row r="1452" spans="21:21" x14ac:dyDescent="0.25">
      <c r="U1452" s="2"/>
    </row>
    <row r="1453" spans="21:21" x14ac:dyDescent="0.25">
      <c r="U1453" s="2"/>
    </row>
    <row r="1454" spans="21:21" x14ac:dyDescent="0.25">
      <c r="U1454" s="2"/>
    </row>
    <row r="1455" spans="21:21" x14ac:dyDescent="0.25">
      <c r="U1455" s="2"/>
    </row>
    <row r="1456" spans="21:21" x14ac:dyDescent="0.25">
      <c r="U1456" s="2"/>
    </row>
    <row r="1457" spans="21:21" x14ac:dyDescent="0.25">
      <c r="U1457" s="2"/>
    </row>
    <row r="1458" spans="21:21" x14ac:dyDescent="0.25">
      <c r="U1458" s="2"/>
    </row>
    <row r="1459" spans="21:21" x14ac:dyDescent="0.25">
      <c r="U1459" s="2"/>
    </row>
    <row r="1460" spans="21:21" x14ac:dyDescent="0.25">
      <c r="U1460" s="2"/>
    </row>
    <row r="1461" spans="21:21" x14ac:dyDescent="0.25">
      <c r="U1461" s="2"/>
    </row>
    <row r="1462" spans="21:21" x14ac:dyDescent="0.25">
      <c r="U1462" s="2"/>
    </row>
    <row r="1463" spans="21:21" x14ac:dyDescent="0.25">
      <c r="U1463" s="2"/>
    </row>
    <row r="1464" spans="21:21" x14ac:dyDescent="0.25">
      <c r="U1464" s="2"/>
    </row>
    <row r="1465" spans="21:21" x14ac:dyDescent="0.25">
      <c r="U1465" s="2"/>
    </row>
    <row r="1466" spans="21:21" x14ac:dyDescent="0.25">
      <c r="U1466" s="2"/>
    </row>
    <row r="1467" spans="21:21" x14ac:dyDescent="0.25">
      <c r="U1467" s="2"/>
    </row>
    <row r="1468" spans="21:21" x14ac:dyDescent="0.25">
      <c r="U1468" s="2"/>
    </row>
    <row r="1469" spans="21:21" x14ac:dyDescent="0.25">
      <c r="U1469" s="2"/>
    </row>
    <row r="1470" spans="21:21" x14ac:dyDescent="0.25">
      <c r="U1470" s="2"/>
    </row>
    <row r="1471" spans="21:21" x14ac:dyDescent="0.25">
      <c r="U1471" s="2"/>
    </row>
    <row r="1472" spans="21:21" x14ac:dyDescent="0.25">
      <c r="U1472" s="2"/>
    </row>
    <row r="1473" spans="21:21" x14ac:dyDescent="0.25">
      <c r="U1473" s="2"/>
    </row>
    <row r="1474" spans="21:21" x14ac:dyDescent="0.25">
      <c r="U1474" s="2"/>
    </row>
    <row r="1475" spans="21:21" x14ac:dyDescent="0.25">
      <c r="U1475" s="2"/>
    </row>
    <row r="1476" spans="21:21" x14ac:dyDescent="0.25">
      <c r="U1476" s="2"/>
    </row>
    <row r="1477" spans="21:21" x14ac:dyDescent="0.25">
      <c r="U1477" s="2"/>
    </row>
    <row r="1478" spans="21:21" x14ac:dyDescent="0.25">
      <c r="U1478" s="2"/>
    </row>
    <row r="1479" spans="21:21" x14ac:dyDescent="0.25">
      <c r="U1479" s="2"/>
    </row>
    <row r="1480" spans="21:21" x14ac:dyDescent="0.25">
      <c r="U1480" s="2"/>
    </row>
    <row r="1481" spans="21:21" x14ac:dyDescent="0.25">
      <c r="U1481" s="2"/>
    </row>
    <row r="1482" spans="21:21" x14ac:dyDescent="0.25">
      <c r="U1482" s="2"/>
    </row>
    <row r="1483" spans="21:21" x14ac:dyDescent="0.25">
      <c r="U1483" s="2"/>
    </row>
    <row r="1484" spans="21:21" x14ac:dyDescent="0.25">
      <c r="U1484" s="2"/>
    </row>
    <row r="1485" spans="21:21" x14ac:dyDescent="0.25">
      <c r="U1485" s="2"/>
    </row>
    <row r="1486" spans="21:21" x14ac:dyDescent="0.25">
      <c r="U1486" s="2"/>
    </row>
    <row r="1487" spans="21:21" x14ac:dyDescent="0.25">
      <c r="U1487" s="2"/>
    </row>
    <row r="1488" spans="21:21" x14ac:dyDescent="0.25">
      <c r="U1488" s="2"/>
    </row>
    <row r="1489" spans="21:21" x14ac:dyDescent="0.25">
      <c r="U1489" s="2"/>
    </row>
    <row r="1490" spans="21:21" x14ac:dyDescent="0.25">
      <c r="U1490" s="2"/>
    </row>
    <row r="1491" spans="21:21" x14ac:dyDescent="0.25">
      <c r="U1491" s="2"/>
    </row>
    <row r="1492" spans="21:21" x14ac:dyDescent="0.25">
      <c r="U1492" s="2"/>
    </row>
    <row r="1493" spans="21:21" x14ac:dyDescent="0.25">
      <c r="U1493" s="2"/>
    </row>
    <row r="1494" spans="21:21" x14ac:dyDescent="0.25">
      <c r="U1494" s="2"/>
    </row>
    <row r="1495" spans="21:21" x14ac:dyDescent="0.25">
      <c r="U1495" s="2"/>
    </row>
    <row r="1496" spans="21:21" x14ac:dyDescent="0.25">
      <c r="U1496" s="2"/>
    </row>
    <row r="1497" spans="21:21" x14ac:dyDescent="0.25">
      <c r="U1497" s="2"/>
    </row>
    <row r="1498" spans="21:21" x14ac:dyDescent="0.25">
      <c r="U1498" s="2"/>
    </row>
    <row r="1499" spans="21:21" x14ac:dyDescent="0.25">
      <c r="U1499" s="2"/>
    </row>
    <row r="1500" spans="21:21" x14ac:dyDescent="0.25">
      <c r="U1500" s="2"/>
    </row>
    <row r="1501" spans="21:21" x14ac:dyDescent="0.25">
      <c r="U1501" s="2"/>
    </row>
    <row r="1502" spans="21:21" x14ac:dyDescent="0.25">
      <c r="U1502" s="2"/>
    </row>
    <row r="1503" spans="21:21" x14ac:dyDescent="0.25">
      <c r="U1503" s="2"/>
    </row>
    <row r="1504" spans="21:21" x14ac:dyDescent="0.25">
      <c r="U1504" s="2"/>
    </row>
    <row r="1505" spans="21:21" x14ac:dyDescent="0.25">
      <c r="U1505" s="2"/>
    </row>
    <row r="1506" spans="21:21" x14ac:dyDescent="0.25">
      <c r="U1506" s="2"/>
    </row>
    <row r="1584" spans="21:21" x14ac:dyDescent="0.25">
      <c r="U1584" s="2"/>
    </row>
    <row r="1585" spans="21:21" x14ac:dyDescent="0.25">
      <c r="U1585" s="2"/>
    </row>
    <row r="1586" spans="21:21" x14ac:dyDescent="0.25">
      <c r="U1586" s="2"/>
    </row>
    <row r="1587" spans="21:21" x14ac:dyDescent="0.25">
      <c r="U1587" s="2"/>
    </row>
    <row r="1588" spans="21:21" x14ac:dyDescent="0.25">
      <c r="U1588" s="2"/>
    </row>
    <row r="1589" spans="21:21" x14ac:dyDescent="0.25">
      <c r="U1589" s="2"/>
    </row>
    <row r="1590" spans="21:21" x14ac:dyDescent="0.25">
      <c r="U1590" s="2"/>
    </row>
    <row r="1591" spans="21:21" x14ac:dyDescent="0.25">
      <c r="U1591" s="2"/>
    </row>
    <row r="1592" spans="21:21" x14ac:dyDescent="0.25">
      <c r="U1592" s="2"/>
    </row>
    <row r="1593" spans="21:21" x14ac:dyDescent="0.25">
      <c r="U1593" s="2"/>
    </row>
    <row r="1594" spans="21:21" x14ac:dyDescent="0.25">
      <c r="U1594" s="2"/>
    </row>
    <row r="1595" spans="21:21" x14ac:dyDescent="0.25">
      <c r="U1595" s="2"/>
    </row>
    <row r="1596" spans="21:21" x14ac:dyDescent="0.25">
      <c r="U1596" s="2"/>
    </row>
    <row r="1597" spans="21:21" x14ac:dyDescent="0.25">
      <c r="U1597" s="2"/>
    </row>
    <row r="1598" spans="21:21" x14ac:dyDescent="0.25">
      <c r="U1598" s="2"/>
    </row>
    <row r="1599" spans="21:21" x14ac:dyDescent="0.25">
      <c r="U1599" s="2"/>
    </row>
    <row r="1600" spans="21:21" x14ac:dyDescent="0.25">
      <c r="U1600" s="2"/>
    </row>
    <row r="1601" spans="21:21" x14ac:dyDescent="0.25">
      <c r="U1601" s="2"/>
    </row>
    <row r="1602" spans="21:21" x14ac:dyDescent="0.25">
      <c r="U1602" s="2"/>
    </row>
    <row r="1603" spans="21:21" x14ac:dyDescent="0.25">
      <c r="U1603" s="2"/>
    </row>
    <row r="1604" spans="21:21" x14ac:dyDescent="0.25">
      <c r="U1604" s="2"/>
    </row>
    <row r="1605" spans="21:21" x14ac:dyDescent="0.25">
      <c r="U1605" s="2"/>
    </row>
    <row r="1606" spans="21:21" x14ac:dyDescent="0.25">
      <c r="U1606" s="2"/>
    </row>
    <row r="1607" spans="21:21" x14ac:dyDescent="0.25">
      <c r="U1607" s="2"/>
    </row>
    <row r="1608" spans="21:21" x14ac:dyDescent="0.25">
      <c r="U1608" s="2"/>
    </row>
    <row r="1609" spans="21:21" x14ac:dyDescent="0.25">
      <c r="U1609" s="2"/>
    </row>
    <row r="1610" spans="21:21" x14ac:dyDescent="0.25">
      <c r="U1610" s="2"/>
    </row>
    <row r="1611" spans="21:21" x14ac:dyDescent="0.25">
      <c r="U1611" s="2"/>
    </row>
    <row r="1612" spans="21:21" x14ac:dyDescent="0.25">
      <c r="U1612" s="2"/>
    </row>
    <row r="1613" spans="21:21" x14ac:dyDescent="0.25">
      <c r="U1613" s="2"/>
    </row>
    <row r="1614" spans="21:21" x14ac:dyDescent="0.25">
      <c r="U1614" s="2"/>
    </row>
    <row r="1615" spans="21:21" x14ac:dyDescent="0.25">
      <c r="U1615" s="2"/>
    </row>
    <row r="1616" spans="21:21" x14ac:dyDescent="0.25">
      <c r="U1616" s="2"/>
    </row>
    <row r="1617" spans="21:21" x14ac:dyDescent="0.25">
      <c r="U1617" s="2"/>
    </row>
    <row r="1618" spans="21:21" x14ac:dyDescent="0.25">
      <c r="U1618" s="2"/>
    </row>
    <row r="1619" spans="21:21" x14ac:dyDescent="0.25">
      <c r="U1619" s="2"/>
    </row>
    <row r="1620" spans="21:21" x14ac:dyDescent="0.25">
      <c r="U1620" s="2"/>
    </row>
    <row r="1621" spans="21:21" x14ac:dyDescent="0.25">
      <c r="U1621" s="2"/>
    </row>
    <row r="1622" spans="21:21" x14ac:dyDescent="0.25">
      <c r="U1622" s="2"/>
    </row>
    <row r="1623" spans="21:21" x14ac:dyDescent="0.25">
      <c r="U1623" s="2"/>
    </row>
    <row r="1624" spans="21:21" x14ac:dyDescent="0.25">
      <c r="U1624" s="2"/>
    </row>
    <row r="1625" spans="21:21" x14ac:dyDescent="0.25">
      <c r="U1625" s="2"/>
    </row>
    <row r="1626" spans="21:21" x14ac:dyDescent="0.25">
      <c r="U1626" s="2"/>
    </row>
    <row r="1627" spans="21:21" x14ac:dyDescent="0.25">
      <c r="U1627" s="2"/>
    </row>
    <row r="1628" spans="21:21" x14ac:dyDescent="0.25">
      <c r="U1628" s="2"/>
    </row>
    <row r="1629" spans="21:21" x14ac:dyDescent="0.25">
      <c r="U1629" s="2"/>
    </row>
    <row r="1630" spans="21:21" x14ac:dyDescent="0.25">
      <c r="U1630" s="2"/>
    </row>
    <row r="1631" spans="21:21" x14ac:dyDescent="0.25">
      <c r="U1631" s="2"/>
    </row>
    <row r="1632" spans="21:21" x14ac:dyDescent="0.25">
      <c r="U1632" s="2"/>
    </row>
    <row r="1633" spans="21:21" x14ac:dyDescent="0.25">
      <c r="U1633" s="2"/>
    </row>
    <row r="1634" spans="21:21" x14ac:dyDescent="0.25">
      <c r="U1634" s="2"/>
    </row>
    <row r="1635" spans="21:21" x14ac:dyDescent="0.25">
      <c r="U1635" s="2"/>
    </row>
    <row r="1636" spans="21:21" x14ac:dyDescent="0.25">
      <c r="U1636" s="2"/>
    </row>
    <row r="1637" spans="21:21" x14ac:dyDescent="0.25">
      <c r="U1637" s="2"/>
    </row>
    <row r="1638" spans="21:21" x14ac:dyDescent="0.25">
      <c r="U1638" s="2"/>
    </row>
    <row r="1639" spans="21:21" x14ac:dyDescent="0.25">
      <c r="U1639" s="2"/>
    </row>
    <row r="1640" spans="21:21" x14ac:dyDescent="0.25">
      <c r="U1640" s="2"/>
    </row>
    <row r="1641" spans="21:21" x14ac:dyDescent="0.25">
      <c r="U1641" s="2"/>
    </row>
    <row r="1642" spans="21:21" x14ac:dyDescent="0.25">
      <c r="U1642" s="2"/>
    </row>
    <row r="1643" spans="21:21" x14ac:dyDescent="0.25">
      <c r="U1643" s="2"/>
    </row>
    <row r="1644" spans="21:21" x14ac:dyDescent="0.25">
      <c r="U1644" s="2"/>
    </row>
    <row r="1645" spans="21:21" x14ac:dyDescent="0.25">
      <c r="U1645" s="2"/>
    </row>
    <row r="1646" spans="21:21" x14ac:dyDescent="0.25">
      <c r="U1646" s="2"/>
    </row>
    <row r="1647" spans="21:21" x14ac:dyDescent="0.25">
      <c r="U1647" s="2"/>
    </row>
    <row r="1648" spans="21:21" x14ac:dyDescent="0.25">
      <c r="U1648" s="2"/>
    </row>
    <row r="1649" spans="21:21" x14ac:dyDescent="0.25">
      <c r="U1649" s="2"/>
    </row>
    <row r="1650" spans="21:21" x14ac:dyDescent="0.25">
      <c r="U1650" s="2"/>
    </row>
    <row r="1651" spans="21:21" x14ac:dyDescent="0.25">
      <c r="U1651" s="2"/>
    </row>
    <row r="1652" spans="21:21" x14ac:dyDescent="0.25">
      <c r="U1652" s="2"/>
    </row>
    <row r="1653" spans="21:21" x14ac:dyDescent="0.25">
      <c r="U1653" s="2"/>
    </row>
    <row r="1654" spans="21:21" x14ac:dyDescent="0.25">
      <c r="U1654" s="2"/>
    </row>
    <row r="1655" spans="21:21" x14ac:dyDescent="0.25">
      <c r="U1655" s="2"/>
    </row>
    <row r="1656" spans="21:21" x14ac:dyDescent="0.25">
      <c r="U1656" s="2"/>
    </row>
    <row r="1657" spans="21:21" x14ac:dyDescent="0.25">
      <c r="U1657" s="2"/>
    </row>
    <row r="1658" spans="21:21" x14ac:dyDescent="0.25">
      <c r="U1658" s="2"/>
    </row>
    <row r="1659" spans="21:21" x14ac:dyDescent="0.25">
      <c r="U1659" s="2"/>
    </row>
    <row r="1660" spans="21:21" x14ac:dyDescent="0.25">
      <c r="U1660" s="2"/>
    </row>
    <row r="1661" spans="21:21" x14ac:dyDescent="0.25">
      <c r="U1661" s="2"/>
    </row>
    <row r="1662" spans="21:21" x14ac:dyDescent="0.25">
      <c r="U1662" s="2"/>
    </row>
    <row r="1663" spans="21:21" x14ac:dyDescent="0.25">
      <c r="U1663" s="2"/>
    </row>
    <row r="1664" spans="21:21" x14ac:dyDescent="0.25">
      <c r="U1664" s="2"/>
    </row>
    <row r="1665" spans="21:21" x14ac:dyDescent="0.25">
      <c r="U1665" s="2"/>
    </row>
    <row r="1666" spans="21:21" x14ac:dyDescent="0.25">
      <c r="U1666" s="2"/>
    </row>
    <row r="1667" spans="21:21" x14ac:dyDescent="0.25">
      <c r="U1667" s="2"/>
    </row>
    <row r="1668" spans="21:21" x14ac:dyDescent="0.25">
      <c r="U1668" s="2"/>
    </row>
    <row r="1669" spans="21:21" x14ac:dyDescent="0.25">
      <c r="U1669" s="2"/>
    </row>
    <row r="1670" spans="21:21" x14ac:dyDescent="0.25">
      <c r="U1670" s="2"/>
    </row>
    <row r="1671" spans="21:21" x14ac:dyDescent="0.25">
      <c r="U1671" s="2"/>
    </row>
    <row r="1672" spans="21:21" x14ac:dyDescent="0.25">
      <c r="U1672" s="2"/>
    </row>
    <row r="1673" spans="21:21" x14ac:dyDescent="0.25">
      <c r="U1673" s="2"/>
    </row>
    <row r="1674" spans="21:21" x14ac:dyDescent="0.25">
      <c r="U1674" s="2"/>
    </row>
    <row r="1675" spans="21:21" x14ac:dyDescent="0.25">
      <c r="U1675" s="2"/>
    </row>
    <row r="1676" spans="21:21" x14ac:dyDescent="0.25">
      <c r="U1676" s="2"/>
    </row>
    <row r="1677" spans="21:21" x14ac:dyDescent="0.25">
      <c r="U1677" s="2"/>
    </row>
    <row r="1678" spans="21:21" x14ac:dyDescent="0.25">
      <c r="U1678" s="2"/>
    </row>
    <row r="1679" spans="21:21" x14ac:dyDescent="0.25">
      <c r="U1679" s="2"/>
    </row>
    <row r="1680" spans="21:21" x14ac:dyDescent="0.25">
      <c r="U1680" s="2"/>
    </row>
    <row r="1681" spans="21:21" x14ac:dyDescent="0.25">
      <c r="U1681" s="2"/>
    </row>
    <row r="1682" spans="21:21" x14ac:dyDescent="0.25">
      <c r="U1682" s="2"/>
    </row>
    <row r="1683" spans="21:21" x14ac:dyDescent="0.25">
      <c r="U1683" s="2"/>
    </row>
    <row r="1684" spans="21:21" x14ac:dyDescent="0.25">
      <c r="U1684" s="2"/>
    </row>
    <row r="1685" spans="21:21" x14ac:dyDescent="0.25">
      <c r="U1685" s="2"/>
    </row>
    <row r="1686" spans="21:21" x14ac:dyDescent="0.25">
      <c r="U1686" s="2"/>
    </row>
    <row r="1687" spans="21:21" x14ac:dyDescent="0.25">
      <c r="U1687" s="2"/>
    </row>
    <row r="1688" spans="21:21" x14ac:dyDescent="0.25">
      <c r="U1688" s="2"/>
    </row>
    <row r="2054" spans="1:20" s="41" customFormat="1" x14ac:dyDescent="0.25">
      <c r="A2054"/>
      <c r="B2054"/>
      <c r="C2054"/>
      <c r="D2054"/>
      <c r="E2054"/>
      <c r="F2054"/>
      <c r="G2054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/>
      <c r="S2054"/>
      <c r="T2054"/>
    </row>
  </sheetData>
  <dataConsolidate/>
  <mergeCells count="1">
    <mergeCell ref="A9:G9"/>
  </mergeCells>
  <phoneticPr fontId="8" type="noConversion"/>
  <conditionalFormatting sqref="E1:E1048576">
    <cfRule type="duplicateValues" dxfId="121" priority="24"/>
    <cfRule type="duplicateValues" dxfId="120" priority="25"/>
  </conditionalFormatting>
  <conditionalFormatting sqref="E3:E8">
    <cfRule type="duplicateValues" dxfId="119" priority="345"/>
    <cfRule type="duplicateValues" dxfId="118" priority="346"/>
  </conditionalFormatting>
  <conditionalFormatting sqref="E3:E8">
    <cfRule type="duplicateValues" dxfId="117" priority="349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11" sqref="D11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2" t="s">
        <v>17</v>
      </c>
      <c r="D2" s="40" t="s">
        <v>8446</v>
      </c>
      <c r="F2" s="2"/>
      <c r="XFD2" t="s">
        <v>8446</v>
      </c>
    </row>
    <row r="3" spans="1:9 16384:16384" x14ac:dyDescent="0.25">
      <c r="B3" s="22" t="s">
        <v>2</v>
      </c>
      <c r="D3" s="46">
        <v>45290</v>
      </c>
      <c r="F3" s="39"/>
      <c r="XFD3" t="s">
        <v>8441</v>
      </c>
    </row>
    <row r="4" spans="1:9 16384:16384" hidden="1" x14ac:dyDescent="0.25">
      <c r="B4" s="22" t="s">
        <v>3</v>
      </c>
      <c r="D4" s="70" t="s">
        <v>1</v>
      </c>
      <c r="F4" s="2"/>
      <c r="XFD4" t="s">
        <v>8442</v>
      </c>
    </row>
    <row r="5" spans="1:9 16384:16384" hidden="1" x14ac:dyDescent="0.25">
      <c r="B5" s="22" t="s">
        <v>4</v>
      </c>
      <c r="D5" s="70" t="s">
        <v>0</v>
      </c>
      <c r="F5" s="2"/>
      <c r="XFD5" t="s">
        <v>8443</v>
      </c>
    </row>
    <row r="6" spans="1:9 16384:16384" hidden="1" x14ac:dyDescent="0.25">
      <c r="B6" s="23" t="s">
        <v>28</v>
      </c>
      <c r="D6" s="71" t="s">
        <v>9266</v>
      </c>
      <c r="F6" s="2"/>
      <c r="XFD6" t="s">
        <v>8445</v>
      </c>
    </row>
    <row r="7" spans="1:9 16384:16384" hidden="1" x14ac:dyDescent="0.25">
      <c r="B7" s="22" t="s">
        <v>27</v>
      </c>
      <c r="D7" s="71" t="s">
        <v>9267</v>
      </c>
      <c r="F7" s="2"/>
      <c r="XFD7" t="s">
        <v>8444</v>
      </c>
    </row>
    <row r="8" spans="1:9 16384:16384" ht="16.5" customHeight="1" x14ac:dyDescent="0.25">
      <c r="B8" s="22" t="s">
        <v>26</v>
      </c>
      <c r="D8" s="123"/>
      <c r="F8" s="32"/>
      <c r="XFD8" t="s">
        <v>8968</v>
      </c>
    </row>
    <row r="9" spans="1:9 16384:16384" ht="16.5" hidden="1" customHeight="1" x14ac:dyDescent="0.25">
      <c r="B9" s="22" t="s">
        <v>25</v>
      </c>
      <c r="D9" s="36">
        <f>+D8</f>
        <v>0</v>
      </c>
      <c r="F9" s="37"/>
      <c r="XFD9" t="s">
        <v>8969</v>
      </c>
    </row>
    <row r="10" spans="1:9 16384:16384" ht="16.5" customHeight="1" x14ac:dyDescent="0.25">
      <c r="B10" s="22" t="s">
        <v>24</v>
      </c>
      <c r="D10" s="122" t="s">
        <v>2751</v>
      </c>
      <c r="F10" s="38"/>
      <c r="XFD10" t="s">
        <v>8970</v>
      </c>
    </row>
    <row r="11" spans="1:9 16384:16384" ht="16.5" customHeight="1" x14ac:dyDescent="0.25">
      <c r="B11" s="23" t="s">
        <v>72</v>
      </c>
      <c r="D11" s="100" t="str">
        <f>IFERROR(IF(D10&lt;&gt;"",VLOOKUP(D10,#REF!,2,0),IF(D19&lt;&gt;0,VLOOKUP(D19,#REF!,2,0),0)),"")</f>
        <v/>
      </c>
      <c r="F11" s="31"/>
      <c r="H11" s="1"/>
      <c r="I11" s="1"/>
      <c r="XFD11" t="s">
        <v>8971</v>
      </c>
    </row>
    <row r="12" spans="1:9 16384:16384" ht="16.5" customHeight="1" x14ac:dyDescent="0.25">
      <c r="B12" s="23" t="s">
        <v>74</v>
      </c>
      <c r="D12" s="9">
        <v>0</v>
      </c>
      <c r="F12" s="2"/>
      <c r="XFD12" t="s">
        <v>8972</v>
      </c>
    </row>
    <row r="13" spans="1:9 16384:16384" ht="12" customHeight="1" x14ac:dyDescent="0.25">
      <c r="B13" s="23" t="s">
        <v>73</v>
      </c>
      <c r="D13" s="5">
        <v>0</v>
      </c>
      <c r="F13" s="2"/>
      <c r="XFD13" t="s">
        <v>8973</v>
      </c>
    </row>
    <row r="14" spans="1:9 16384:16384" x14ac:dyDescent="0.25">
      <c r="B14" s="22" t="s">
        <v>23</v>
      </c>
      <c r="D14" s="107">
        <v>0</v>
      </c>
      <c r="F14" s="31"/>
    </row>
    <row r="15" spans="1:9 16384:16384" x14ac:dyDescent="0.25">
      <c r="B15" s="22" t="s">
        <v>22</v>
      </c>
      <c r="D15" s="108">
        <f>D14*0.13</f>
        <v>0</v>
      </c>
      <c r="F15" s="2"/>
    </row>
    <row r="16" spans="1:9 16384:16384" x14ac:dyDescent="0.25">
      <c r="B16" s="22" t="s">
        <v>21</v>
      </c>
      <c r="D16" s="68">
        <v>0</v>
      </c>
      <c r="F16" s="2"/>
    </row>
    <row r="17" spans="2:8" x14ac:dyDescent="0.25">
      <c r="B17" s="22" t="s">
        <v>20</v>
      </c>
      <c r="D17" s="68">
        <v>0</v>
      </c>
      <c r="F17" s="2"/>
    </row>
    <row r="18" spans="2:8" ht="15" customHeight="1" x14ac:dyDescent="0.25">
      <c r="B18" s="22" t="s">
        <v>75</v>
      </c>
      <c r="D18" s="68">
        <f>+(D12+D13+D14+D15+D16+D17)</f>
        <v>0</v>
      </c>
      <c r="F18" s="31"/>
    </row>
    <row r="19" spans="2:8" x14ac:dyDescent="0.25">
      <c r="B19" s="22" t="s">
        <v>7897</v>
      </c>
      <c r="D19" s="109"/>
      <c r="F19" s="2"/>
    </row>
    <row r="20" spans="2:8" ht="15.75" thickBot="1" x14ac:dyDescent="0.3">
      <c r="B20" s="22" t="s">
        <v>18</v>
      </c>
      <c r="D20" s="69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1:T9757"/>
  <sheetViews>
    <sheetView zoomScale="85" zoomScaleNormal="85" workbookViewId="0">
      <selection activeCell="B3" sqref="B3:S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1" spans="1:20" x14ac:dyDescent="0.25">
      <c r="A1" s="2"/>
      <c r="B1" s="39"/>
      <c r="C1" s="2"/>
      <c r="D1" s="2"/>
      <c r="E1" s="2"/>
      <c r="F1" s="2"/>
      <c r="G1" s="32"/>
      <c r="H1" s="37"/>
      <c r="I1" s="38"/>
      <c r="J1" s="31"/>
      <c r="M1" s="31"/>
      <c r="Q1" s="31"/>
      <c r="S1" s="2"/>
    </row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7897</v>
      </c>
      <c r="S2" t="s">
        <v>18</v>
      </c>
      <c r="T2" t="s">
        <v>8365</v>
      </c>
    </row>
    <row r="3" spans="1:20" x14ac:dyDescent="0.25">
      <c r="A3" t="s">
        <v>8446</v>
      </c>
      <c r="B3" s="13">
        <v>45299</v>
      </c>
      <c r="C3" t="s">
        <v>1</v>
      </c>
      <c r="D3" t="s">
        <v>0</v>
      </c>
      <c r="E3" t="s">
        <v>9266</v>
      </c>
      <c r="F3" t="s">
        <v>9267</v>
      </c>
      <c r="G3">
        <v>2</v>
      </c>
      <c r="H3">
        <v>2</v>
      </c>
      <c r="I3" s="1" t="s">
        <v>9261</v>
      </c>
      <c r="J3" t="s">
        <v>9262</v>
      </c>
      <c r="K3" s="2">
        <v>0</v>
      </c>
      <c r="L3" s="2">
        <v>0</v>
      </c>
      <c r="M3" s="2">
        <v>7</v>
      </c>
      <c r="N3" s="2">
        <v>0.91</v>
      </c>
      <c r="O3" s="2">
        <v>0</v>
      </c>
      <c r="P3" s="2">
        <v>0</v>
      </c>
      <c r="Q3" s="2">
        <v>7.91</v>
      </c>
      <c r="S3" t="s">
        <v>1</v>
      </c>
    </row>
    <row r="4" spans="1:20" x14ac:dyDescent="0.25">
      <c r="A4" t="s">
        <v>8446</v>
      </c>
      <c r="B4" s="13">
        <v>45299</v>
      </c>
      <c r="C4" t="s">
        <v>1</v>
      </c>
      <c r="D4" t="s">
        <v>0</v>
      </c>
      <c r="E4" t="s">
        <v>9266</v>
      </c>
      <c r="F4" t="s">
        <v>9267</v>
      </c>
      <c r="G4">
        <v>1</v>
      </c>
      <c r="H4">
        <v>1</v>
      </c>
      <c r="I4" s="1" t="s">
        <v>9259</v>
      </c>
      <c r="J4" t="s">
        <v>9260</v>
      </c>
      <c r="K4" s="2">
        <v>0</v>
      </c>
      <c r="L4" s="2">
        <v>0</v>
      </c>
      <c r="M4" s="2">
        <v>24.78</v>
      </c>
      <c r="N4" s="2">
        <v>3.2214</v>
      </c>
      <c r="O4" s="2">
        <v>0</v>
      </c>
      <c r="P4" s="2">
        <v>0</v>
      </c>
      <c r="Q4" s="2">
        <v>28.0014</v>
      </c>
      <c r="S4" t="s">
        <v>1</v>
      </c>
    </row>
    <row r="5" spans="1:20" ht="15.75" thickBot="1" x14ac:dyDescent="0.3">
      <c r="A5" s="2"/>
      <c r="B5" s="39"/>
      <c r="C5" s="2"/>
      <c r="D5" s="2"/>
      <c r="E5" s="2"/>
      <c r="F5" s="2"/>
      <c r="G5" s="32"/>
      <c r="H5" s="37"/>
      <c r="I5" s="38"/>
      <c r="J5" s="31"/>
      <c r="M5" s="31"/>
      <c r="Q5" s="31"/>
      <c r="S5" s="2"/>
    </row>
    <row r="6" spans="1:20" ht="15.75" thickBot="1" x14ac:dyDescent="0.3">
      <c r="A6" s="129"/>
      <c r="B6" s="129"/>
      <c r="C6" s="129"/>
      <c r="D6" s="129"/>
      <c r="E6" s="129"/>
      <c r="F6" s="129"/>
      <c r="G6" s="129"/>
      <c r="H6" s="129"/>
      <c r="I6" s="129"/>
      <c r="J6" s="130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31.78</v>
      </c>
      <c r="N6" s="4">
        <f>+SUBTOTAL(9,Tabla2[D.FISCAL])</f>
        <v>4.1314000000000002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35.9114</v>
      </c>
      <c r="R6" s="30"/>
    </row>
    <row r="60" spans="20:20" x14ac:dyDescent="0.25">
      <c r="T60" s="2"/>
    </row>
    <row r="61" spans="20:20" x14ac:dyDescent="0.25">
      <c r="T61" s="2"/>
    </row>
    <row r="4774" spans="1:20" s="41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  <c r="T4774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  <row r="9757" spans="1:20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  <c r="T9757"/>
    </row>
  </sheetData>
  <mergeCells count="1">
    <mergeCell ref="A6:J6"/>
  </mergeCells>
  <phoneticPr fontId="8" type="noConversion"/>
  <conditionalFormatting sqref="G1:G1048576">
    <cfRule type="duplicateValues" dxfId="105" priority="320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7897</v>
      </c>
      <c r="W1" t="s">
        <v>18</v>
      </c>
    </row>
    <row r="2" spans="1:23" x14ac:dyDescent="0.25">
      <c r="A2" t="s">
        <v>8283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7646</v>
      </c>
      <c r="H2" t="s">
        <v>7998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8559</v>
      </c>
      <c r="N2" t="s">
        <v>8462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8559</v>
      </c>
      <c r="W2" t="s">
        <v>1</v>
      </c>
    </row>
    <row r="3" spans="1:23" x14ac:dyDescent="0.25">
      <c r="A3" t="s">
        <v>8283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7646</v>
      </c>
      <c r="H3" t="s">
        <v>7998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8559</v>
      </c>
      <c r="N3" t="s">
        <v>8462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8559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8559</v>
      </c>
      <c r="B1" t="s">
        <v>8462</v>
      </c>
    </row>
    <row r="2" spans="1:2" x14ac:dyDescent="0.25">
      <c r="A2" t="s">
        <v>8559</v>
      </c>
      <c r="B2" t="s">
        <v>8462</v>
      </c>
    </row>
    <row r="3" spans="1:2" x14ac:dyDescent="0.25">
      <c r="A3" t="s">
        <v>8559</v>
      </c>
      <c r="B3" t="s">
        <v>8462</v>
      </c>
    </row>
    <row r="4" spans="1:2" x14ac:dyDescent="0.25">
      <c r="A4" t="s">
        <v>8559</v>
      </c>
      <c r="B4" t="s">
        <v>8462</v>
      </c>
    </row>
    <row r="5" spans="1:2" x14ac:dyDescent="0.25">
      <c r="A5" t="s">
        <v>8559</v>
      </c>
      <c r="B5" t="s">
        <v>8462</v>
      </c>
    </row>
    <row r="6" spans="1:2" x14ac:dyDescent="0.25">
      <c r="A6" t="s">
        <v>8559</v>
      </c>
      <c r="B6" t="s">
        <v>8462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8191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8271</v>
      </c>
      <c r="B24" t="s">
        <v>8272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1296</v>
      </c>
      <c r="B26" t="s">
        <v>1297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8885</v>
      </c>
      <c r="B28" t="s">
        <v>8886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7995</v>
      </c>
      <c r="B30" t="s">
        <v>7996</v>
      </c>
    </row>
    <row r="31" spans="1:2" x14ac:dyDescent="0.25">
      <c r="A31" t="s">
        <v>8805</v>
      </c>
      <c r="B31" t="s">
        <v>8806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7649</v>
      </c>
      <c r="B33" t="s">
        <v>7650</v>
      </c>
    </row>
    <row r="34" spans="1:2" x14ac:dyDescent="0.25">
      <c r="A34" t="s">
        <v>8805</v>
      </c>
      <c r="B34" t="s">
        <v>8806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894</v>
      </c>
      <c r="B74" t="s">
        <v>895</v>
      </c>
    </row>
    <row r="75" spans="1:2" x14ac:dyDescent="0.25">
      <c r="A75" t="s">
        <v>1168</v>
      </c>
      <c r="B75" t="s">
        <v>1169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8883</v>
      </c>
      <c r="B77" t="s">
        <v>8884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785</v>
      </c>
      <c r="B79" t="s">
        <v>786</v>
      </c>
    </row>
    <row r="80" spans="1:2" x14ac:dyDescent="0.25">
      <c r="A80" t="s">
        <v>8388</v>
      </c>
      <c r="B80" t="s">
        <v>8389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8882</v>
      </c>
      <c r="B82" t="s">
        <v>1299</v>
      </c>
    </row>
    <row r="83" spans="1:2" x14ac:dyDescent="0.25">
      <c r="A83" t="s">
        <v>8621</v>
      </c>
      <c r="B83" t="s">
        <v>8622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1133</v>
      </c>
      <c r="B85" t="s">
        <v>1134</v>
      </c>
    </row>
    <row r="86" spans="1:2" x14ac:dyDescent="0.25">
      <c r="A86" t="s">
        <v>8880</v>
      </c>
      <c r="B86" t="s">
        <v>8881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8139</v>
      </c>
      <c r="B90" t="s">
        <v>8140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1296</v>
      </c>
      <c r="B92" t="s">
        <v>1297</v>
      </c>
    </row>
    <row r="93" spans="1:2" x14ac:dyDescent="0.25">
      <c r="A93" t="s">
        <v>7709</v>
      </c>
      <c r="B93" t="s">
        <v>7710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787</v>
      </c>
      <c r="B96" t="s">
        <v>788</v>
      </c>
    </row>
    <row r="97" spans="1:2" x14ac:dyDescent="0.25">
      <c r="A97" t="s">
        <v>935</v>
      </c>
      <c r="B97" t="s">
        <v>936</v>
      </c>
    </row>
    <row r="98" spans="1:2" x14ac:dyDescent="0.25">
      <c r="A98" t="s">
        <v>7658</v>
      </c>
      <c r="B98" t="s">
        <v>7659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8844</v>
      </c>
      <c r="B100" t="s">
        <v>8845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8805</v>
      </c>
      <c r="B106" t="s">
        <v>8806</v>
      </c>
    </row>
    <row r="107" spans="1:2" x14ac:dyDescent="0.25">
      <c r="A107" t="s">
        <v>1034</v>
      </c>
      <c r="B107" t="s">
        <v>1035</v>
      </c>
    </row>
    <row r="108" spans="1:2" x14ac:dyDescent="0.25">
      <c r="A108" t="s">
        <v>801</v>
      </c>
      <c r="B108" t="s">
        <v>802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8844</v>
      </c>
      <c r="B113" t="s">
        <v>8845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8838</v>
      </c>
      <c r="B115" t="s">
        <v>8839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8805</v>
      </c>
      <c r="B120" t="s">
        <v>8806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8805</v>
      </c>
      <c r="B122" t="s">
        <v>8806</v>
      </c>
    </row>
    <row r="123" spans="1:2" x14ac:dyDescent="0.25">
      <c r="A123" t="s">
        <v>7833</v>
      </c>
      <c r="B123" t="s">
        <v>7834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8559</v>
      </c>
      <c r="B126" t="s">
        <v>8558</v>
      </c>
    </row>
    <row r="127" spans="1:2" x14ac:dyDescent="0.25">
      <c r="A127" t="s">
        <v>8559</v>
      </c>
      <c r="B127" t="s">
        <v>8558</v>
      </c>
    </row>
    <row r="128" spans="1:2" x14ac:dyDescent="0.25">
      <c r="A128" t="s">
        <v>8559</v>
      </c>
      <c r="B128" t="s">
        <v>8558</v>
      </c>
    </row>
    <row r="129" spans="1:2" x14ac:dyDescent="0.25">
      <c r="A129" t="s">
        <v>8559</v>
      </c>
      <c r="B129" t="s">
        <v>8558</v>
      </c>
    </row>
    <row r="130" spans="1:2" x14ac:dyDescent="0.25">
      <c r="A130" t="s">
        <v>8878</v>
      </c>
      <c r="B130" t="s">
        <v>8879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7882</v>
      </c>
      <c r="B133" t="s">
        <v>1183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1250</v>
      </c>
      <c r="B141" t="s">
        <v>1251</v>
      </c>
    </row>
    <row r="142" spans="1:2" x14ac:dyDescent="0.25">
      <c r="A142" t="s">
        <v>795</v>
      </c>
      <c r="B142" t="s">
        <v>796</v>
      </c>
    </row>
    <row r="143" spans="1:2" x14ac:dyDescent="0.25">
      <c r="A143" t="s">
        <v>860</v>
      </c>
      <c r="B143" t="s">
        <v>861</v>
      </c>
    </row>
    <row r="144" spans="1:2" x14ac:dyDescent="0.25">
      <c r="A144" t="s">
        <v>8115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8840</v>
      </c>
      <c r="B150" t="s">
        <v>8841</v>
      </c>
    </row>
    <row r="151" spans="1:2" x14ac:dyDescent="0.25">
      <c r="A151" t="s">
        <v>7721</v>
      </c>
      <c r="B151" t="s">
        <v>7722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8862</v>
      </c>
      <c r="B154" t="s">
        <v>8863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880</v>
      </c>
      <c r="B156" t="s">
        <v>881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874</v>
      </c>
      <c r="B160" t="s">
        <v>875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799</v>
      </c>
      <c r="B164" t="s">
        <v>800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7932</v>
      </c>
      <c r="B166" t="s">
        <v>7933</v>
      </c>
    </row>
    <row r="167" spans="1:2" x14ac:dyDescent="0.25">
      <c r="A167" t="s">
        <v>1015</v>
      </c>
      <c r="B167" t="s">
        <v>1016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787</v>
      </c>
      <c r="B171" t="s">
        <v>788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1168</v>
      </c>
      <c r="B173" t="s">
        <v>1169</v>
      </c>
    </row>
    <row r="174" spans="1:2" x14ac:dyDescent="0.25">
      <c r="A174" t="s">
        <v>1170</v>
      </c>
      <c r="B174" t="s">
        <v>1171</v>
      </c>
    </row>
    <row r="175" spans="1:2" x14ac:dyDescent="0.25">
      <c r="A175" t="s">
        <v>7970</v>
      </c>
      <c r="B175" t="s">
        <v>7971</v>
      </c>
    </row>
    <row r="176" spans="1:2" x14ac:dyDescent="0.25">
      <c r="A176" t="s">
        <v>8131</v>
      </c>
      <c r="B176" t="s">
        <v>478</v>
      </c>
    </row>
    <row r="177" spans="1:2" x14ac:dyDescent="0.25">
      <c r="A177" t="s">
        <v>8152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989</v>
      </c>
      <c r="B182" t="s">
        <v>990</v>
      </c>
    </row>
    <row r="183" spans="1:2" x14ac:dyDescent="0.25">
      <c r="A183" t="s">
        <v>8860</v>
      </c>
      <c r="B183" t="s">
        <v>8861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8078</v>
      </c>
      <c r="B188" t="s">
        <v>8079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7995</v>
      </c>
      <c r="B190" t="s">
        <v>7996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8344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1274</v>
      </c>
      <c r="B195" t="s">
        <v>1275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8656</v>
      </c>
      <c r="B200" t="s">
        <v>8657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8155</v>
      </c>
      <c r="B203" t="s">
        <v>8156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8805</v>
      </c>
      <c r="B208" t="s">
        <v>8806</v>
      </c>
    </row>
    <row r="209" spans="1:2" x14ac:dyDescent="0.25">
      <c r="A209" t="s">
        <v>1068</v>
      </c>
      <c r="B209" t="s">
        <v>1069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8124</v>
      </c>
      <c r="B211" t="s">
        <v>8125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8110</v>
      </c>
      <c r="B214" t="s">
        <v>811</v>
      </c>
    </row>
    <row r="215" spans="1:2" x14ac:dyDescent="0.25">
      <c r="A215" t="s">
        <v>860</v>
      </c>
      <c r="B215" t="s">
        <v>861</v>
      </c>
    </row>
    <row r="216" spans="1:2" x14ac:dyDescent="0.25">
      <c r="A216" t="s">
        <v>8132</v>
      </c>
      <c r="B216" t="s">
        <v>1219</v>
      </c>
    </row>
    <row r="217" spans="1:2" x14ac:dyDescent="0.25">
      <c r="A217" t="s">
        <v>8603</v>
      </c>
      <c r="B217" t="s">
        <v>8604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845</v>
      </c>
      <c r="B220" t="s">
        <v>846</v>
      </c>
    </row>
    <row r="221" spans="1:2" x14ac:dyDescent="0.25">
      <c r="A221" t="s">
        <v>8119</v>
      </c>
      <c r="B221" t="s">
        <v>585</v>
      </c>
    </row>
    <row r="222" spans="1:2" x14ac:dyDescent="0.25">
      <c r="A222" t="s">
        <v>7874</v>
      </c>
      <c r="B222" t="s">
        <v>7875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8775</v>
      </c>
      <c r="B225" t="s">
        <v>8776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8614</v>
      </c>
      <c r="B227" t="s">
        <v>8615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8298</v>
      </c>
      <c r="B229" t="s">
        <v>8299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850</v>
      </c>
      <c r="B234" t="s">
        <v>851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8647</v>
      </c>
      <c r="B236" t="s">
        <v>1210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8838</v>
      </c>
      <c r="B243" t="s">
        <v>8839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8858</v>
      </c>
      <c r="B245" t="s">
        <v>8859</v>
      </c>
    </row>
    <row r="246" spans="1:2" x14ac:dyDescent="0.25">
      <c r="A246" t="s">
        <v>8670</v>
      </c>
      <c r="B246" t="s">
        <v>8671</v>
      </c>
    </row>
    <row r="247" spans="1:2" x14ac:dyDescent="0.25">
      <c r="A247" t="s">
        <v>7970</v>
      </c>
      <c r="B247" t="s">
        <v>7971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8856</v>
      </c>
      <c r="B249" t="s">
        <v>8857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7995</v>
      </c>
      <c r="B252" t="s">
        <v>7996</v>
      </c>
    </row>
    <row r="253" spans="1:2" x14ac:dyDescent="0.25">
      <c r="A253" t="s">
        <v>787</v>
      </c>
      <c r="B253" t="s">
        <v>788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7743</v>
      </c>
      <c r="B256" t="s">
        <v>975</v>
      </c>
    </row>
    <row r="257" spans="1:2" x14ac:dyDescent="0.25">
      <c r="A257" t="s">
        <v>7641</v>
      </c>
      <c r="B257" t="s">
        <v>7642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8854</v>
      </c>
      <c r="B262" t="s">
        <v>8855</v>
      </c>
    </row>
    <row r="263" spans="1:2" x14ac:dyDescent="0.25">
      <c r="A263" t="s">
        <v>8143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7717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8152</v>
      </c>
      <c r="B277" t="s">
        <v>487</v>
      </c>
    </row>
    <row r="278" spans="1:2" x14ac:dyDescent="0.25">
      <c r="A278" t="s">
        <v>1162</v>
      </c>
      <c r="B278" t="s">
        <v>1163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7773</v>
      </c>
      <c r="B280" t="s">
        <v>7774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864</v>
      </c>
      <c r="B282" t="s">
        <v>865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799</v>
      </c>
      <c r="B284" t="s">
        <v>800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8482</v>
      </c>
      <c r="B286" t="s">
        <v>8483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8666</v>
      </c>
      <c r="B288" t="s">
        <v>8667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7728</v>
      </c>
      <c r="B294" t="s">
        <v>7729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922</v>
      </c>
      <c r="B297" t="s">
        <v>923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8654</v>
      </c>
      <c r="B299" t="s">
        <v>8655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8239</v>
      </c>
      <c r="B302" t="s">
        <v>8036</v>
      </c>
    </row>
    <row r="303" spans="1:2" x14ac:dyDescent="0.25">
      <c r="A303" t="s">
        <v>8239</v>
      </c>
      <c r="B303" t="s">
        <v>8036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8670</v>
      </c>
      <c r="B305" t="s">
        <v>8671</v>
      </c>
    </row>
    <row r="306" spans="1:2" x14ac:dyDescent="0.25">
      <c r="A306" t="s">
        <v>7934</v>
      </c>
      <c r="B306" t="s">
        <v>7937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1250</v>
      </c>
      <c r="B308" t="s">
        <v>1251</v>
      </c>
    </row>
    <row r="309" spans="1:2" x14ac:dyDescent="0.25">
      <c r="A309" t="s">
        <v>8350</v>
      </c>
      <c r="B309" t="s">
        <v>893</v>
      </c>
    </row>
    <row r="310" spans="1:2" x14ac:dyDescent="0.25">
      <c r="A310" t="s">
        <v>8326</v>
      </c>
      <c r="B310" t="s">
        <v>8327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7715</v>
      </c>
      <c r="B314" t="s">
        <v>7716</v>
      </c>
    </row>
    <row r="315" spans="1:2" x14ac:dyDescent="0.25">
      <c r="A315" t="s">
        <v>8852</v>
      </c>
      <c r="B315" t="s">
        <v>8853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8146</v>
      </c>
      <c r="B318" t="s">
        <v>8147</v>
      </c>
    </row>
    <row r="319" spans="1:2" x14ac:dyDescent="0.25">
      <c r="A319" t="s">
        <v>8159</v>
      </c>
      <c r="B319" t="s">
        <v>8160</v>
      </c>
    </row>
    <row r="320" spans="1:2" x14ac:dyDescent="0.25">
      <c r="A320" t="s">
        <v>8159</v>
      </c>
      <c r="B320" t="s">
        <v>8160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8078</v>
      </c>
      <c r="B323" t="s">
        <v>8079</v>
      </c>
    </row>
    <row r="324" spans="1:2" x14ac:dyDescent="0.25">
      <c r="A324" t="s">
        <v>1068</v>
      </c>
      <c r="B324" t="s">
        <v>1069</v>
      </c>
    </row>
    <row r="325" spans="1:2" x14ac:dyDescent="0.25">
      <c r="A325" t="s">
        <v>8850</v>
      </c>
      <c r="B325" t="s">
        <v>8851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8492</v>
      </c>
      <c r="B332" t="s">
        <v>8493</v>
      </c>
    </row>
    <row r="333" spans="1:2" x14ac:dyDescent="0.25">
      <c r="A333" t="s">
        <v>8601</v>
      </c>
      <c r="B333" t="s">
        <v>8602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8169</v>
      </c>
      <c r="B335" t="s">
        <v>961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8647</v>
      </c>
      <c r="B340" t="s">
        <v>1210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8116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1122</v>
      </c>
      <c r="B349" t="s">
        <v>1123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8124</v>
      </c>
      <c r="B354" t="s">
        <v>8125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984</v>
      </c>
      <c r="B356" t="s">
        <v>985</v>
      </c>
    </row>
    <row r="357" spans="1:2" x14ac:dyDescent="0.25">
      <c r="A357" t="s">
        <v>8191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8848</v>
      </c>
      <c r="B359" t="s">
        <v>8849</v>
      </c>
    </row>
    <row r="360" spans="1:2" x14ac:dyDescent="0.25">
      <c r="A360" t="s">
        <v>8120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993</v>
      </c>
      <c r="B367" t="s">
        <v>994</v>
      </c>
    </row>
    <row r="368" spans="1:2" x14ac:dyDescent="0.25">
      <c r="A368" t="s">
        <v>7796</v>
      </c>
      <c r="B368" t="s">
        <v>7797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8136</v>
      </c>
      <c r="B370" t="s">
        <v>8137</v>
      </c>
    </row>
    <row r="371" spans="1:2" x14ac:dyDescent="0.25">
      <c r="A371" t="s">
        <v>8119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8141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8152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8503</v>
      </c>
      <c r="B392" t="s">
        <v>8504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8846</v>
      </c>
      <c r="B396" t="s">
        <v>8847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7773</v>
      </c>
      <c r="B400" t="s">
        <v>7774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922</v>
      </c>
      <c r="B402" t="s">
        <v>923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8304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8122</v>
      </c>
      <c r="B407" t="s">
        <v>7835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8844</v>
      </c>
      <c r="B411" t="s">
        <v>8845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1043</v>
      </c>
      <c r="B413" t="s">
        <v>1044</v>
      </c>
    </row>
    <row r="414" spans="1:2" x14ac:dyDescent="0.25">
      <c r="A414" t="s">
        <v>1043</v>
      </c>
      <c r="B414" t="s">
        <v>1044</v>
      </c>
    </row>
    <row r="415" spans="1:2" x14ac:dyDescent="0.25">
      <c r="A415" t="s">
        <v>1043</v>
      </c>
      <c r="B415" t="s">
        <v>1044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1282</v>
      </c>
      <c r="B417" t="s">
        <v>1283</v>
      </c>
    </row>
    <row r="418" spans="1:2" x14ac:dyDescent="0.25">
      <c r="A418" t="s">
        <v>8842</v>
      </c>
      <c r="B418" t="s">
        <v>8843</v>
      </c>
    </row>
    <row r="419" spans="1:2" x14ac:dyDescent="0.25">
      <c r="A419" t="s">
        <v>882</v>
      </c>
      <c r="B419" t="s">
        <v>883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1043</v>
      </c>
      <c r="B423" t="s">
        <v>1044</v>
      </c>
    </row>
    <row r="424" spans="1:2" x14ac:dyDescent="0.25">
      <c r="A424" t="s">
        <v>878</v>
      </c>
      <c r="B424" t="s">
        <v>879</v>
      </c>
    </row>
    <row r="425" spans="1:2" x14ac:dyDescent="0.25">
      <c r="A425" t="s">
        <v>1043</v>
      </c>
      <c r="B425" t="s">
        <v>1044</v>
      </c>
    </row>
    <row r="426" spans="1:2" x14ac:dyDescent="0.25">
      <c r="A426" t="s">
        <v>1043</v>
      </c>
      <c r="B426" t="s">
        <v>1044</v>
      </c>
    </row>
    <row r="427" spans="1:2" x14ac:dyDescent="0.25">
      <c r="A427" t="s">
        <v>1043</v>
      </c>
      <c r="B427" t="s">
        <v>1044</v>
      </c>
    </row>
    <row r="428" spans="1:2" x14ac:dyDescent="0.25">
      <c r="A428" t="s">
        <v>1043</v>
      </c>
      <c r="B428" t="s">
        <v>1044</v>
      </c>
    </row>
    <row r="429" spans="1:2" x14ac:dyDescent="0.25">
      <c r="A429" t="s">
        <v>1043</v>
      </c>
      <c r="B429" t="s">
        <v>1044</v>
      </c>
    </row>
    <row r="430" spans="1:2" x14ac:dyDescent="0.25">
      <c r="A430" t="s">
        <v>7618</v>
      </c>
      <c r="B430" t="s">
        <v>7632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7868</v>
      </c>
      <c r="B433" t="s">
        <v>7869</v>
      </c>
    </row>
    <row r="434" spans="1:2" x14ac:dyDescent="0.25">
      <c r="A434" t="s">
        <v>7868</v>
      </c>
      <c r="B434" t="s">
        <v>7869</v>
      </c>
    </row>
    <row r="435" spans="1:2" x14ac:dyDescent="0.25">
      <c r="A435" t="s">
        <v>8840</v>
      </c>
      <c r="B435" t="s">
        <v>8841</v>
      </c>
    </row>
    <row r="436" spans="1:2" x14ac:dyDescent="0.25">
      <c r="A436" t="s">
        <v>8061</v>
      </c>
      <c r="B436" t="s">
        <v>8062</v>
      </c>
    </row>
    <row r="437" spans="1:2" x14ac:dyDescent="0.25">
      <c r="A437" t="s">
        <v>7717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8116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8574</v>
      </c>
      <c r="B444" t="s">
        <v>8573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8051</v>
      </c>
      <c r="B448" t="s">
        <v>8052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8034</v>
      </c>
      <c r="B450" t="s">
        <v>8035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801</v>
      </c>
      <c r="B454" t="s">
        <v>802</v>
      </c>
    </row>
    <row r="455" spans="1:2" x14ac:dyDescent="0.25">
      <c r="A455" t="s">
        <v>8191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8647</v>
      </c>
      <c r="B457" t="s">
        <v>1210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8158</v>
      </c>
      <c r="B466" t="s">
        <v>332</v>
      </c>
    </row>
    <row r="467" spans="1:2" x14ac:dyDescent="0.25">
      <c r="A467" t="s">
        <v>1222</v>
      </c>
      <c r="B467" t="s">
        <v>1223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1266</v>
      </c>
      <c r="B471" t="s">
        <v>1267</v>
      </c>
    </row>
    <row r="472" spans="1:2" x14ac:dyDescent="0.25">
      <c r="A472" t="s">
        <v>1266</v>
      </c>
      <c r="B472" t="s">
        <v>1267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8241</v>
      </c>
      <c r="B477" t="s">
        <v>1077</v>
      </c>
    </row>
    <row r="478" spans="1:2" x14ac:dyDescent="0.25">
      <c r="A478" t="s">
        <v>8144</v>
      </c>
      <c r="B478" t="s">
        <v>8145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7885</v>
      </c>
      <c r="B483" t="s">
        <v>7886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8486</v>
      </c>
      <c r="B485" t="s">
        <v>8487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1102</v>
      </c>
      <c r="B488" t="s">
        <v>1103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8143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8040</v>
      </c>
      <c r="B492" t="s">
        <v>8041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8135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7728</v>
      </c>
      <c r="B501" t="s">
        <v>7729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8838</v>
      </c>
      <c r="B505" t="s">
        <v>8839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8647</v>
      </c>
      <c r="B510" t="s">
        <v>1210</v>
      </c>
    </row>
    <row r="511" spans="1:2" x14ac:dyDescent="0.25">
      <c r="A511" t="s">
        <v>8647</v>
      </c>
      <c r="B511" t="s">
        <v>1210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882</v>
      </c>
      <c r="B513" t="s">
        <v>883</v>
      </c>
    </row>
    <row r="514" spans="1:2" x14ac:dyDescent="0.25">
      <c r="A514" t="s">
        <v>8645</v>
      </c>
      <c r="B514" t="s">
        <v>8646</v>
      </c>
    </row>
    <row r="515" spans="1:2" x14ac:dyDescent="0.25">
      <c r="A515" t="s">
        <v>8350</v>
      </c>
      <c r="B515" t="s">
        <v>893</v>
      </c>
    </row>
    <row r="516" spans="1:2" x14ac:dyDescent="0.25">
      <c r="A516" t="s">
        <v>1222</v>
      </c>
      <c r="B516" t="s">
        <v>1223</v>
      </c>
    </row>
    <row r="517" spans="1:2" x14ac:dyDescent="0.25">
      <c r="A517" t="s">
        <v>8028</v>
      </c>
      <c r="B517" t="s">
        <v>8029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8829</v>
      </c>
      <c r="B523" t="s">
        <v>8830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1168</v>
      </c>
      <c r="B525" t="s">
        <v>1169</v>
      </c>
    </row>
    <row r="526" spans="1:2" x14ac:dyDescent="0.25">
      <c r="A526" t="s">
        <v>1168</v>
      </c>
      <c r="B526" t="s">
        <v>1169</v>
      </c>
    </row>
    <row r="527" spans="1:2" x14ac:dyDescent="0.25">
      <c r="A527" t="s">
        <v>8115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812</v>
      </c>
      <c r="B530" t="s">
        <v>813</v>
      </c>
    </row>
    <row r="531" spans="1:2" x14ac:dyDescent="0.25">
      <c r="A531" t="s">
        <v>913</v>
      </c>
      <c r="B531" t="s">
        <v>914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7824</v>
      </c>
    </row>
    <row r="537" spans="1:2" x14ac:dyDescent="0.25">
      <c r="A537" t="s">
        <v>8827</v>
      </c>
      <c r="B537" t="s">
        <v>8828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1193</v>
      </c>
      <c r="B542" t="s">
        <v>1194</v>
      </c>
    </row>
    <row r="543" spans="1:2" x14ac:dyDescent="0.25">
      <c r="A543" t="s">
        <v>1193</v>
      </c>
      <c r="B543" t="s">
        <v>1194</v>
      </c>
    </row>
    <row r="544" spans="1:2" x14ac:dyDescent="0.25">
      <c r="A544" t="s">
        <v>1193</v>
      </c>
      <c r="B544" t="s">
        <v>1194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1191</v>
      </c>
      <c r="B547" t="s">
        <v>1192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1193</v>
      </c>
      <c r="B551" t="s">
        <v>1194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7882</v>
      </c>
      <c r="B553" t="s">
        <v>1183</v>
      </c>
    </row>
    <row r="554" spans="1:2" x14ac:dyDescent="0.25">
      <c r="A554" t="s">
        <v>8559</v>
      </c>
      <c r="B554" t="s">
        <v>8558</v>
      </c>
    </row>
    <row r="555" spans="1:2" x14ac:dyDescent="0.25">
      <c r="A555" t="s">
        <v>8559</v>
      </c>
      <c r="B555" t="s">
        <v>8558</v>
      </c>
    </row>
    <row r="556" spans="1:2" x14ac:dyDescent="0.25">
      <c r="A556" t="s">
        <v>8559</v>
      </c>
      <c r="B556" t="s">
        <v>8558</v>
      </c>
    </row>
    <row r="557" spans="1:2" x14ac:dyDescent="0.25">
      <c r="A557" t="s">
        <v>8559</v>
      </c>
      <c r="B557" t="s">
        <v>8558</v>
      </c>
    </row>
    <row r="558" spans="1:2" x14ac:dyDescent="0.25">
      <c r="A558" t="s">
        <v>8559</v>
      </c>
      <c r="B558" t="s">
        <v>8558</v>
      </c>
    </row>
    <row r="559" spans="1:2" x14ac:dyDescent="0.25">
      <c r="A559" t="s">
        <v>7882</v>
      </c>
      <c r="B559" t="s">
        <v>1183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1141</v>
      </c>
      <c r="B567" t="s">
        <v>1142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8148</v>
      </c>
      <c r="B580" t="s">
        <v>1126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7726</v>
      </c>
      <c r="B582" t="s">
        <v>7727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1162</v>
      </c>
      <c r="B585" t="s">
        <v>1163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7856</v>
      </c>
      <c r="B593" t="s">
        <v>7857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7652</v>
      </c>
      <c r="B600" t="s">
        <v>7653</v>
      </c>
    </row>
    <row r="601" spans="1:2" x14ac:dyDescent="0.25">
      <c r="A601" t="s">
        <v>8119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1294</v>
      </c>
      <c r="B603" t="s">
        <v>1295</v>
      </c>
    </row>
    <row r="604" spans="1:2" x14ac:dyDescent="0.25">
      <c r="A604" t="s">
        <v>8192</v>
      </c>
      <c r="B604" t="s">
        <v>8193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968</v>
      </c>
      <c r="B606" t="s">
        <v>969</v>
      </c>
    </row>
    <row r="607" spans="1:2" x14ac:dyDescent="0.25">
      <c r="A607" t="s">
        <v>803</v>
      </c>
      <c r="B607" t="s">
        <v>804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7773</v>
      </c>
      <c r="B609" t="s">
        <v>7774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7652</v>
      </c>
      <c r="B617" t="s">
        <v>7653</v>
      </c>
    </row>
    <row r="618" spans="1:2" x14ac:dyDescent="0.25">
      <c r="A618" t="s">
        <v>1133</v>
      </c>
      <c r="B618" t="s">
        <v>1134</v>
      </c>
    </row>
    <row r="619" spans="1:2" x14ac:dyDescent="0.25">
      <c r="A619" t="s">
        <v>8139</v>
      </c>
      <c r="B619" t="s">
        <v>8140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7862</v>
      </c>
      <c r="B622" t="s">
        <v>7863</v>
      </c>
    </row>
    <row r="623" spans="1:2" x14ac:dyDescent="0.25">
      <c r="A623" t="s">
        <v>8805</v>
      </c>
      <c r="B623" t="s">
        <v>8806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8813</v>
      </c>
      <c r="B626" t="s">
        <v>8814</v>
      </c>
    </row>
    <row r="627" spans="1:2" x14ac:dyDescent="0.25">
      <c r="A627" t="s">
        <v>8813</v>
      </c>
      <c r="B627" t="s">
        <v>8814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8621</v>
      </c>
      <c r="B629" t="s">
        <v>8622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8811</v>
      </c>
      <c r="B631" t="s">
        <v>8812</v>
      </c>
    </row>
    <row r="632" spans="1:2" x14ac:dyDescent="0.25">
      <c r="A632" t="s">
        <v>8111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8621</v>
      </c>
      <c r="B635" t="s">
        <v>8622</v>
      </c>
    </row>
    <row r="636" spans="1:2" x14ac:dyDescent="0.25">
      <c r="A636" t="s">
        <v>7739</v>
      </c>
      <c r="B636" t="s">
        <v>1029</v>
      </c>
    </row>
    <row r="637" spans="1:2" x14ac:dyDescent="0.25">
      <c r="A637" t="s">
        <v>8809</v>
      </c>
      <c r="B637" t="s">
        <v>8810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8807</v>
      </c>
      <c r="B643" t="s">
        <v>8808</v>
      </c>
    </row>
    <row r="644" spans="1:2" x14ac:dyDescent="0.25">
      <c r="A644" t="s">
        <v>7627</v>
      </c>
      <c r="B644" t="s">
        <v>7628</v>
      </c>
    </row>
    <row r="645" spans="1:2" x14ac:dyDescent="0.25">
      <c r="A645" t="s">
        <v>8805</v>
      </c>
      <c r="B645" t="s">
        <v>8806</v>
      </c>
    </row>
    <row r="646" spans="1:2" x14ac:dyDescent="0.25">
      <c r="A646" t="s">
        <v>7627</v>
      </c>
      <c r="B646" t="s">
        <v>7628</v>
      </c>
    </row>
    <row r="647" spans="1:2" x14ac:dyDescent="0.25">
      <c r="A647" t="s">
        <v>8807</v>
      </c>
      <c r="B647" t="s">
        <v>8808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968</v>
      </c>
      <c r="B652" t="s">
        <v>969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8805</v>
      </c>
      <c r="B656" t="s">
        <v>8806</v>
      </c>
    </row>
    <row r="657" spans="1:2" x14ac:dyDescent="0.25">
      <c r="A657" t="s">
        <v>7992</v>
      </c>
      <c r="B657" t="s">
        <v>7993</v>
      </c>
    </row>
    <row r="658" spans="1:2" x14ac:dyDescent="0.25">
      <c r="A658" t="s">
        <v>8374</v>
      </c>
      <c r="B658" t="s">
        <v>8375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1066</v>
      </c>
      <c r="B685" t="s">
        <v>1067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8158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803</v>
      </c>
      <c r="B694" t="s">
        <v>804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8779</v>
      </c>
      <c r="B701" t="s">
        <v>8780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8777</v>
      </c>
      <c r="B705" t="s">
        <v>8778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8143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8670</v>
      </c>
      <c r="B715" t="s">
        <v>8671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8119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8614</v>
      </c>
      <c r="B720" t="s">
        <v>8615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1018</v>
      </c>
      <c r="B722" t="s">
        <v>1019</v>
      </c>
    </row>
    <row r="723" spans="1:2" x14ac:dyDescent="0.25">
      <c r="A723" t="s">
        <v>1018</v>
      </c>
      <c r="B723" t="s">
        <v>1019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1222</v>
      </c>
      <c r="B725" t="s">
        <v>1223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7964</v>
      </c>
      <c r="B727" t="s">
        <v>7965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8482</v>
      </c>
      <c r="B731" t="s">
        <v>8483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8338</v>
      </c>
      <c r="B734" t="s">
        <v>8339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8124</v>
      </c>
      <c r="B738" t="s">
        <v>8125</v>
      </c>
    </row>
    <row r="739" spans="1:2" x14ac:dyDescent="0.25">
      <c r="A739" t="s">
        <v>1068</v>
      </c>
      <c r="B739" t="s">
        <v>1069</v>
      </c>
    </row>
    <row r="740" spans="1:2" x14ac:dyDescent="0.25">
      <c r="A740" t="s">
        <v>7794</v>
      </c>
      <c r="B740" t="s">
        <v>7795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8192</v>
      </c>
      <c r="B743" t="s">
        <v>8193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8115</v>
      </c>
      <c r="B747" t="s">
        <v>426</v>
      </c>
    </row>
    <row r="748" spans="1:2" x14ac:dyDescent="0.25">
      <c r="A748" t="s">
        <v>8040</v>
      </c>
      <c r="B748" t="s">
        <v>8041</v>
      </c>
    </row>
    <row r="749" spans="1:2" x14ac:dyDescent="0.25">
      <c r="A749" t="s">
        <v>8666</v>
      </c>
      <c r="B749" t="s">
        <v>8667</v>
      </c>
    </row>
    <row r="750" spans="1:2" x14ac:dyDescent="0.25">
      <c r="A750" t="s">
        <v>8503</v>
      </c>
      <c r="B750" t="s">
        <v>8504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1018</v>
      </c>
      <c r="B823" t="s">
        <v>1019</v>
      </c>
    </row>
    <row r="824" spans="1:2" x14ac:dyDescent="0.25">
      <c r="A824" t="s">
        <v>8645</v>
      </c>
      <c r="B824" t="s">
        <v>8646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8492</v>
      </c>
      <c r="B830" t="s">
        <v>8493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8647</v>
      </c>
      <c r="B832" t="s">
        <v>1210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8662</v>
      </c>
      <c r="B836" t="s">
        <v>8663</v>
      </c>
    </row>
    <row r="837" spans="1:2" x14ac:dyDescent="0.25">
      <c r="A837" t="s">
        <v>900</v>
      </c>
      <c r="B837" t="s">
        <v>901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8775</v>
      </c>
      <c r="B841" t="s">
        <v>8776</v>
      </c>
    </row>
    <row r="842" spans="1:2" x14ac:dyDescent="0.25">
      <c r="A842" t="s">
        <v>949</v>
      </c>
      <c r="B842" t="s">
        <v>950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8124</v>
      </c>
      <c r="B844" t="s">
        <v>8125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951</v>
      </c>
      <c r="B847" t="s">
        <v>952</v>
      </c>
    </row>
    <row r="848" spans="1:2" x14ac:dyDescent="0.25">
      <c r="A848" t="s">
        <v>8608</v>
      </c>
      <c r="B848" t="s">
        <v>8609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8773</v>
      </c>
      <c r="B856" t="s">
        <v>8774</v>
      </c>
    </row>
    <row r="857" spans="1:2" x14ac:dyDescent="0.25">
      <c r="A857" t="s">
        <v>1193</v>
      </c>
      <c r="B857" t="s">
        <v>1194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1234</v>
      </c>
      <c r="B861" t="s">
        <v>1235</v>
      </c>
    </row>
    <row r="862" spans="1:2" x14ac:dyDescent="0.25">
      <c r="A862" t="s">
        <v>8116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8132</v>
      </c>
      <c r="B864" t="s">
        <v>1219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7633</v>
      </c>
      <c r="B866" t="s">
        <v>7634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8315</v>
      </c>
      <c r="B871" t="s">
        <v>8316</v>
      </c>
    </row>
    <row r="872" spans="1:2" x14ac:dyDescent="0.25">
      <c r="A872" t="s">
        <v>8572</v>
      </c>
      <c r="B872" t="s">
        <v>8571</v>
      </c>
    </row>
    <row r="873" spans="1:2" x14ac:dyDescent="0.25">
      <c r="A873" t="s">
        <v>8495</v>
      </c>
      <c r="B873" t="s">
        <v>8496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8113</v>
      </c>
      <c r="B875" t="s">
        <v>8114</v>
      </c>
    </row>
    <row r="876" spans="1:2" x14ac:dyDescent="0.25">
      <c r="A876" t="s">
        <v>1252</v>
      </c>
      <c r="B876" t="s">
        <v>1253</v>
      </c>
    </row>
    <row r="877" spans="1:2" x14ac:dyDescent="0.25">
      <c r="A877" t="s">
        <v>8601</v>
      </c>
      <c r="B877" t="s">
        <v>8602</v>
      </c>
    </row>
    <row r="878" spans="1:2" x14ac:dyDescent="0.25">
      <c r="A878" t="s">
        <v>8601</v>
      </c>
      <c r="B878" t="s">
        <v>8602</v>
      </c>
    </row>
    <row r="879" spans="1:2" x14ac:dyDescent="0.25">
      <c r="A879" t="s">
        <v>8190</v>
      </c>
      <c r="B879" t="s">
        <v>930</v>
      </c>
    </row>
    <row r="880" spans="1:2" x14ac:dyDescent="0.25">
      <c r="A880" t="s">
        <v>8771</v>
      </c>
      <c r="B880" t="s">
        <v>8772</v>
      </c>
    </row>
    <row r="881" spans="1:2" x14ac:dyDescent="0.25">
      <c r="A881" t="s">
        <v>1168</v>
      </c>
      <c r="B881" t="s">
        <v>1169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8144</v>
      </c>
      <c r="B883" t="s">
        <v>8145</v>
      </c>
    </row>
    <row r="884" spans="1:2" x14ac:dyDescent="0.25">
      <c r="A884" t="s">
        <v>1256</v>
      </c>
      <c r="B884" t="s">
        <v>1257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1252</v>
      </c>
      <c r="B886" t="s">
        <v>1253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8124</v>
      </c>
      <c r="B895" t="s">
        <v>8125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8149</v>
      </c>
      <c r="B898" t="s">
        <v>8150</v>
      </c>
    </row>
    <row r="899" spans="1:2" x14ac:dyDescent="0.25">
      <c r="A899" t="s">
        <v>8149</v>
      </c>
      <c r="B899" t="s">
        <v>8150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8155</v>
      </c>
      <c r="B901" t="s">
        <v>8156</v>
      </c>
    </row>
    <row r="902" spans="1:2" x14ac:dyDescent="0.25">
      <c r="A902" t="s">
        <v>8155</v>
      </c>
      <c r="B902" t="s">
        <v>8156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8769</v>
      </c>
      <c r="B904" t="s">
        <v>8770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8117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8497</v>
      </c>
      <c r="B908" t="s">
        <v>8498</v>
      </c>
    </row>
    <row r="909" spans="1:2" x14ac:dyDescent="0.25">
      <c r="A909" t="s">
        <v>8328</v>
      </c>
      <c r="B909" t="s">
        <v>8329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1280</v>
      </c>
      <c r="B918" t="s">
        <v>1281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8122</v>
      </c>
      <c r="B923" t="s">
        <v>7835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7932</v>
      </c>
      <c r="B928" t="s">
        <v>7933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1168</v>
      </c>
      <c r="B930" t="s">
        <v>1169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8124</v>
      </c>
      <c r="B933" t="s">
        <v>8125</v>
      </c>
    </row>
    <row r="934" spans="1:2" x14ac:dyDescent="0.25">
      <c r="A934" t="s">
        <v>8486</v>
      </c>
      <c r="B934" t="s">
        <v>8487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922</v>
      </c>
      <c r="B937" t="s">
        <v>923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886</v>
      </c>
      <c r="B939" t="s">
        <v>887</v>
      </c>
    </row>
    <row r="940" spans="1:2" x14ac:dyDescent="0.25">
      <c r="A940" t="s">
        <v>8668</v>
      </c>
      <c r="B940" t="s">
        <v>8669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1205</v>
      </c>
      <c r="B943" t="s">
        <v>1206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8132</v>
      </c>
      <c r="B948" t="s">
        <v>1219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1211</v>
      </c>
      <c r="B951" t="s">
        <v>1212</v>
      </c>
    </row>
    <row r="952" spans="1:2" x14ac:dyDescent="0.25">
      <c r="A952" t="s">
        <v>93</v>
      </c>
      <c r="B952" t="s">
        <v>4676</v>
      </c>
    </row>
    <row r="953" spans="1:2" x14ac:dyDescent="0.25">
      <c r="A953" t="s">
        <v>8647</v>
      </c>
      <c r="B953" t="s">
        <v>1210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7932</v>
      </c>
      <c r="B957" t="s">
        <v>7933</v>
      </c>
    </row>
    <row r="958" spans="1:2" x14ac:dyDescent="0.25">
      <c r="A958" t="s">
        <v>7995</v>
      </c>
      <c r="B958" t="s">
        <v>7996</v>
      </c>
    </row>
    <row r="959" spans="1:2" x14ac:dyDescent="0.25">
      <c r="A959" t="s">
        <v>7726</v>
      </c>
      <c r="B959" t="s">
        <v>7727</v>
      </c>
    </row>
    <row r="960" spans="1:2" x14ac:dyDescent="0.25">
      <c r="A960" t="s">
        <v>8078</v>
      </c>
      <c r="B960" t="s">
        <v>8079</v>
      </c>
    </row>
    <row r="961" spans="1:2" x14ac:dyDescent="0.25">
      <c r="A961" t="s">
        <v>7862</v>
      </c>
      <c r="B961" t="s">
        <v>7863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8171</v>
      </c>
      <c r="B963" t="s">
        <v>297</v>
      </c>
    </row>
    <row r="964" spans="1:2" x14ac:dyDescent="0.25">
      <c r="A964" t="s">
        <v>7775</v>
      </c>
      <c r="B964" t="s">
        <v>7776</v>
      </c>
    </row>
    <row r="965" spans="1:2" x14ac:dyDescent="0.25">
      <c r="A965" t="s">
        <v>7775</v>
      </c>
      <c r="B965" t="s">
        <v>7776</v>
      </c>
    </row>
    <row r="966" spans="1:2" x14ac:dyDescent="0.25">
      <c r="A966" t="s">
        <v>8645</v>
      </c>
      <c r="B966" t="s">
        <v>8646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8124</v>
      </c>
      <c r="B978" t="s">
        <v>8125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1242</v>
      </c>
      <c r="B984" t="s">
        <v>1243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8169</v>
      </c>
      <c r="B986" t="s">
        <v>961</v>
      </c>
    </row>
    <row r="987" spans="1:2" x14ac:dyDescent="0.25">
      <c r="A987" t="s">
        <v>8255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8120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7868</v>
      </c>
      <c r="B993" t="s">
        <v>7869</v>
      </c>
    </row>
    <row r="994" spans="1:2" x14ac:dyDescent="0.25">
      <c r="A994" t="s">
        <v>1286</v>
      </c>
      <c r="B994" t="s">
        <v>1287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8315</v>
      </c>
      <c r="B1000" t="s">
        <v>8316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926</v>
      </c>
      <c r="B1002" t="s">
        <v>927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2265</v>
      </c>
      <c r="B1010" t="s">
        <v>2266</v>
      </c>
    </row>
    <row r="1011" spans="1:2" x14ac:dyDescent="0.25">
      <c r="A1011" t="s">
        <v>1296</v>
      </c>
      <c r="B1011" t="s">
        <v>1297</v>
      </c>
    </row>
    <row r="1012" spans="1:2" x14ac:dyDescent="0.25">
      <c r="A1012" t="s">
        <v>828</v>
      </c>
      <c r="B1012" t="s">
        <v>829</v>
      </c>
    </row>
    <row r="1013" spans="1:2" x14ac:dyDescent="0.25">
      <c r="A1013" t="s">
        <v>8647</v>
      </c>
      <c r="B1013" t="s">
        <v>1210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785</v>
      </c>
      <c r="B1016" t="s">
        <v>786</v>
      </c>
    </row>
    <row r="1017" spans="1:2" x14ac:dyDescent="0.25">
      <c r="A1017" t="s">
        <v>1168</v>
      </c>
      <c r="B1017" t="s">
        <v>1169</v>
      </c>
    </row>
    <row r="1018" spans="1:2" x14ac:dyDescent="0.25">
      <c r="A1018" t="s">
        <v>8158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8124</v>
      </c>
      <c r="B1024" t="s">
        <v>8125</v>
      </c>
    </row>
    <row r="1025" spans="1:2" x14ac:dyDescent="0.25">
      <c r="A1025" t="s">
        <v>8767</v>
      </c>
      <c r="B1025" t="s">
        <v>8768</v>
      </c>
    </row>
    <row r="1026" spans="1:2" x14ac:dyDescent="0.25">
      <c r="A1026" t="s">
        <v>8656</v>
      </c>
      <c r="B1026" t="s">
        <v>8657</v>
      </c>
    </row>
    <row r="1027" spans="1:2" x14ac:dyDescent="0.25">
      <c r="A1027" t="s">
        <v>8505</v>
      </c>
      <c r="B1027" t="s">
        <v>8506</v>
      </c>
    </row>
    <row r="1028" spans="1:2" x14ac:dyDescent="0.25">
      <c r="A1028" t="s">
        <v>8765</v>
      </c>
      <c r="B1028" t="s">
        <v>8766</v>
      </c>
    </row>
    <row r="1029" spans="1:2" x14ac:dyDescent="0.25">
      <c r="A1029" t="s">
        <v>7721</v>
      </c>
      <c r="B1029" t="s">
        <v>7722</v>
      </c>
    </row>
    <row r="1030" spans="1:2" x14ac:dyDescent="0.25">
      <c r="A1030" t="s">
        <v>7794</v>
      </c>
      <c r="B1030" t="s">
        <v>7795</v>
      </c>
    </row>
    <row r="1031" spans="1:2" x14ac:dyDescent="0.25">
      <c r="A1031" t="s">
        <v>1170</v>
      </c>
      <c r="B1031" t="s">
        <v>1171</v>
      </c>
    </row>
    <row r="1032" spans="1:2" x14ac:dyDescent="0.25">
      <c r="A1032" t="s">
        <v>1250</v>
      </c>
      <c r="B1032" t="s">
        <v>1251</v>
      </c>
    </row>
    <row r="1033" spans="1:2" x14ac:dyDescent="0.25">
      <c r="A1033" t="s">
        <v>882</v>
      </c>
      <c r="B1033" t="s">
        <v>883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888</v>
      </c>
      <c r="B1037" t="s">
        <v>889</v>
      </c>
    </row>
    <row r="1038" spans="1:2" x14ac:dyDescent="0.25">
      <c r="A1038" t="s">
        <v>8239</v>
      </c>
      <c r="B1038" t="s">
        <v>8036</v>
      </c>
    </row>
    <row r="1039" spans="1:2" x14ac:dyDescent="0.25">
      <c r="A1039" t="s">
        <v>8505</v>
      </c>
      <c r="B1039" t="s">
        <v>8506</v>
      </c>
    </row>
    <row r="1040" spans="1:2" x14ac:dyDescent="0.25">
      <c r="A1040" t="s">
        <v>8505</v>
      </c>
      <c r="B1040" t="s">
        <v>8506</v>
      </c>
    </row>
    <row r="1041" spans="1:2" x14ac:dyDescent="0.25">
      <c r="A1041" t="s">
        <v>1292</v>
      </c>
      <c r="B1041" t="s">
        <v>1293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8647</v>
      </c>
      <c r="B1051" t="s">
        <v>1210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803</v>
      </c>
      <c r="B1053" t="s">
        <v>804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1052</v>
      </c>
      <c r="B1060" t="s">
        <v>1053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8562</v>
      </c>
      <c r="B1066" t="s">
        <v>7982</v>
      </c>
    </row>
    <row r="1067" spans="1:2" x14ac:dyDescent="0.25">
      <c r="A1067" t="s">
        <v>799</v>
      </c>
      <c r="B1067" t="s">
        <v>800</v>
      </c>
    </row>
    <row r="1068" spans="1:2" x14ac:dyDescent="0.25">
      <c r="A1068" t="s">
        <v>8763</v>
      </c>
      <c r="B1068" t="s">
        <v>8764</v>
      </c>
    </row>
    <row r="1069" spans="1:2" x14ac:dyDescent="0.25">
      <c r="A1069" t="s">
        <v>8761</v>
      </c>
      <c r="B1069" t="s">
        <v>8762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8132</v>
      </c>
      <c r="B1071" t="s">
        <v>1219</v>
      </c>
    </row>
    <row r="1072" spans="1:2" x14ac:dyDescent="0.25">
      <c r="A1072" t="s">
        <v>8132</v>
      </c>
      <c r="B1072" t="s">
        <v>1219</v>
      </c>
    </row>
    <row r="1073" spans="1:2" x14ac:dyDescent="0.25">
      <c r="A1073" t="s">
        <v>890</v>
      </c>
      <c r="B1073" t="s">
        <v>891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7697</v>
      </c>
      <c r="B1076" t="s">
        <v>1014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8115</v>
      </c>
      <c r="B1078" t="s">
        <v>426</v>
      </c>
    </row>
    <row r="1079" spans="1:2" x14ac:dyDescent="0.25">
      <c r="A1079" t="s">
        <v>1292</v>
      </c>
      <c r="B1079" t="s">
        <v>1293</v>
      </c>
    </row>
    <row r="1080" spans="1:2" x14ac:dyDescent="0.25">
      <c r="A1080" t="s">
        <v>8315</v>
      </c>
      <c r="B1080" t="s">
        <v>8316</v>
      </c>
    </row>
    <row r="1081" spans="1:2" x14ac:dyDescent="0.25">
      <c r="A1081" t="s">
        <v>7709</v>
      </c>
      <c r="B1081" t="s">
        <v>7710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1270</v>
      </c>
      <c r="B1085" t="s">
        <v>1271</v>
      </c>
    </row>
    <row r="1086" spans="1:2" x14ac:dyDescent="0.25">
      <c r="A1086" t="s">
        <v>7717</v>
      </c>
      <c r="B1086" t="s">
        <v>357</v>
      </c>
    </row>
    <row r="1087" spans="1:2" x14ac:dyDescent="0.25">
      <c r="A1087" t="s">
        <v>882</v>
      </c>
      <c r="B1087" t="s">
        <v>883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1473</v>
      </c>
      <c r="B1089" t="s">
        <v>1474</v>
      </c>
    </row>
    <row r="1090" spans="1:2" x14ac:dyDescent="0.25">
      <c r="A1090" t="s">
        <v>8759</v>
      </c>
      <c r="B1090" t="s">
        <v>8760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7717</v>
      </c>
      <c r="B1095" t="s">
        <v>357</v>
      </c>
    </row>
    <row r="1096" spans="1:2" x14ac:dyDescent="0.25">
      <c r="A1096" t="s">
        <v>7715</v>
      </c>
      <c r="B1096" t="s">
        <v>7716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8239</v>
      </c>
      <c r="B1098" t="s">
        <v>8036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1222</v>
      </c>
      <c r="B1100" t="s">
        <v>1223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8141</v>
      </c>
      <c r="B1104" t="s">
        <v>461</v>
      </c>
    </row>
    <row r="1105" spans="1:2" x14ac:dyDescent="0.25">
      <c r="A1105" t="s">
        <v>8163</v>
      </c>
      <c r="B1105" t="s">
        <v>8164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7868</v>
      </c>
      <c r="B1108" t="s">
        <v>7869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8647</v>
      </c>
      <c r="B1110" t="s">
        <v>1210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8241</v>
      </c>
      <c r="B1125" t="s">
        <v>1077</v>
      </c>
    </row>
    <row r="1126" spans="1:2" x14ac:dyDescent="0.25">
      <c r="A1126" t="s">
        <v>8124</v>
      </c>
      <c r="B1126" t="s">
        <v>8125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8505</v>
      </c>
      <c r="B1130" t="s">
        <v>8506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8149</v>
      </c>
      <c r="B1132" t="s">
        <v>8150</v>
      </c>
    </row>
    <row r="1133" spans="1:2" x14ac:dyDescent="0.25">
      <c r="A1133" t="s">
        <v>8124</v>
      </c>
      <c r="B1133" t="s">
        <v>8125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8143</v>
      </c>
      <c r="B1178" t="s">
        <v>355</v>
      </c>
    </row>
    <row r="1179" spans="1:2" x14ac:dyDescent="0.25">
      <c r="A1179" t="s">
        <v>8111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872</v>
      </c>
      <c r="B1182" t="s">
        <v>873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8255</v>
      </c>
      <c r="B1184" t="s">
        <v>691</v>
      </c>
    </row>
    <row r="1185" spans="1:2" x14ac:dyDescent="0.25">
      <c r="A1185" t="s">
        <v>8144</v>
      </c>
      <c r="B1185" t="s">
        <v>8145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8757</v>
      </c>
      <c r="B1188" t="s">
        <v>8758</v>
      </c>
    </row>
    <row r="1189" spans="1:2" x14ac:dyDescent="0.25">
      <c r="A1189" t="s">
        <v>8116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8240</v>
      </c>
      <c r="B1192" t="s">
        <v>7991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7641</v>
      </c>
      <c r="B1194" t="s">
        <v>7642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8157</v>
      </c>
      <c r="B1197" t="s">
        <v>982</v>
      </c>
    </row>
    <row r="1198" spans="1:2" x14ac:dyDescent="0.25">
      <c r="A1198" t="s">
        <v>1043</v>
      </c>
      <c r="B1198" t="s">
        <v>1044</v>
      </c>
    </row>
    <row r="1199" spans="1:2" x14ac:dyDescent="0.25">
      <c r="A1199" t="s">
        <v>1043</v>
      </c>
      <c r="B1199" t="s">
        <v>1044</v>
      </c>
    </row>
    <row r="1200" spans="1:2" x14ac:dyDescent="0.25">
      <c r="A1200" t="s">
        <v>1043</v>
      </c>
      <c r="B1200" t="s">
        <v>1044</v>
      </c>
    </row>
    <row r="1201" spans="1:2" x14ac:dyDescent="0.25">
      <c r="A1201" t="s">
        <v>1043</v>
      </c>
      <c r="B1201" t="s">
        <v>1044</v>
      </c>
    </row>
    <row r="1202" spans="1:2" x14ac:dyDescent="0.25">
      <c r="A1202" t="s">
        <v>1043</v>
      </c>
      <c r="B1202" t="s">
        <v>1044</v>
      </c>
    </row>
    <row r="1203" spans="1:2" x14ac:dyDescent="0.25">
      <c r="A1203" t="s">
        <v>1043</v>
      </c>
      <c r="B1203" t="s">
        <v>1044</v>
      </c>
    </row>
    <row r="1204" spans="1:2" x14ac:dyDescent="0.25">
      <c r="A1204" t="s">
        <v>1043</v>
      </c>
      <c r="B1204" t="s">
        <v>1044</v>
      </c>
    </row>
    <row r="1205" spans="1:2" x14ac:dyDescent="0.25">
      <c r="A1205" t="s">
        <v>1043</v>
      </c>
      <c r="B1205" t="s">
        <v>1044</v>
      </c>
    </row>
    <row r="1206" spans="1:2" x14ac:dyDescent="0.25">
      <c r="A1206" t="s">
        <v>1043</v>
      </c>
      <c r="B1206" t="s">
        <v>1044</v>
      </c>
    </row>
    <row r="1207" spans="1:2" x14ac:dyDescent="0.25">
      <c r="A1207" t="s">
        <v>1043</v>
      </c>
      <c r="B1207" t="s">
        <v>1044</v>
      </c>
    </row>
    <row r="1208" spans="1:2" x14ac:dyDescent="0.25">
      <c r="A1208" t="s">
        <v>1043</v>
      </c>
      <c r="B1208" t="s">
        <v>1044</v>
      </c>
    </row>
    <row r="1209" spans="1:2" x14ac:dyDescent="0.25">
      <c r="A1209" t="s">
        <v>1043</v>
      </c>
      <c r="B1209" t="s">
        <v>1044</v>
      </c>
    </row>
    <row r="1210" spans="1:2" x14ac:dyDescent="0.25">
      <c r="A1210" t="s">
        <v>1043</v>
      </c>
      <c r="B1210" t="s">
        <v>1044</v>
      </c>
    </row>
    <row r="1211" spans="1:2" x14ac:dyDescent="0.25">
      <c r="A1211" t="s">
        <v>1043</v>
      </c>
      <c r="B1211" t="s">
        <v>1044</v>
      </c>
    </row>
    <row r="1212" spans="1:2" x14ac:dyDescent="0.25">
      <c r="A1212" t="s">
        <v>1043</v>
      </c>
      <c r="B1212" t="s">
        <v>1044</v>
      </c>
    </row>
    <row r="1213" spans="1:2" x14ac:dyDescent="0.25">
      <c r="A1213" s="20" t="s">
        <v>1043</v>
      </c>
      <c r="B1213" t="s">
        <v>1044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8238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8124</v>
      </c>
      <c r="B1225" t="s">
        <v>8125</v>
      </c>
    </row>
    <row r="1226" spans="1:2" x14ac:dyDescent="0.25">
      <c r="A1226" t="s">
        <v>8113</v>
      </c>
      <c r="B1226" t="s">
        <v>8114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8122</v>
      </c>
      <c r="B1230" t="s">
        <v>7835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7737</v>
      </c>
      <c r="B1234" t="s">
        <v>7738</v>
      </c>
    </row>
    <row r="1235" spans="1:2" x14ac:dyDescent="0.25">
      <c r="A1235" t="s">
        <v>7940</v>
      </c>
      <c r="B1235" t="s">
        <v>7941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8132</v>
      </c>
      <c r="B1237" t="s">
        <v>1219</v>
      </c>
    </row>
    <row r="1238" spans="1:2" x14ac:dyDescent="0.25">
      <c r="A1238" t="s">
        <v>8115</v>
      </c>
      <c r="B1238" t="s">
        <v>426</v>
      </c>
    </row>
    <row r="1239" spans="1:2" x14ac:dyDescent="0.25">
      <c r="A1239" t="s">
        <v>8115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878</v>
      </c>
      <c r="B1244" t="s">
        <v>879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902</v>
      </c>
      <c r="B1250" t="s">
        <v>903</v>
      </c>
    </row>
    <row r="1251" spans="1:2" x14ac:dyDescent="0.25">
      <c r="A1251" t="s">
        <v>7885</v>
      </c>
      <c r="B1251" t="s">
        <v>7886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1034</v>
      </c>
      <c r="B1255" t="s">
        <v>1035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8155</v>
      </c>
      <c r="B1259" t="s">
        <v>8156</v>
      </c>
    </row>
    <row r="1260" spans="1:2" x14ac:dyDescent="0.25">
      <c r="A1260" t="s">
        <v>7956</v>
      </c>
      <c r="B1260" t="s">
        <v>7957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8149</v>
      </c>
      <c r="B1264" t="s">
        <v>8150</v>
      </c>
    </row>
    <row r="1265" spans="1:2" x14ac:dyDescent="0.25">
      <c r="A1265" t="s">
        <v>8338</v>
      </c>
      <c r="B1265" t="s">
        <v>8339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8645</v>
      </c>
      <c r="B1270" t="s">
        <v>8646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7948</v>
      </c>
      <c r="B1272" t="s">
        <v>7949</v>
      </c>
    </row>
    <row r="1273" spans="1:2" x14ac:dyDescent="0.25">
      <c r="A1273" t="s">
        <v>799</v>
      </c>
      <c r="B1273" t="s">
        <v>800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1112</v>
      </c>
      <c r="B1277" t="s">
        <v>1113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8155</v>
      </c>
      <c r="B1279" t="s">
        <v>8156</v>
      </c>
    </row>
    <row r="1280" spans="1:2" x14ac:dyDescent="0.25">
      <c r="A1280" t="s">
        <v>8647</v>
      </c>
      <c r="B1280" t="s">
        <v>1210</v>
      </c>
    </row>
    <row r="1281" spans="1:2" x14ac:dyDescent="0.25">
      <c r="A1281" t="s">
        <v>8155</v>
      </c>
      <c r="B1281" t="s">
        <v>8156</v>
      </c>
    </row>
    <row r="1282" spans="1:2" x14ac:dyDescent="0.25">
      <c r="A1282" t="s">
        <v>1164</v>
      </c>
      <c r="B1282" t="s">
        <v>1165</v>
      </c>
    </row>
    <row r="1283" spans="1:2" x14ac:dyDescent="0.25">
      <c r="A1283" t="s">
        <v>1286</v>
      </c>
      <c r="B1283" t="s">
        <v>1287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8581</v>
      </c>
      <c r="B1287" t="s">
        <v>8756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1246</v>
      </c>
      <c r="B1290" t="s">
        <v>1247</v>
      </c>
    </row>
    <row r="1291" spans="1:2" x14ac:dyDescent="0.25">
      <c r="A1291" t="s">
        <v>8313</v>
      </c>
      <c r="B1291" t="s">
        <v>8314</v>
      </c>
    </row>
    <row r="1292" spans="1:2" x14ac:dyDescent="0.25">
      <c r="A1292" t="s">
        <v>8120</v>
      </c>
      <c r="B1292" t="s">
        <v>345</v>
      </c>
    </row>
    <row r="1293" spans="1:2" x14ac:dyDescent="0.25">
      <c r="A1293" t="s">
        <v>909</v>
      </c>
      <c r="B1293" t="s">
        <v>910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8754</v>
      </c>
      <c r="B1298" t="s">
        <v>8755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8124</v>
      </c>
      <c r="B1300" t="s">
        <v>8125</v>
      </c>
    </row>
    <row r="1301" spans="1:2" x14ac:dyDescent="0.25">
      <c r="A1301" t="s">
        <v>8654</v>
      </c>
      <c r="B1301" t="s">
        <v>8655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838</v>
      </c>
      <c r="B1310" t="s">
        <v>839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1266</v>
      </c>
      <c r="B1313" t="s">
        <v>1267</v>
      </c>
    </row>
    <row r="1314" spans="1:2" x14ac:dyDescent="0.25">
      <c r="A1314" t="s">
        <v>7737</v>
      </c>
      <c r="B1314" t="s">
        <v>7738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8666</v>
      </c>
      <c r="B1316" t="s">
        <v>8667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8647</v>
      </c>
      <c r="B1322" t="s">
        <v>1210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8752</v>
      </c>
      <c r="B1326" t="s">
        <v>8753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8131</v>
      </c>
      <c r="B1329" t="s">
        <v>478</v>
      </c>
    </row>
    <row r="1330" spans="1:2" x14ac:dyDescent="0.25">
      <c r="A1330" t="s">
        <v>8572</v>
      </c>
      <c r="B1330" t="s">
        <v>8571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8645</v>
      </c>
      <c r="B1341" t="s">
        <v>8646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8319</v>
      </c>
      <c r="B1344" t="s">
        <v>8320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8656</v>
      </c>
      <c r="B1350" t="s">
        <v>8657</v>
      </c>
    </row>
    <row r="1351" spans="1:2" x14ac:dyDescent="0.25">
      <c r="A1351" t="s">
        <v>8121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799</v>
      </c>
      <c r="B1354" t="s">
        <v>800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8559</v>
      </c>
      <c r="B1384" t="s">
        <v>8558</v>
      </c>
    </row>
    <row r="1385" spans="1:2" x14ac:dyDescent="0.25">
      <c r="A1385" t="s">
        <v>8559</v>
      </c>
      <c r="B1385" t="s">
        <v>8558</v>
      </c>
    </row>
    <row r="1386" spans="1:2" x14ac:dyDescent="0.25">
      <c r="A1386" t="s">
        <v>8559</v>
      </c>
      <c r="B1386" t="s">
        <v>8558</v>
      </c>
    </row>
    <row r="1387" spans="1:2" x14ac:dyDescent="0.25">
      <c r="A1387" t="s">
        <v>8559</v>
      </c>
      <c r="B1387" t="s">
        <v>8558</v>
      </c>
    </row>
    <row r="1388" spans="1:2" x14ac:dyDescent="0.25">
      <c r="A1388" t="s">
        <v>1176</v>
      </c>
      <c r="B1388" t="s">
        <v>1177</v>
      </c>
    </row>
    <row r="1389" spans="1:2" x14ac:dyDescent="0.25">
      <c r="A1389" t="s">
        <v>7882</v>
      </c>
      <c r="B1389" t="s">
        <v>1183</v>
      </c>
    </row>
    <row r="1390" spans="1:2" x14ac:dyDescent="0.25">
      <c r="A1390" t="s">
        <v>7882</v>
      </c>
      <c r="B1390" t="s">
        <v>1183</v>
      </c>
    </row>
    <row r="1391" spans="1:2" x14ac:dyDescent="0.25">
      <c r="A1391" t="s">
        <v>1043</v>
      </c>
      <c r="B1391" t="s">
        <v>1044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8388</v>
      </c>
      <c r="B1396" t="s">
        <v>8389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7992</v>
      </c>
      <c r="B1398" t="s">
        <v>7993</v>
      </c>
    </row>
    <row r="1399" spans="1:2" x14ac:dyDescent="0.25">
      <c r="A1399" t="s">
        <v>8616</v>
      </c>
      <c r="B1399" t="s">
        <v>8617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8578</v>
      </c>
      <c r="B1411" t="s">
        <v>8577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8121</v>
      </c>
      <c r="B1423" t="s">
        <v>543</v>
      </c>
    </row>
    <row r="1424" spans="1:2" x14ac:dyDescent="0.25">
      <c r="A1424" t="s">
        <v>1302</v>
      </c>
      <c r="B1424" t="s">
        <v>1303</v>
      </c>
    </row>
    <row r="1425" spans="1:2" x14ac:dyDescent="0.25">
      <c r="A1425" t="s">
        <v>1060</v>
      </c>
      <c r="B1425" t="s">
        <v>1061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8368</v>
      </c>
      <c r="B1432" t="s">
        <v>8369</v>
      </c>
    </row>
    <row r="1433" spans="1:2" x14ac:dyDescent="0.25">
      <c r="A1433" t="s">
        <v>1298</v>
      </c>
      <c r="B1433" t="s">
        <v>1299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1296</v>
      </c>
      <c r="B1438" t="s">
        <v>1297</v>
      </c>
    </row>
    <row r="1439" spans="1:2" x14ac:dyDescent="0.25">
      <c r="A1439" t="s">
        <v>8388</v>
      </c>
      <c r="B1439" t="s">
        <v>8389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8563</v>
      </c>
      <c r="B1442" t="s">
        <v>8564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1298</v>
      </c>
      <c r="B1445" t="s">
        <v>1299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1296</v>
      </c>
      <c r="B1447" t="s">
        <v>1297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1141</v>
      </c>
      <c r="B1449" t="s">
        <v>1142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8158</v>
      </c>
      <c r="B1455" t="s">
        <v>332</v>
      </c>
    </row>
    <row r="1456" spans="1:2" x14ac:dyDescent="0.25">
      <c r="A1456" t="s">
        <v>8139</v>
      </c>
      <c r="B1456" t="s">
        <v>8140</v>
      </c>
    </row>
    <row r="1457" spans="1:2" x14ac:dyDescent="0.25">
      <c r="A1457" t="s">
        <v>1139</v>
      </c>
      <c r="B1457" t="s">
        <v>1140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1133</v>
      </c>
      <c r="B1460" t="s">
        <v>1134</v>
      </c>
    </row>
    <row r="1461" spans="1:2" x14ac:dyDescent="0.25">
      <c r="A1461" t="s">
        <v>8388</v>
      </c>
      <c r="B1461" t="s">
        <v>8389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1302</v>
      </c>
      <c r="B1463" t="s">
        <v>1303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7995</v>
      </c>
      <c r="B1465" t="s">
        <v>7996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7833</v>
      </c>
      <c r="B1468" t="s">
        <v>7834</v>
      </c>
    </row>
    <row r="1469" spans="1:2" x14ac:dyDescent="0.25">
      <c r="A1469" t="s">
        <v>8146</v>
      </c>
      <c r="B1469" t="s">
        <v>8147</v>
      </c>
    </row>
    <row r="1470" spans="1:2" x14ac:dyDescent="0.25">
      <c r="A1470" t="s">
        <v>968</v>
      </c>
      <c r="B1470" t="s">
        <v>969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1211</v>
      </c>
      <c r="B1472" t="s">
        <v>1212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1141</v>
      </c>
      <c r="B1474" t="s">
        <v>1142</v>
      </c>
    </row>
    <row r="1475" spans="1:2" x14ac:dyDescent="0.25">
      <c r="A1475" t="s">
        <v>1141</v>
      </c>
      <c r="B1475" t="s">
        <v>1142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8392</v>
      </c>
      <c r="B1478" t="s">
        <v>1049</v>
      </c>
    </row>
    <row r="1479" spans="1:2" x14ac:dyDescent="0.25">
      <c r="A1479" t="s">
        <v>8670</v>
      </c>
      <c r="B1479" t="s">
        <v>8671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7992</v>
      </c>
      <c r="B1483" t="s">
        <v>7993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8621</v>
      </c>
      <c r="B1485" t="s">
        <v>8622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968</v>
      </c>
      <c r="B1493" t="s">
        <v>969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832</v>
      </c>
      <c r="B1496" t="s">
        <v>833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8388</v>
      </c>
      <c r="B1500" t="s">
        <v>8389</v>
      </c>
    </row>
    <row r="1501" spans="1:2" x14ac:dyDescent="0.25">
      <c r="A1501" t="s">
        <v>968</v>
      </c>
      <c r="B1501" t="s">
        <v>969</v>
      </c>
    </row>
    <row r="1502" spans="1:2" x14ac:dyDescent="0.25">
      <c r="A1502" t="s">
        <v>8557</v>
      </c>
      <c r="B1502" t="s">
        <v>8556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1034</v>
      </c>
      <c r="B1504" t="s">
        <v>1035</v>
      </c>
    </row>
    <row r="1505" spans="1:2" x14ac:dyDescent="0.25">
      <c r="A1505" t="s">
        <v>1043</v>
      </c>
      <c r="B1505" t="s">
        <v>1044</v>
      </c>
    </row>
    <row r="1506" spans="1:2" x14ac:dyDescent="0.25">
      <c r="A1506" t="s">
        <v>1043</v>
      </c>
      <c r="B1506" t="s">
        <v>1044</v>
      </c>
    </row>
    <row r="1507" spans="1:2" x14ac:dyDescent="0.25">
      <c r="A1507" t="s">
        <v>1043</v>
      </c>
      <c r="B1507" t="s">
        <v>1044</v>
      </c>
    </row>
    <row r="1508" spans="1:2" x14ac:dyDescent="0.25">
      <c r="A1508" t="s">
        <v>1043</v>
      </c>
      <c r="B1508" t="s">
        <v>1044</v>
      </c>
    </row>
    <row r="1509" spans="1:2" x14ac:dyDescent="0.25">
      <c r="A1509" t="s">
        <v>1043</v>
      </c>
      <c r="B1509" t="s">
        <v>1044</v>
      </c>
    </row>
    <row r="1510" spans="1:2" x14ac:dyDescent="0.25">
      <c r="A1510" t="s">
        <v>1043</v>
      </c>
      <c r="B1510" t="s">
        <v>1044</v>
      </c>
    </row>
    <row r="1511" spans="1:2" x14ac:dyDescent="0.25">
      <c r="A1511" t="s">
        <v>1043</v>
      </c>
      <c r="B1511" t="s">
        <v>1044</v>
      </c>
    </row>
    <row r="1512" spans="1:2" x14ac:dyDescent="0.25">
      <c r="A1512" t="s">
        <v>1043</v>
      </c>
      <c r="B1512" t="s">
        <v>1044</v>
      </c>
    </row>
    <row r="1513" spans="1:2" x14ac:dyDescent="0.25">
      <c r="A1513" t="s">
        <v>1043</v>
      </c>
      <c r="B1513" t="s">
        <v>1044</v>
      </c>
    </row>
    <row r="1514" spans="1:2" x14ac:dyDescent="0.25">
      <c r="A1514" t="s">
        <v>8143</v>
      </c>
      <c r="B1514" t="s">
        <v>355</v>
      </c>
    </row>
    <row r="1515" spans="1:2" x14ac:dyDescent="0.25">
      <c r="A1515" t="s">
        <v>8119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8119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7717</v>
      </c>
      <c r="B1534" t="s">
        <v>357</v>
      </c>
    </row>
    <row r="1535" spans="1:2" x14ac:dyDescent="0.25">
      <c r="A1535" t="s">
        <v>7717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1290</v>
      </c>
      <c r="B1572" t="s">
        <v>1291</v>
      </c>
    </row>
    <row r="1573" spans="1:2" x14ac:dyDescent="0.25">
      <c r="A1573" t="s">
        <v>8668</v>
      </c>
      <c r="B1573" t="s">
        <v>8669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7868</v>
      </c>
      <c r="B1575" t="s">
        <v>7869</v>
      </c>
    </row>
    <row r="1576" spans="1:2" x14ac:dyDescent="0.25">
      <c r="A1576" t="s">
        <v>8374</v>
      </c>
      <c r="B1576" t="s">
        <v>8375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7726</v>
      </c>
      <c r="B1579" t="s">
        <v>7727</v>
      </c>
    </row>
    <row r="1580" spans="1:2" x14ac:dyDescent="0.25">
      <c r="A1580" t="s">
        <v>799</v>
      </c>
      <c r="B1580" t="s">
        <v>800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7868</v>
      </c>
      <c r="B1583" t="s">
        <v>7869</v>
      </c>
    </row>
    <row r="1584" spans="1:2" x14ac:dyDescent="0.25">
      <c r="A1584" t="s">
        <v>8181</v>
      </c>
      <c r="B1584" t="s">
        <v>1161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922</v>
      </c>
      <c r="B1586" t="s">
        <v>923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922</v>
      </c>
      <c r="B1588" t="s">
        <v>923</v>
      </c>
    </row>
    <row r="1589" spans="1:2" x14ac:dyDescent="0.25">
      <c r="A1589" t="s">
        <v>8144</v>
      </c>
      <c r="B1589" t="s">
        <v>8145</v>
      </c>
    </row>
    <row r="1590" spans="1:2" x14ac:dyDescent="0.25">
      <c r="A1590" t="s">
        <v>1170</v>
      </c>
      <c r="B1590" t="s">
        <v>1171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8368</v>
      </c>
      <c r="B1596" t="s">
        <v>8369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8116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8574</v>
      </c>
      <c r="B1602" t="s">
        <v>8573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8161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1120</v>
      </c>
      <c r="B1609" t="s">
        <v>1121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8344</v>
      </c>
      <c r="B1617" t="s">
        <v>225</v>
      </c>
    </row>
    <row r="1618" spans="1:2" x14ac:dyDescent="0.25">
      <c r="A1618" t="s">
        <v>8495</v>
      </c>
      <c r="B1618" t="s">
        <v>8496</v>
      </c>
    </row>
    <row r="1619" spans="1:2" x14ac:dyDescent="0.25">
      <c r="A1619" t="s">
        <v>8120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1266</v>
      </c>
      <c r="B1622" t="s">
        <v>1267</v>
      </c>
    </row>
    <row r="1623" spans="1:2" x14ac:dyDescent="0.25">
      <c r="A1623" t="s">
        <v>8666</v>
      </c>
      <c r="B1623" t="s">
        <v>8667</v>
      </c>
    </row>
    <row r="1624" spans="1:2" x14ac:dyDescent="0.25">
      <c r="A1624" t="s">
        <v>8148</v>
      </c>
      <c r="B1624" t="s">
        <v>1126</v>
      </c>
    </row>
    <row r="1625" spans="1:2" x14ac:dyDescent="0.25">
      <c r="A1625" t="s">
        <v>7868</v>
      </c>
      <c r="B1625" t="s">
        <v>7869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8368</v>
      </c>
      <c r="B1628" t="s">
        <v>8369</v>
      </c>
    </row>
    <row r="1629" spans="1:2" x14ac:dyDescent="0.25">
      <c r="A1629" t="s">
        <v>8368</v>
      </c>
      <c r="B1629" t="s">
        <v>8369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7728</v>
      </c>
      <c r="B1633" t="s">
        <v>7729</v>
      </c>
    </row>
    <row r="1634" spans="1:2" x14ac:dyDescent="0.25">
      <c r="A1634" t="s">
        <v>884</v>
      </c>
      <c r="B1634" t="s">
        <v>885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984</v>
      </c>
      <c r="B1637" t="s">
        <v>985</v>
      </c>
    </row>
    <row r="1638" spans="1:2" x14ac:dyDescent="0.25">
      <c r="A1638" t="s">
        <v>4911</v>
      </c>
      <c r="B1638" t="s">
        <v>4912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8664</v>
      </c>
      <c r="B1646" t="s">
        <v>8665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8141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8239</v>
      </c>
      <c r="B1665" t="s">
        <v>8036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8117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8049</v>
      </c>
      <c r="B1673" t="s">
        <v>8050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882</v>
      </c>
      <c r="B1676" t="s">
        <v>883</v>
      </c>
    </row>
    <row r="1677" spans="1:2" x14ac:dyDescent="0.25">
      <c r="A1677" t="s">
        <v>8116</v>
      </c>
      <c r="B1677" t="s">
        <v>322</v>
      </c>
    </row>
    <row r="1678" spans="1:2" x14ac:dyDescent="0.25">
      <c r="A1678" t="s">
        <v>8116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1222</v>
      </c>
      <c r="B1682" t="s">
        <v>1223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8377</v>
      </c>
      <c r="B1684" t="s">
        <v>8376</v>
      </c>
    </row>
    <row r="1685" spans="1:2" x14ac:dyDescent="0.25">
      <c r="A1685" t="s">
        <v>8159</v>
      </c>
      <c r="B1685" t="s">
        <v>8160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8505</v>
      </c>
      <c r="B1688" t="s">
        <v>8506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8647</v>
      </c>
      <c r="B1691" t="s">
        <v>1210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1050</v>
      </c>
      <c r="B1696" t="s">
        <v>1051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8662</v>
      </c>
      <c r="B1699" t="s">
        <v>8663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812</v>
      </c>
      <c r="B1701" t="s">
        <v>813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1286</v>
      </c>
      <c r="B1704" t="s">
        <v>1287</v>
      </c>
    </row>
    <row r="1705" spans="1:2" x14ac:dyDescent="0.25">
      <c r="A1705" t="s">
        <v>8158</v>
      </c>
      <c r="B1705" t="s">
        <v>332</v>
      </c>
    </row>
    <row r="1706" spans="1:2" x14ac:dyDescent="0.25">
      <c r="A1706" t="s">
        <v>8143</v>
      </c>
      <c r="B1706" t="s">
        <v>355</v>
      </c>
    </row>
    <row r="1707" spans="1:2" x14ac:dyDescent="0.25">
      <c r="A1707" t="s">
        <v>7874</v>
      </c>
      <c r="B1707" t="s">
        <v>7875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1168</v>
      </c>
      <c r="B1709" t="s">
        <v>1169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8660</v>
      </c>
      <c r="B1711" t="s">
        <v>8661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997</v>
      </c>
      <c r="B1714" t="s">
        <v>998</v>
      </c>
    </row>
    <row r="1715" spans="1:2" x14ac:dyDescent="0.25">
      <c r="A1715" t="s">
        <v>8374</v>
      </c>
      <c r="B1715" t="s">
        <v>8375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8171</v>
      </c>
      <c r="B1717" t="s">
        <v>297</v>
      </c>
    </row>
    <row r="1718" spans="1:2" x14ac:dyDescent="0.25">
      <c r="A1718" t="s">
        <v>8032</v>
      </c>
      <c r="B1718" t="s">
        <v>8033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860</v>
      </c>
      <c r="B1721" t="s">
        <v>861</v>
      </c>
    </row>
    <row r="1722" spans="1:2" x14ac:dyDescent="0.25">
      <c r="A1722" t="s">
        <v>7868</v>
      </c>
      <c r="B1722" t="s">
        <v>7869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8298</v>
      </c>
      <c r="B1724" t="s">
        <v>8299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872</v>
      </c>
      <c r="B1730" t="s">
        <v>873</v>
      </c>
    </row>
    <row r="1731" spans="1:2" x14ac:dyDescent="0.25">
      <c r="A1731" t="s">
        <v>7721</v>
      </c>
      <c r="B1731" t="s">
        <v>7722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1127</v>
      </c>
      <c r="B1737" t="s">
        <v>1128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8497</v>
      </c>
      <c r="B1741" t="s">
        <v>8498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8486</v>
      </c>
      <c r="B1747" t="s">
        <v>8487</v>
      </c>
    </row>
    <row r="1748" spans="1:2" x14ac:dyDescent="0.25">
      <c r="A1748" t="s">
        <v>8152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1250</v>
      </c>
      <c r="B1753" t="s">
        <v>1251</v>
      </c>
    </row>
    <row r="1754" spans="1:2" x14ac:dyDescent="0.25">
      <c r="A1754" t="s">
        <v>8117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970</v>
      </c>
      <c r="B1756" t="s">
        <v>971</v>
      </c>
    </row>
    <row r="1757" spans="1:2" x14ac:dyDescent="0.25">
      <c r="A1757" t="s">
        <v>8115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1228</v>
      </c>
      <c r="B1762" t="s">
        <v>1229</v>
      </c>
    </row>
    <row r="1763" spans="1:2" x14ac:dyDescent="0.25">
      <c r="A1763" t="s">
        <v>8034</v>
      </c>
      <c r="B1763" t="s">
        <v>8035</v>
      </c>
    </row>
    <row r="1764" spans="1:2" x14ac:dyDescent="0.25">
      <c r="A1764" t="s">
        <v>8144</v>
      </c>
      <c r="B1764" t="s">
        <v>8145</v>
      </c>
    </row>
    <row r="1765" spans="1:2" x14ac:dyDescent="0.25">
      <c r="A1765" t="s">
        <v>8610</v>
      </c>
      <c r="B1765" t="s">
        <v>8611</v>
      </c>
    </row>
    <row r="1766" spans="1:2" x14ac:dyDescent="0.25">
      <c r="A1766" t="s">
        <v>7641</v>
      </c>
      <c r="B1766" t="s">
        <v>7642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8242</v>
      </c>
      <c r="B1770" t="s">
        <v>610</v>
      </c>
    </row>
    <row r="1771" spans="1:2" x14ac:dyDescent="0.25">
      <c r="A1771" t="s">
        <v>8146</v>
      </c>
      <c r="B1771" t="s">
        <v>8147</v>
      </c>
    </row>
    <row r="1772" spans="1:2" x14ac:dyDescent="0.25">
      <c r="A1772" t="s">
        <v>8141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7868</v>
      </c>
      <c r="B1776" t="s">
        <v>7869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986</v>
      </c>
      <c r="B1780" t="s">
        <v>987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8122</v>
      </c>
      <c r="B1858" t="s">
        <v>7835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876</v>
      </c>
      <c r="B1860" t="s">
        <v>877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8119</v>
      </c>
      <c r="B1862" t="s">
        <v>585</v>
      </c>
    </row>
    <row r="1863" spans="1:2" x14ac:dyDescent="0.25">
      <c r="A1863" t="s">
        <v>8116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8658</v>
      </c>
      <c r="B1867" t="s">
        <v>8659</v>
      </c>
    </row>
    <row r="1868" spans="1:2" x14ac:dyDescent="0.25">
      <c r="A1868" t="s">
        <v>8133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8163</v>
      </c>
      <c r="B1870" t="s">
        <v>8164</v>
      </c>
    </row>
    <row r="1871" spans="1:2" x14ac:dyDescent="0.25">
      <c r="A1871" t="s">
        <v>8176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924</v>
      </c>
      <c r="B1875" t="s">
        <v>925</v>
      </c>
    </row>
    <row r="1876" spans="1:2" x14ac:dyDescent="0.25">
      <c r="A1876" t="s">
        <v>924</v>
      </c>
      <c r="B1876" t="s">
        <v>925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8158</v>
      </c>
      <c r="B1879" t="s">
        <v>332</v>
      </c>
    </row>
    <row r="1880" spans="1:2" x14ac:dyDescent="0.25">
      <c r="A1880" t="s">
        <v>909</v>
      </c>
      <c r="B1880" t="s">
        <v>910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8572</v>
      </c>
      <c r="B1893" t="s">
        <v>8571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8648</v>
      </c>
      <c r="B1895" t="s">
        <v>8649</v>
      </c>
    </row>
    <row r="1896" spans="1:2" x14ac:dyDescent="0.25">
      <c r="A1896" t="s">
        <v>1193</v>
      </c>
      <c r="B1896" t="s">
        <v>1194</v>
      </c>
    </row>
    <row r="1897" spans="1:2" x14ac:dyDescent="0.25">
      <c r="A1897" t="s">
        <v>8191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8120</v>
      </c>
      <c r="B1903" t="s">
        <v>345</v>
      </c>
    </row>
    <row r="1904" spans="1:2" x14ac:dyDescent="0.25">
      <c r="A1904" t="s">
        <v>8120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8271</v>
      </c>
      <c r="B1911" t="s">
        <v>8272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1162</v>
      </c>
      <c r="B1920" t="s">
        <v>1163</v>
      </c>
    </row>
    <row r="1921" spans="1:2" x14ac:dyDescent="0.25">
      <c r="A1921" t="s">
        <v>8319</v>
      </c>
      <c r="B1921" t="s">
        <v>8320</v>
      </c>
    </row>
    <row r="1922" spans="1:2" x14ac:dyDescent="0.25">
      <c r="A1922" t="s">
        <v>8570</v>
      </c>
      <c r="B1922" t="s">
        <v>8569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8656</v>
      </c>
      <c r="B1924" t="s">
        <v>8657</v>
      </c>
    </row>
    <row r="1925" spans="1:2" x14ac:dyDescent="0.25">
      <c r="A1925" t="s">
        <v>8654</v>
      </c>
      <c r="B1925" t="s">
        <v>8655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8132</v>
      </c>
      <c r="B1929" t="s">
        <v>1219</v>
      </c>
    </row>
    <row r="1930" spans="1:2" x14ac:dyDescent="0.25">
      <c r="A1930" t="s">
        <v>7717</v>
      </c>
      <c r="B1930" t="s">
        <v>357</v>
      </c>
    </row>
    <row r="1931" spans="1:2" x14ac:dyDescent="0.25">
      <c r="A1931" t="s">
        <v>970</v>
      </c>
      <c r="B1931" t="s">
        <v>971</v>
      </c>
    </row>
    <row r="1932" spans="1:2" x14ac:dyDescent="0.25">
      <c r="A1932" t="s">
        <v>970</v>
      </c>
      <c r="B1932" t="s">
        <v>971</v>
      </c>
    </row>
    <row r="1933" spans="1:2" x14ac:dyDescent="0.25">
      <c r="A1933" t="s">
        <v>7641</v>
      </c>
      <c r="B1933" t="s">
        <v>7642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799</v>
      </c>
      <c r="B1937" t="s">
        <v>800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8652</v>
      </c>
      <c r="B1941" t="s">
        <v>8653</v>
      </c>
    </row>
    <row r="1942" spans="1:2" x14ac:dyDescent="0.25">
      <c r="A1942" t="s">
        <v>1147</v>
      </c>
      <c r="B1942" t="s">
        <v>1148</v>
      </c>
    </row>
    <row r="1943" spans="1:2" x14ac:dyDescent="0.25">
      <c r="A1943" t="s">
        <v>8238</v>
      </c>
      <c r="B1943" t="s">
        <v>173</v>
      </c>
    </row>
    <row r="1944" spans="1:2" x14ac:dyDescent="0.25">
      <c r="A1944" t="s">
        <v>1270</v>
      </c>
      <c r="B1944" t="s">
        <v>1271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7970</v>
      </c>
      <c r="B1948" t="s">
        <v>7971</v>
      </c>
    </row>
    <row r="1949" spans="1:2" x14ac:dyDescent="0.25">
      <c r="A1949" t="s">
        <v>8570</v>
      </c>
      <c r="B1949" t="s">
        <v>8569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8169</v>
      </c>
      <c r="B1951" t="s">
        <v>961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834</v>
      </c>
      <c r="B1965" t="s">
        <v>835</v>
      </c>
    </row>
    <row r="1966" spans="1:2" x14ac:dyDescent="0.25">
      <c r="A1966" t="s">
        <v>8648</v>
      </c>
      <c r="B1966" t="s">
        <v>8649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8605</v>
      </c>
      <c r="B1968" t="s">
        <v>8606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864</v>
      </c>
      <c r="B1976" t="s">
        <v>865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902</v>
      </c>
      <c r="B1984" t="s">
        <v>903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1034</v>
      </c>
      <c r="B1987" t="s">
        <v>1035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1168</v>
      </c>
      <c r="B1992" t="s">
        <v>1169</v>
      </c>
    </row>
    <row r="1993" spans="1:2" x14ac:dyDescent="0.25">
      <c r="A1993" t="s">
        <v>1168</v>
      </c>
      <c r="B1993" t="s">
        <v>1169</v>
      </c>
    </row>
    <row r="1994" spans="1:2" x14ac:dyDescent="0.25">
      <c r="A1994" s="20" t="s">
        <v>1043</v>
      </c>
      <c r="B1994" t="s">
        <v>1044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8647</v>
      </c>
      <c r="B1996" t="s">
        <v>1210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1220</v>
      </c>
      <c r="B2005" t="s">
        <v>1221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7737</v>
      </c>
      <c r="B2009" t="s">
        <v>7738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8131</v>
      </c>
      <c r="B2013" t="s">
        <v>478</v>
      </c>
    </row>
    <row r="2014" spans="1:2" x14ac:dyDescent="0.25">
      <c r="A2014" t="s">
        <v>8377</v>
      </c>
      <c r="B2014" t="s">
        <v>8376</v>
      </c>
    </row>
    <row r="2015" spans="1:2" x14ac:dyDescent="0.25">
      <c r="A2015" t="s">
        <v>8161</v>
      </c>
      <c r="B2015" t="s">
        <v>626</v>
      </c>
    </row>
    <row r="2016" spans="1:2" x14ac:dyDescent="0.25">
      <c r="A2016" t="s">
        <v>8239</v>
      </c>
      <c r="B2016" t="s">
        <v>8036</v>
      </c>
    </row>
    <row r="2017" spans="1:2" x14ac:dyDescent="0.25">
      <c r="A2017" t="s">
        <v>7938</v>
      </c>
      <c r="B2017" t="s">
        <v>7939</v>
      </c>
    </row>
    <row r="2018" spans="1:2" x14ac:dyDescent="0.25">
      <c r="A2018" t="s">
        <v>913</v>
      </c>
      <c r="B2018" t="s">
        <v>914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7728</v>
      </c>
      <c r="B2022" t="s">
        <v>7729</v>
      </c>
    </row>
    <row r="2023" spans="1:2" x14ac:dyDescent="0.25">
      <c r="A2023" t="s">
        <v>7728</v>
      </c>
      <c r="B2023" t="s">
        <v>7729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787</v>
      </c>
      <c r="B2025" t="s">
        <v>788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8051</v>
      </c>
      <c r="B2034" t="s">
        <v>8052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8334</v>
      </c>
      <c r="B2036" t="s">
        <v>7779</v>
      </c>
    </row>
    <row r="2037" spans="1:2" x14ac:dyDescent="0.25">
      <c r="A2037" t="s">
        <v>8645</v>
      </c>
      <c r="B2037" t="s">
        <v>8646</v>
      </c>
    </row>
    <row r="2038" spans="1:2" x14ac:dyDescent="0.25">
      <c r="A2038" t="s">
        <v>1286</v>
      </c>
      <c r="B2038" t="s">
        <v>1287</v>
      </c>
    </row>
    <row r="2039" spans="1:2" x14ac:dyDescent="0.25">
      <c r="A2039" t="s">
        <v>1266</v>
      </c>
      <c r="B2039" t="s">
        <v>1267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7874</v>
      </c>
      <c r="B2041" t="s">
        <v>7875</v>
      </c>
    </row>
    <row r="2042" spans="1:2" x14ac:dyDescent="0.25">
      <c r="A2042" t="s">
        <v>8078</v>
      </c>
      <c r="B2042" t="s">
        <v>8079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8133</v>
      </c>
      <c r="B2044" t="s">
        <v>700</v>
      </c>
    </row>
    <row r="2045" spans="1:2" x14ac:dyDescent="0.25">
      <c r="A2045" t="s">
        <v>7783</v>
      </c>
      <c r="B2045" t="s">
        <v>7784</v>
      </c>
    </row>
    <row r="2046" spans="1:2" x14ac:dyDescent="0.25">
      <c r="A2046" t="s">
        <v>8644</v>
      </c>
      <c r="B2046" t="s">
        <v>817</v>
      </c>
    </row>
    <row r="2047" spans="1:2" x14ac:dyDescent="0.25">
      <c r="A2047" t="s">
        <v>7995</v>
      </c>
      <c r="B2047" t="s">
        <v>7996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7717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8144</v>
      </c>
      <c r="B2052" t="s">
        <v>8145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8271</v>
      </c>
      <c r="B2054" t="s">
        <v>8272</v>
      </c>
    </row>
    <row r="2055" spans="1:2" x14ac:dyDescent="0.25">
      <c r="A2055" t="s">
        <v>8374</v>
      </c>
      <c r="B2055" t="s">
        <v>8375</v>
      </c>
    </row>
    <row r="2056" spans="1:2" x14ac:dyDescent="0.25">
      <c r="A2056" t="s">
        <v>7932</v>
      </c>
      <c r="B2056" t="s">
        <v>7933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1284</v>
      </c>
      <c r="B2060" t="s">
        <v>1285</v>
      </c>
    </row>
    <row r="2061" spans="1:2" x14ac:dyDescent="0.25">
      <c r="A2061" t="s">
        <v>1284</v>
      </c>
      <c r="B2061" t="s">
        <v>1285</v>
      </c>
    </row>
    <row r="2062" spans="1:2" x14ac:dyDescent="0.25">
      <c r="A2062" t="s">
        <v>1284</v>
      </c>
      <c r="B2062" t="s">
        <v>1285</v>
      </c>
    </row>
    <row r="2063" spans="1:2" x14ac:dyDescent="0.25">
      <c r="A2063" t="s">
        <v>7995</v>
      </c>
      <c r="B2063" t="s">
        <v>7996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8559</v>
      </c>
      <c r="B2084" t="s">
        <v>8558</v>
      </c>
    </row>
    <row r="2085" spans="1:2" x14ac:dyDescent="0.25">
      <c r="A2085" t="s">
        <v>8559</v>
      </c>
      <c r="B2085" t="s">
        <v>8558</v>
      </c>
    </row>
    <row r="2086" spans="1:2" x14ac:dyDescent="0.25">
      <c r="A2086" t="s">
        <v>8559</v>
      </c>
      <c r="B2086" t="s">
        <v>8558</v>
      </c>
    </row>
    <row r="2087" spans="1:2" x14ac:dyDescent="0.25">
      <c r="A2087" t="s">
        <v>8559</v>
      </c>
      <c r="B2087" t="s">
        <v>8558</v>
      </c>
    </row>
    <row r="2088" spans="1:2" x14ac:dyDescent="0.25">
      <c r="A2088" t="s">
        <v>8559</v>
      </c>
      <c r="B2088" t="s">
        <v>8558</v>
      </c>
    </row>
    <row r="2089" spans="1:2" x14ac:dyDescent="0.25">
      <c r="A2089" t="s">
        <v>8559</v>
      </c>
      <c r="B2089" t="s">
        <v>8558</v>
      </c>
    </row>
    <row r="2090" spans="1:2" x14ac:dyDescent="0.25">
      <c r="A2090" t="s">
        <v>8559</v>
      </c>
      <c r="B2090" t="s">
        <v>8558</v>
      </c>
    </row>
    <row r="2091" spans="1:2" x14ac:dyDescent="0.25">
      <c r="A2091" t="s">
        <v>1304</v>
      </c>
      <c r="B2091" t="s">
        <v>1305</v>
      </c>
    </row>
    <row r="2092" spans="1:2" x14ac:dyDescent="0.25">
      <c r="A2092" t="s">
        <v>1176</v>
      </c>
      <c r="B2092" t="s">
        <v>1177</v>
      </c>
    </row>
    <row r="2093" spans="1:2" x14ac:dyDescent="0.25">
      <c r="A2093" t="s">
        <v>1304</v>
      </c>
      <c r="B2093" t="s">
        <v>1305</v>
      </c>
    </row>
    <row r="2094" spans="1:2" x14ac:dyDescent="0.25">
      <c r="A2094" t="s">
        <v>1304</v>
      </c>
      <c r="B2094" t="s">
        <v>1305</v>
      </c>
    </row>
    <row r="2095" spans="1:2" x14ac:dyDescent="0.25">
      <c r="A2095" t="s">
        <v>1176</v>
      </c>
      <c r="B2095" t="s">
        <v>1177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8132</v>
      </c>
      <c r="B2097" t="s">
        <v>1219</v>
      </c>
    </row>
    <row r="2098" spans="1:2" x14ac:dyDescent="0.25">
      <c r="A2098" t="s">
        <v>8132</v>
      </c>
      <c r="B2098" t="s">
        <v>1219</v>
      </c>
    </row>
    <row r="2099" spans="1:2" x14ac:dyDescent="0.25">
      <c r="A2099" t="s">
        <v>1164</v>
      </c>
      <c r="B2099" t="s">
        <v>1165</v>
      </c>
    </row>
    <row r="2100" spans="1:2" x14ac:dyDescent="0.25">
      <c r="A2100" t="s">
        <v>842</v>
      </c>
      <c r="B2100" t="s">
        <v>843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8111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7803</v>
      </c>
      <c r="B2107" t="s">
        <v>7804</v>
      </c>
    </row>
    <row r="2108" spans="1:2" x14ac:dyDescent="0.25">
      <c r="A2108" t="s">
        <v>7995</v>
      </c>
      <c r="B2108" t="s">
        <v>7996</v>
      </c>
    </row>
    <row r="2109" spans="1:2" x14ac:dyDescent="0.25">
      <c r="A2109" t="s">
        <v>7995</v>
      </c>
      <c r="B2109" t="s">
        <v>7996</v>
      </c>
    </row>
    <row r="2110" spans="1:2" x14ac:dyDescent="0.25">
      <c r="A2110" t="s">
        <v>968</v>
      </c>
      <c r="B2110" t="s">
        <v>969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968</v>
      </c>
      <c r="B2119" t="s">
        <v>969</v>
      </c>
    </row>
    <row r="2120" spans="1:2" x14ac:dyDescent="0.25">
      <c r="A2120" t="s">
        <v>1141</v>
      </c>
      <c r="B2120" t="s">
        <v>1142</v>
      </c>
    </row>
    <row r="2121" spans="1:2" x14ac:dyDescent="0.25">
      <c r="A2121" t="s">
        <v>1298</v>
      </c>
      <c r="B2121" t="s">
        <v>1299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7652</v>
      </c>
      <c r="B2124" t="s">
        <v>7653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8388</v>
      </c>
      <c r="B2126" t="s">
        <v>8389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8557</v>
      </c>
      <c r="B2130" t="s">
        <v>8556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7992</v>
      </c>
      <c r="B2132" t="s">
        <v>7993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1211</v>
      </c>
      <c r="B2135" t="s">
        <v>1212</v>
      </c>
    </row>
    <row r="2136" spans="1:2" x14ac:dyDescent="0.25">
      <c r="A2136" t="s">
        <v>8625</v>
      </c>
      <c r="B2136" t="s">
        <v>8626</v>
      </c>
    </row>
    <row r="2137" spans="1:2" x14ac:dyDescent="0.25">
      <c r="A2137" t="s">
        <v>8119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8623</v>
      </c>
      <c r="B2143" t="s">
        <v>8624</v>
      </c>
    </row>
    <row r="2144" spans="1:2" x14ac:dyDescent="0.25">
      <c r="A2144" t="s">
        <v>8621</v>
      </c>
      <c r="B2144" t="s">
        <v>8622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8621</v>
      </c>
      <c r="B2177" t="s">
        <v>8622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1090</v>
      </c>
      <c r="B2184" t="s">
        <v>1091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1060</v>
      </c>
      <c r="B2188" t="s">
        <v>1061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7658</v>
      </c>
      <c r="B2190" t="s">
        <v>7659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1094</v>
      </c>
      <c r="B2195" t="s">
        <v>1095</v>
      </c>
    </row>
    <row r="2196" spans="1:2" x14ac:dyDescent="0.25">
      <c r="A2196" t="s">
        <v>968</v>
      </c>
      <c r="B2196" t="s">
        <v>969</v>
      </c>
    </row>
    <row r="2197" spans="1:2" x14ac:dyDescent="0.25">
      <c r="A2197" t="s">
        <v>7755</v>
      </c>
      <c r="B2197" t="s">
        <v>7756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785</v>
      </c>
      <c r="B2200" t="s">
        <v>786</v>
      </c>
    </row>
    <row r="2201" spans="1:2" x14ac:dyDescent="0.25">
      <c r="A2201" t="s">
        <v>1168</v>
      </c>
      <c r="B2201" t="s">
        <v>1169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1211</v>
      </c>
      <c r="B2204" t="s">
        <v>1212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787</v>
      </c>
      <c r="B2210" t="s">
        <v>788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8146</v>
      </c>
      <c r="B2220" t="s">
        <v>8147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7715</v>
      </c>
      <c r="B2226" t="s">
        <v>7716</v>
      </c>
    </row>
    <row r="2227" spans="1:2" x14ac:dyDescent="0.25">
      <c r="A2227" t="s">
        <v>8132</v>
      </c>
      <c r="B2227" t="s">
        <v>1219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7627</v>
      </c>
      <c r="B2229" t="s">
        <v>7628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7773</v>
      </c>
      <c r="B2233" t="s">
        <v>7774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8191</v>
      </c>
      <c r="B2238" t="s">
        <v>709</v>
      </c>
    </row>
    <row r="2239" spans="1:2" x14ac:dyDescent="0.25">
      <c r="A2239" t="s">
        <v>8120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8078</v>
      </c>
      <c r="B2247" t="s">
        <v>8079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8486</v>
      </c>
      <c r="B2249" t="s">
        <v>8487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1164</v>
      </c>
      <c r="B2254" t="s">
        <v>1165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8616</v>
      </c>
      <c r="B2256" t="s">
        <v>8617</v>
      </c>
    </row>
    <row r="2257" spans="1:2" x14ac:dyDescent="0.25">
      <c r="A2257" t="s">
        <v>8148</v>
      </c>
      <c r="B2257" t="s">
        <v>1126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8144</v>
      </c>
      <c r="B2260" t="s">
        <v>8145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7783</v>
      </c>
      <c r="B2262" t="s">
        <v>7784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8265</v>
      </c>
      <c r="B2265" t="s">
        <v>8266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1017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7652</v>
      </c>
      <c r="B2273" t="s">
        <v>7653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8153</v>
      </c>
      <c r="B2278" t="s">
        <v>8154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8148</v>
      </c>
      <c r="B2280" t="s">
        <v>1126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1043</v>
      </c>
      <c r="B2284" t="s">
        <v>1044</v>
      </c>
    </row>
    <row r="2285" spans="1:2" x14ac:dyDescent="0.25">
      <c r="A2285" t="s">
        <v>1043</v>
      </c>
      <c r="B2285" t="s">
        <v>1044</v>
      </c>
    </row>
    <row r="2286" spans="1:2" x14ac:dyDescent="0.25">
      <c r="A2286" t="s">
        <v>1043</v>
      </c>
      <c r="B2286" t="s">
        <v>1044</v>
      </c>
    </row>
    <row r="2287" spans="1:2" x14ac:dyDescent="0.25">
      <c r="A2287" t="s">
        <v>1043</v>
      </c>
      <c r="B2287" t="s">
        <v>1044</v>
      </c>
    </row>
    <row r="2288" spans="1:2" x14ac:dyDescent="0.25">
      <c r="A2288" t="s">
        <v>1043</v>
      </c>
      <c r="B2288" t="s">
        <v>1044</v>
      </c>
    </row>
    <row r="2289" spans="1:2" x14ac:dyDescent="0.25">
      <c r="A2289" t="s">
        <v>1043</v>
      </c>
      <c r="B2289" t="s">
        <v>1044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945</v>
      </c>
      <c r="B2291" t="s">
        <v>946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7775</v>
      </c>
      <c r="B2340" t="s">
        <v>7776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8122</v>
      </c>
      <c r="B2342" t="s">
        <v>7835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8119</v>
      </c>
      <c r="B2344" t="s">
        <v>585</v>
      </c>
    </row>
    <row r="2345" spans="1:2" x14ac:dyDescent="0.25">
      <c r="A2345" t="s">
        <v>8116</v>
      </c>
      <c r="B2345" t="s">
        <v>322</v>
      </c>
    </row>
    <row r="2346" spans="1:2" x14ac:dyDescent="0.25">
      <c r="A2346" t="s">
        <v>924</v>
      </c>
      <c r="B2346" t="s">
        <v>925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8614</v>
      </c>
      <c r="B2352" t="s">
        <v>8615</v>
      </c>
    </row>
    <row r="2353" spans="1:2" x14ac:dyDescent="0.25">
      <c r="A2353" t="s">
        <v>8614</v>
      </c>
      <c r="B2353" t="s">
        <v>8615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8111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799</v>
      </c>
      <c r="B2360" t="s">
        <v>800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7717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812</v>
      </c>
      <c r="B2364" t="s">
        <v>813</v>
      </c>
    </row>
    <row r="2365" spans="1:2" x14ac:dyDescent="0.25">
      <c r="A2365" t="s">
        <v>1228</v>
      </c>
      <c r="B2365" t="s">
        <v>1229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8255</v>
      </c>
      <c r="B2368" t="s">
        <v>691</v>
      </c>
    </row>
    <row r="2369" spans="1:2" x14ac:dyDescent="0.25">
      <c r="A2369" t="s">
        <v>8612</v>
      </c>
      <c r="B2369" t="s">
        <v>8613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7739</v>
      </c>
      <c r="B2374" t="s">
        <v>1029</v>
      </c>
    </row>
    <row r="2375" spans="1:2" x14ac:dyDescent="0.25">
      <c r="A2375" t="s">
        <v>799</v>
      </c>
      <c r="B2375" t="s">
        <v>800</v>
      </c>
    </row>
    <row r="2376" spans="1:2" x14ac:dyDescent="0.25">
      <c r="A2376" t="s">
        <v>1120</v>
      </c>
      <c r="B2376" t="s">
        <v>1121</v>
      </c>
    </row>
    <row r="2377" spans="1:2" x14ac:dyDescent="0.25">
      <c r="A2377" t="s">
        <v>7721</v>
      </c>
      <c r="B2377" t="s">
        <v>7722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7618</v>
      </c>
      <c r="B2381" t="s">
        <v>7632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8610</v>
      </c>
      <c r="B2387" t="s">
        <v>8611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8298</v>
      </c>
      <c r="B2391" t="s">
        <v>8299</v>
      </c>
    </row>
    <row r="2392" spans="1:2" x14ac:dyDescent="0.25">
      <c r="A2392" t="s">
        <v>8242</v>
      </c>
      <c r="B2392" t="s">
        <v>610</v>
      </c>
    </row>
    <row r="2393" spans="1:2" x14ac:dyDescent="0.25">
      <c r="A2393" t="s">
        <v>8242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7723</v>
      </c>
      <c r="B2398" t="s">
        <v>988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970</v>
      </c>
      <c r="B2403" t="s">
        <v>971</v>
      </c>
    </row>
    <row r="2404" spans="1:2" x14ac:dyDescent="0.25">
      <c r="A2404" t="s">
        <v>8122</v>
      </c>
      <c r="B2404" t="s">
        <v>7835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1008</v>
      </c>
      <c r="B2406" t="s">
        <v>1009</v>
      </c>
    </row>
    <row r="2407" spans="1:2" x14ac:dyDescent="0.25">
      <c r="A2407" t="s">
        <v>1270</v>
      </c>
      <c r="B2407" t="s">
        <v>1271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1220</v>
      </c>
      <c r="B2410" t="s">
        <v>1221</v>
      </c>
    </row>
    <row r="2411" spans="1:2" x14ac:dyDescent="0.25">
      <c r="A2411" t="s">
        <v>874</v>
      </c>
      <c r="B2411" t="s">
        <v>875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818</v>
      </c>
      <c r="B2414" t="s">
        <v>819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8608</v>
      </c>
      <c r="B2419" t="s">
        <v>8609</v>
      </c>
    </row>
    <row r="2420" spans="1:2" x14ac:dyDescent="0.25">
      <c r="A2420" t="s">
        <v>8608</v>
      </c>
      <c r="B2420" t="s">
        <v>8609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8233</v>
      </c>
      <c r="B2422" t="s">
        <v>8234</v>
      </c>
    </row>
    <row r="2423" spans="1:2" x14ac:dyDescent="0.25">
      <c r="A2423" t="s">
        <v>1168</v>
      </c>
      <c r="B2423" t="s">
        <v>1169</v>
      </c>
    </row>
    <row r="2424" spans="1:2" x14ac:dyDescent="0.25">
      <c r="A2424" t="s">
        <v>8503</v>
      </c>
      <c r="B2424" t="s">
        <v>8504</v>
      </c>
    </row>
    <row r="2425" spans="1:2" x14ac:dyDescent="0.25">
      <c r="A2425" t="s">
        <v>834</v>
      </c>
      <c r="B2425" t="s">
        <v>835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1054</v>
      </c>
      <c r="B2427" t="s">
        <v>1055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8116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1041</v>
      </c>
      <c r="B2437" t="s">
        <v>1042</v>
      </c>
    </row>
    <row r="2438" spans="1:2" x14ac:dyDescent="0.25">
      <c r="A2438" t="s">
        <v>1205</v>
      </c>
      <c r="B2438" t="s">
        <v>1206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1162</v>
      </c>
      <c r="B2441" t="s">
        <v>1163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789</v>
      </c>
      <c r="B2443" t="s">
        <v>790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1260</v>
      </c>
      <c r="B2446" t="s">
        <v>1261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8155</v>
      </c>
      <c r="B2456" t="s">
        <v>8156</v>
      </c>
    </row>
    <row r="2457" spans="1:2" x14ac:dyDescent="0.25">
      <c r="A2457" t="s">
        <v>7627</v>
      </c>
      <c r="B2457" t="s">
        <v>7628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8607</v>
      </c>
      <c r="B2459" t="s">
        <v>1048</v>
      </c>
    </row>
    <row r="2460" spans="1:2" x14ac:dyDescent="0.25">
      <c r="A2460" t="s">
        <v>7885</v>
      </c>
      <c r="B2460" t="s">
        <v>7886</v>
      </c>
    </row>
    <row r="2461" spans="1:2" x14ac:dyDescent="0.25">
      <c r="A2461" t="s">
        <v>7885</v>
      </c>
      <c r="B2461" t="s">
        <v>7886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8239</v>
      </c>
      <c r="B2465" t="s">
        <v>8036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1166</v>
      </c>
      <c r="B2473" t="s">
        <v>1167</v>
      </c>
    </row>
    <row r="2474" spans="1:2" x14ac:dyDescent="0.25">
      <c r="A2474" t="s">
        <v>8028</v>
      </c>
      <c r="B2474" t="s">
        <v>8029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8271</v>
      </c>
      <c r="B2478" t="s">
        <v>8272</v>
      </c>
    </row>
    <row r="2479" spans="1:2" x14ac:dyDescent="0.25">
      <c r="A2479" t="s">
        <v>7874</v>
      </c>
      <c r="B2479" t="s">
        <v>7875</v>
      </c>
    </row>
    <row r="2480" spans="1:2" x14ac:dyDescent="0.25">
      <c r="A2480" t="s">
        <v>8315</v>
      </c>
      <c r="B2480" t="s">
        <v>8316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8263</v>
      </c>
      <c r="B2482" t="s">
        <v>8264</v>
      </c>
    </row>
    <row r="2483" spans="1:2" x14ac:dyDescent="0.25">
      <c r="A2483" t="s">
        <v>8605</v>
      </c>
      <c r="B2483" t="s">
        <v>8606</v>
      </c>
    </row>
    <row r="2484" spans="1:2" x14ac:dyDescent="0.25">
      <c r="A2484" t="s">
        <v>8117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8113</v>
      </c>
      <c r="B2489" t="s">
        <v>8114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8238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8603</v>
      </c>
      <c r="B2502" t="s">
        <v>8604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8132</v>
      </c>
      <c r="B2511" t="s">
        <v>1219</v>
      </c>
    </row>
    <row r="2512" spans="1:2" x14ac:dyDescent="0.25">
      <c r="A2512" t="s">
        <v>8132</v>
      </c>
      <c r="B2512" t="s">
        <v>1219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7783</v>
      </c>
      <c r="B2519" t="s">
        <v>7784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8243</v>
      </c>
      <c r="B2524" t="s">
        <v>8244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7796</v>
      </c>
      <c r="B2526" t="s">
        <v>7797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8497</v>
      </c>
      <c r="B2530" t="s">
        <v>8498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7995</v>
      </c>
      <c r="B2532" t="s">
        <v>7996</v>
      </c>
    </row>
    <row r="2533" spans="1:2" x14ac:dyDescent="0.25">
      <c r="A2533" t="s">
        <v>8242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828</v>
      </c>
      <c r="B2535" t="s">
        <v>829</v>
      </c>
    </row>
    <row r="2536" spans="1:2" x14ac:dyDescent="0.25">
      <c r="A2536" t="s">
        <v>7803</v>
      </c>
      <c r="B2536" t="s">
        <v>7804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878</v>
      </c>
      <c r="B2540" t="s">
        <v>879</v>
      </c>
    </row>
    <row r="2541" spans="1:2" x14ac:dyDescent="0.25">
      <c r="A2541" t="s">
        <v>8495</v>
      </c>
      <c r="B2541" t="s">
        <v>8496</v>
      </c>
    </row>
    <row r="2542" spans="1:2" x14ac:dyDescent="0.25">
      <c r="A2542" t="s">
        <v>7717</v>
      </c>
      <c r="B2542" t="s">
        <v>357</v>
      </c>
    </row>
    <row r="2543" spans="1:2" x14ac:dyDescent="0.25">
      <c r="A2543" t="s">
        <v>8158</v>
      </c>
      <c r="B2543" t="s">
        <v>332</v>
      </c>
    </row>
    <row r="2544" spans="1:2" x14ac:dyDescent="0.25">
      <c r="A2544" t="s">
        <v>8242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7862</v>
      </c>
      <c r="B2549" t="s">
        <v>7863</v>
      </c>
    </row>
    <row r="2550" spans="1:2" x14ac:dyDescent="0.25">
      <c r="A2550" t="s">
        <v>7938</v>
      </c>
      <c r="B2550" t="s">
        <v>7939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8313</v>
      </c>
      <c r="B2561" t="s">
        <v>8314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7948</v>
      </c>
      <c r="B2571" t="s">
        <v>7949</v>
      </c>
    </row>
    <row r="2572" spans="1:2" x14ac:dyDescent="0.25">
      <c r="A2572" t="s">
        <v>8562</v>
      </c>
      <c r="B2572" t="s">
        <v>7982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8152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886</v>
      </c>
      <c r="B2579" t="s">
        <v>887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7824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7796</v>
      </c>
      <c r="B2583" t="s">
        <v>7797</v>
      </c>
    </row>
    <row r="2584" spans="1:2" x14ac:dyDescent="0.25">
      <c r="A2584" t="s">
        <v>7796</v>
      </c>
      <c r="B2584" t="s">
        <v>7797</v>
      </c>
    </row>
    <row r="2585" spans="1:2" x14ac:dyDescent="0.25">
      <c r="A2585" t="s">
        <v>850</v>
      </c>
      <c r="B2585" t="s">
        <v>851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7641</v>
      </c>
      <c r="B2589" t="s">
        <v>7642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8141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7627</v>
      </c>
      <c r="B2596" t="s">
        <v>7628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8131</v>
      </c>
      <c r="B2598" t="s">
        <v>478</v>
      </c>
    </row>
    <row r="2599" spans="1:2" x14ac:dyDescent="0.25">
      <c r="A2599" t="s">
        <v>7704</v>
      </c>
      <c r="B2599" t="s">
        <v>7705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7934</v>
      </c>
      <c r="B2604" t="s">
        <v>7937</v>
      </c>
    </row>
    <row r="2605" spans="1:2" x14ac:dyDescent="0.25">
      <c r="A2605" t="s">
        <v>8163</v>
      </c>
      <c r="B2605" t="s">
        <v>8164</v>
      </c>
    </row>
    <row r="2606" spans="1:2" x14ac:dyDescent="0.25">
      <c r="A2606" t="s">
        <v>7970</v>
      </c>
      <c r="B2606" t="s">
        <v>7971</v>
      </c>
    </row>
    <row r="2607" spans="1:2" x14ac:dyDescent="0.25">
      <c r="A2607" t="s">
        <v>900</v>
      </c>
      <c r="B2607" t="s">
        <v>901</v>
      </c>
    </row>
    <row r="2608" spans="1:2" x14ac:dyDescent="0.25">
      <c r="A2608" t="s">
        <v>888</v>
      </c>
      <c r="B2608" t="s">
        <v>889</v>
      </c>
    </row>
    <row r="2609" spans="1:2" x14ac:dyDescent="0.25">
      <c r="A2609" t="s">
        <v>8113</v>
      </c>
      <c r="B2609" t="s">
        <v>8114</v>
      </c>
    </row>
    <row r="2610" spans="1:2" x14ac:dyDescent="0.25">
      <c r="A2610" t="s">
        <v>8122</v>
      </c>
      <c r="B2610" t="s">
        <v>7835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8135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8141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1298</v>
      </c>
      <c r="B2618" t="s">
        <v>1299</v>
      </c>
    </row>
    <row r="2619" spans="1:2" x14ac:dyDescent="0.25">
      <c r="A2619" t="s">
        <v>1298</v>
      </c>
      <c r="B2619" t="s">
        <v>1299</v>
      </c>
    </row>
    <row r="2620" spans="1:2" x14ac:dyDescent="0.25">
      <c r="A2620" t="s">
        <v>1286</v>
      </c>
      <c r="B2620" t="s">
        <v>1287</v>
      </c>
    </row>
    <row r="2621" spans="1:2" x14ac:dyDescent="0.25">
      <c r="A2621" s="20" t="s">
        <v>1043</v>
      </c>
      <c r="B2621" t="s">
        <v>1044</v>
      </c>
    </row>
    <row r="2622" spans="1:2" x14ac:dyDescent="0.25">
      <c r="A2622" t="s">
        <v>8133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7956</v>
      </c>
      <c r="B2634" t="s">
        <v>7957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7874</v>
      </c>
      <c r="B2638" t="s">
        <v>7875</v>
      </c>
    </row>
    <row r="2639" spans="1:2" x14ac:dyDescent="0.25">
      <c r="A2639" t="s">
        <v>7862</v>
      </c>
      <c r="B2639" t="s">
        <v>7863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8601</v>
      </c>
      <c r="B2642" t="s">
        <v>8602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8328</v>
      </c>
      <c r="B2649" t="s">
        <v>8329</v>
      </c>
    </row>
    <row r="2650" spans="1:2" x14ac:dyDescent="0.25">
      <c r="A2650" t="s">
        <v>1003</v>
      </c>
      <c r="B2650" t="s">
        <v>8435</v>
      </c>
    </row>
    <row r="2651" spans="1:2" x14ac:dyDescent="0.25">
      <c r="A2651" t="s">
        <v>1003</v>
      </c>
      <c r="B2651" t="s">
        <v>8435</v>
      </c>
    </row>
    <row r="2652" spans="1:2" x14ac:dyDescent="0.25">
      <c r="A2652" t="s">
        <v>7652</v>
      </c>
      <c r="B2652" t="s">
        <v>7653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8132</v>
      </c>
      <c r="B2656" t="s">
        <v>1219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1043</v>
      </c>
      <c r="B2659" t="s">
        <v>1044</v>
      </c>
    </row>
    <row r="2660" spans="1:2" x14ac:dyDescent="0.25">
      <c r="A2660" t="s">
        <v>1043</v>
      </c>
      <c r="B2660" t="s">
        <v>1044</v>
      </c>
    </row>
    <row r="2661" spans="1:2" x14ac:dyDescent="0.25">
      <c r="A2661" t="s">
        <v>1043</v>
      </c>
      <c r="B2661" t="s">
        <v>1044</v>
      </c>
    </row>
    <row r="2662" spans="1:2" x14ac:dyDescent="0.25">
      <c r="A2662" t="s">
        <v>1043</v>
      </c>
      <c r="B2662" t="s">
        <v>1044</v>
      </c>
    </row>
    <row r="2663" spans="1:2" x14ac:dyDescent="0.25">
      <c r="A2663" t="s">
        <v>1043</v>
      </c>
      <c r="B2663" t="s">
        <v>1044</v>
      </c>
    </row>
    <row r="2664" spans="1:2" x14ac:dyDescent="0.25">
      <c r="A2664" t="s">
        <v>1043</v>
      </c>
      <c r="B2664" t="s">
        <v>1044</v>
      </c>
    </row>
    <row r="2665" spans="1:2" x14ac:dyDescent="0.25">
      <c r="A2665" t="s">
        <v>1043</v>
      </c>
      <c r="B2665" t="s">
        <v>1044</v>
      </c>
    </row>
    <row r="2666" spans="1:2" x14ac:dyDescent="0.25">
      <c r="A2666" t="s">
        <v>1043</v>
      </c>
      <c r="B2666" t="s">
        <v>1044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1250</v>
      </c>
      <c r="B2671" t="s">
        <v>1251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978</v>
      </c>
      <c r="B2673" t="s">
        <v>979</v>
      </c>
    </row>
    <row r="2674" spans="1:2" x14ac:dyDescent="0.25">
      <c r="A2674" t="s">
        <v>8241</v>
      </c>
      <c r="B2674" t="s">
        <v>1077</v>
      </c>
    </row>
    <row r="2675" spans="1:2" x14ac:dyDescent="0.25">
      <c r="A2675" t="s">
        <v>1256</v>
      </c>
      <c r="B2675" t="s">
        <v>1257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1034</v>
      </c>
      <c r="B2680" t="s">
        <v>1035</v>
      </c>
    </row>
    <row r="2681" spans="1:2" x14ac:dyDescent="0.25">
      <c r="A2681" t="s">
        <v>1034</v>
      </c>
      <c r="B2681" t="s">
        <v>1035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8115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7711</v>
      </c>
      <c r="B2688" t="s">
        <v>7894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8562</v>
      </c>
      <c r="B2690" t="s">
        <v>7982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845</v>
      </c>
      <c r="B2693" t="s">
        <v>846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886</v>
      </c>
      <c r="B2698" t="s">
        <v>887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999</v>
      </c>
      <c r="B2705" t="s">
        <v>1000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842</v>
      </c>
      <c r="B2708" t="s">
        <v>843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1043</v>
      </c>
      <c r="B2710" t="s">
        <v>1044</v>
      </c>
    </row>
    <row r="2711" spans="1:2" x14ac:dyDescent="0.25">
      <c r="A2711" s="20" t="s">
        <v>1043</v>
      </c>
      <c r="B2711" t="s">
        <v>1044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1043</v>
      </c>
      <c r="B2713" t="s">
        <v>1044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8392</v>
      </c>
      <c r="B2718" t="s">
        <v>1049</v>
      </c>
    </row>
    <row r="2719" spans="1:2" x14ac:dyDescent="0.25">
      <c r="A2719" t="s">
        <v>1302</v>
      </c>
      <c r="B2719" t="s">
        <v>1303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8082</v>
      </c>
      <c r="B2721" t="s">
        <v>8083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7739</v>
      </c>
      <c r="B2724" t="s">
        <v>1029</v>
      </c>
    </row>
    <row r="2725" spans="1:2" x14ac:dyDescent="0.25">
      <c r="A2725" t="s">
        <v>7995</v>
      </c>
      <c r="B2725" t="s">
        <v>7996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1090</v>
      </c>
      <c r="B2727" t="s">
        <v>1091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8216</v>
      </c>
      <c r="B2729" t="s">
        <v>8217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968</v>
      </c>
      <c r="B2734" t="s">
        <v>969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1034</v>
      </c>
      <c r="B2738" t="s">
        <v>1035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1050</v>
      </c>
      <c r="B2740" t="s">
        <v>1051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894</v>
      </c>
      <c r="B2745" t="s">
        <v>895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1298</v>
      </c>
      <c r="B2748" t="s">
        <v>1299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7658</v>
      </c>
      <c r="B2752" t="s">
        <v>7659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1296</v>
      </c>
      <c r="B2754" t="s">
        <v>1297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1186</v>
      </c>
      <c r="B2775" t="s">
        <v>1187</v>
      </c>
    </row>
    <row r="2776" spans="1:2" x14ac:dyDescent="0.25">
      <c r="A2776" t="s">
        <v>7856</v>
      </c>
      <c r="B2776" t="s">
        <v>7857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1133</v>
      </c>
      <c r="B2779" t="s">
        <v>1134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8555</v>
      </c>
      <c r="B2787" t="s">
        <v>8554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8557</v>
      </c>
      <c r="B2803" t="s">
        <v>8556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8559</v>
      </c>
      <c r="B2805" t="s">
        <v>8558</v>
      </c>
    </row>
    <row r="2806" spans="1:2" x14ac:dyDescent="0.25">
      <c r="A2806" t="s">
        <v>8559</v>
      </c>
      <c r="B2806" t="s">
        <v>8558</v>
      </c>
    </row>
    <row r="2807" spans="1:2" x14ac:dyDescent="0.25">
      <c r="A2807" t="s">
        <v>8559</v>
      </c>
      <c r="B2807" t="s">
        <v>8558</v>
      </c>
    </row>
    <row r="2808" spans="1:2" x14ac:dyDescent="0.25">
      <c r="A2808" t="s">
        <v>8559</v>
      </c>
      <c r="B2808" t="s">
        <v>8558</v>
      </c>
    </row>
    <row r="2809" spans="1:2" x14ac:dyDescent="0.25">
      <c r="A2809" t="s">
        <v>8559</v>
      </c>
      <c r="B2809" t="s">
        <v>8558</v>
      </c>
    </row>
    <row r="2810" spans="1:2" x14ac:dyDescent="0.25">
      <c r="A2810" t="s">
        <v>8559</v>
      </c>
      <c r="B2810" t="s">
        <v>8558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7641</v>
      </c>
      <c r="B2812" t="s">
        <v>7642</v>
      </c>
    </row>
    <row r="2813" spans="1:2" x14ac:dyDescent="0.25">
      <c r="A2813" t="s">
        <v>7641</v>
      </c>
      <c r="B2813" t="s">
        <v>7642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8181</v>
      </c>
      <c r="B2825" t="s">
        <v>1161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995</v>
      </c>
      <c r="B2830" t="s">
        <v>996</v>
      </c>
    </row>
    <row r="2831" spans="1:2" x14ac:dyDescent="0.25">
      <c r="A2831" t="s">
        <v>995</v>
      </c>
      <c r="B2831" t="s">
        <v>996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8113</v>
      </c>
      <c r="B2833" t="s">
        <v>8114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7796</v>
      </c>
      <c r="B2838" t="s">
        <v>7797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8119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8370</v>
      </c>
      <c r="B2846" t="s">
        <v>8371</v>
      </c>
    </row>
    <row r="2847" spans="1:2" x14ac:dyDescent="0.25">
      <c r="A2847" t="s">
        <v>8153</v>
      </c>
      <c r="B2847" t="s">
        <v>8154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8146</v>
      </c>
      <c r="B2851" t="s">
        <v>8147</v>
      </c>
    </row>
    <row r="2852" spans="1:2" x14ac:dyDescent="0.25">
      <c r="A2852" t="s">
        <v>8122</v>
      </c>
      <c r="B2852" t="s">
        <v>7835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7995</v>
      </c>
      <c r="B2856" t="s">
        <v>7996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8319</v>
      </c>
      <c r="B2858" t="s">
        <v>8320</v>
      </c>
    </row>
    <row r="2859" spans="1:2" x14ac:dyDescent="0.25">
      <c r="A2859" t="s">
        <v>7868</v>
      </c>
      <c r="B2859" t="s">
        <v>7869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2221</v>
      </c>
      <c r="B2925" t="s">
        <v>2222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8115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8315</v>
      </c>
      <c r="B2939" t="s">
        <v>8316</v>
      </c>
    </row>
    <row r="2940" spans="1:2" x14ac:dyDescent="0.25">
      <c r="A2940" t="s">
        <v>1286</v>
      </c>
      <c r="B2940" t="s">
        <v>1287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828</v>
      </c>
      <c r="B2945" t="s">
        <v>829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7938</v>
      </c>
      <c r="B2947" t="s">
        <v>7939</v>
      </c>
    </row>
    <row r="2948" spans="1:2" x14ac:dyDescent="0.25">
      <c r="A2948" t="s">
        <v>7940</v>
      </c>
      <c r="B2948" t="s">
        <v>7941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1274</v>
      </c>
      <c r="B2955" t="s">
        <v>1275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973</v>
      </c>
      <c r="B2960" t="s">
        <v>974</v>
      </c>
    </row>
    <row r="2961" spans="1:2" x14ac:dyDescent="0.25">
      <c r="A2961" t="s">
        <v>7742</v>
      </c>
      <c r="B2961" t="s">
        <v>844</v>
      </c>
    </row>
    <row r="2962" spans="1:2" x14ac:dyDescent="0.25">
      <c r="A2962" t="s">
        <v>1234</v>
      </c>
      <c r="B2962" t="s">
        <v>1235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8503</v>
      </c>
      <c r="B2965" t="s">
        <v>8504</v>
      </c>
    </row>
    <row r="2966" spans="1:2" x14ac:dyDescent="0.25">
      <c r="A2966" t="s">
        <v>8503</v>
      </c>
      <c r="B2966" t="s">
        <v>8504</v>
      </c>
    </row>
    <row r="2967" spans="1:2" x14ac:dyDescent="0.25">
      <c r="A2967" t="s">
        <v>8561</v>
      </c>
      <c r="B2967" t="s">
        <v>8560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1282</v>
      </c>
      <c r="B2970" t="s">
        <v>1283</v>
      </c>
    </row>
    <row r="2971" spans="1:2" x14ac:dyDescent="0.25">
      <c r="A2971" t="s">
        <v>1054</v>
      </c>
      <c r="B2971" t="s">
        <v>1055</v>
      </c>
    </row>
    <row r="2972" spans="1:2" x14ac:dyDescent="0.25">
      <c r="A2972" t="s">
        <v>1054</v>
      </c>
      <c r="B2972" t="s">
        <v>1055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7633</v>
      </c>
      <c r="B2975" t="s">
        <v>7634</v>
      </c>
    </row>
    <row r="2976" spans="1:2" x14ac:dyDescent="0.25">
      <c r="A2976" t="s">
        <v>7796</v>
      </c>
      <c r="B2976" t="s">
        <v>7797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7796</v>
      </c>
      <c r="B2978" t="s">
        <v>7797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799</v>
      </c>
      <c r="B2980" t="s">
        <v>800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8562</v>
      </c>
      <c r="B2982" t="s">
        <v>7982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1250</v>
      </c>
      <c r="B2986" t="s">
        <v>1251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8563</v>
      </c>
      <c r="B2994" t="s">
        <v>8564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8136</v>
      </c>
      <c r="B2997" t="s">
        <v>8137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8313</v>
      </c>
      <c r="B2999" t="s">
        <v>8314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1050</v>
      </c>
      <c r="B3001" t="s">
        <v>1051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8239</v>
      </c>
      <c r="B3004" t="s">
        <v>8036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1228</v>
      </c>
      <c r="B3009" t="s">
        <v>1229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8143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8161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7773</v>
      </c>
      <c r="B3016" t="s">
        <v>7774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8486</v>
      </c>
      <c r="B3019" t="s">
        <v>8487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7709</v>
      </c>
      <c r="B3021" t="s">
        <v>7710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984</v>
      </c>
      <c r="B3024" t="s">
        <v>985</v>
      </c>
    </row>
    <row r="3025" spans="1:2" x14ac:dyDescent="0.25">
      <c r="A3025" t="s">
        <v>7697</v>
      </c>
      <c r="B3025" t="s">
        <v>1014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838</v>
      </c>
      <c r="B3028" t="s">
        <v>839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7702</v>
      </c>
      <c r="B3030" t="s">
        <v>7703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1102</v>
      </c>
      <c r="B3034" t="s">
        <v>1103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7717</v>
      </c>
      <c r="B3037" t="s">
        <v>357</v>
      </c>
    </row>
    <row r="3038" spans="1:2" x14ac:dyDescent="0.25">
      <c r="A3038" t="s">
        <v>8158</v>
      </c>
      <c r="B3038" t="s">
        <v>332</v>
      </c>
    </row>
    <row r="3039" spans="1:2" x14ac:dyDescent="0.25">
      <c r="A3039" t="s">
        <v>876</v>
      </c>
      <c r="B3039" t="s">
        <v>877</v>
      </c>
    </row>
    <row r="3040" spans="1:2" x14ac:dyDescent="0.25">
      <c r="A3040" t="s">
        <v>840</v>
      </c>
      <c r="B3040" t="s">
        <v>841</v>
      </c>
    </row>
    <row r="3041" spans="1:2" x14ac:dyDescent="0.25">
      <c r="A3041" t="s">
        <v>840</v>
      </c>
      <c r="B3041" t="s">
        <v>841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803</v>
      </c>
      <c r="B3046" t="s">
        <v>804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1034</v>
      </c>
      <c r="B3058" t="s">
        <v>1035</v>
      </c>
    </row>
    <row r="3059" spans="1:2" x14ac:dyDescent="0.25">
      <c r="A3059" t="s">
        <v>2265</v>
      </c>
      <c r="B3059" t="s">
        <v>2266</v>
      </c>
    </row>
    <row r="3060" spans="1:2" x14ac:dyDescent="0.25">
      <c r="A3060" t="s">
        <v>8565</v>
      </c>
      <c r="B3060" t="s">
        <v>8566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8116</v>
      </c>
      <c r="B3064" t="s">
        <v>322</v>
      </c>
    </row>
    <row r="3065" spans="1:2" x14ac:dyDescent="0.25">
      <c r="A3065" t="s">
        <v>945</v>
      </c>
      <c r="B3065" t="s">
        <v>946</v>
      </c>
    </row>
    <row r="3066" spans="1:2" x14ac:dyDescent="0.25">
      <c r="A3066" t="s">
        <v>8115</v>
      </c>
      <c r="B3066" t="s">
        <v>426</v>
      </c>
    </row>
    <row r="3067" spans="1:2" x14ac:dyDescent="0.25">
      <c r="A3067" t="s">
        <v>799</v>
      </c>
      <c r="B3067" t="s">
        <v>800</v>
      </c>
    </row>
    <row r="3068" spans="1:2" x14ac:dyDescent="0.25">
      <c r="A3068" t="s">
        <v>8568</v>
      </c>
      <c r="B3068" t="s">
        <v>8567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7958</v>
      </c>
      <c r="B3072" t="s">
        <v>7959</v>
      </c>
    </row>
    <row r="3073" spans="1:2" x14ac:dyDescent="0.25">
      <c r="A3073" t="s">
        <v>8144</v>
      </c>
      <c r="B3073" t="s">
        <v>8145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8492</v>
      </c>
      <c r="B3075" t="s">
        <v>8493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8240</v>
      </c>
      <c r="B3078" t="s">
        <v>7991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7737</v>
      </c>
      <c r="B3089" t="s">
        <v>7738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886</v>
      </c>
      <c r="B3091" t="s">
        <v>887</v>
      </c>
    </row>
    <row r="3092" spans="1:2" x14ac:dyDescent="0.25">
      <c r="A3092" t="s">
        <v>8570</v>
      </c>
      <c r="B3092" t="s">
        <v>8569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8562</v>
      </c>
      <c r="B3097" t="s">
        <v>7982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815</v>
      </c>
      <c r="B3101" t="s">
        <v>816</v>
      </c>
    </row>
    <row r="3102" spans="1:2" x14ac:dyDescent="0.25">
      <c r="A3102" t="s">
        <v>8132</v>
      </c>
      <c r="B3102" t="s">
        <v>1219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812</v>
      </c>
      <c r="B3110" t="s">
        <v>813</v>
      </c>
    </row>
    <row r="3111" spans="1:2" x14ac:dyDescent="0.25">
      <c r="A3111" t="s">
        <v>812</v>
      </c>
      <c r="B3111" t="s">
        <v>813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8562</v>
      </c>
      <c r="B3113" t="s">
        <v>7982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8131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1155</v>
      </c>
      <c r="B3120" t="s">
        <v>1156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8155</v>
      </c>
      <c r="B3122" t="s">
        <v>8156</v>
      </c>
    </row>
    <row r="3123" spans="1:2" x14ac:dyDescent="0.25">
      <c r="A3123" t="s">
        <v>8572</v>
      </c>
      <c r="B3123" t="s">
        <v>8571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1286</v>
      </c>
      <c r="B3126" t="s">
        <v>1287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5632</v>
      </c>
      <c r="B3128" t="s">
        <v>5633</v>
      </c>
    </row>
    <row r="3129" spans="1:2" x14ac:dyDescent="0.25">
      <c r="A3129" t="s">
        <v>7868</v>
      </c>
      <c r="B3129" t="s">
        <v>7869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8141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1284</v>
      </c>
      <c r="B3137" t="s">
        <v>1285</v>
      </c>
    </row>
    <row r="3138" spans="1:2" x14ac:dyDescent="0.25">
      <c r="A3138" t="s">
        <v>850</v>
      </c>
      <c r="B3138" t="s">
        <v>851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8574</v>
      </c>
      <c r="B3142" t="s">
        <v>8573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8120</v>
      </c>
      <c r="B3146" t="s">
        <v>345</v>
      </c>
    </row>
    <row r="3147" spans="1:2" x14ac:dyDescent="0.25">
      <c r="A3147" t="s">
        <v>8190</v>
      </c>
      <c r="B3147" t="s">
        <v>930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8155</v>
      </c>
      <c r="B3151" t="s">
        <v>8156</v>
      </c>
    </row>
    <row r="3152" spans="1:2" x14ac:dyDescent="0.25">
      <c r="A3152" t="s">
        <v>7934</v>
      </c>
      <c r="B3152" t="s">
        <v>7937</v>
      </c>
    </row>
    <row r="3153" spans="1:2" x14ac:dyDescent="0.25">
      <c r="A3153" t="s">
        <v>7641</v>
      </c>
      <c r="B3153" t="s">
        <v>7642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789</v>
      </c>
      <c r="B3157" t="s">
        <v>790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8576</v>
      </c>
      <c r="B3160" t="s">
        <v>8575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8159</v>
      </c>
      <c r="B3163" t="s">
        <v>8160</v>
      </c>
    </row>
    <row r="3164" spans="1:2" x14ac:dyDescent="0.25">
      <c r="A3164" t="s">
        <v>909</v>
      </c>
      <c r="B3164" t="s">
        <v>910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890</v>
      </c>
      <c r="B3173" t="s">
        <v>891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8298</v>
      </c>
      <c r="B3181" t="s">
        <v>8299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8078</v>
      </c>
      <c r="B3184" t="s">
        <v>8079</v>
      </c>
    </row>
    <row r="3185" spans="1:2" x14ac:dyDescent="0.25">
      <c r="A3185" t="s">
        <v>8078</v>
      </c>
      <c r="B3185" t="s">
        <v>8079</v>
      </c>
    </row>
    <row r="3186" spans="1:2" x14ac:dyDescent="0.25">
      <c r="A3186" t="s">
        <v>1052</v>
      </c>
      <c r="B3186" t="s">
        <v>1053</v>
      </c>
    </row>
    <row r="3187" spans="1:2" x14ac:dyDescent="0.25">
      <c r="A3187" t="s">
        <v>1164</v>
      </c>
      <c r="B3187" t="s">
        <v>1165</v>
      </c>
    </row>
    <row r="3188" spans="1:2" x14ac:dyDescent="0.25">
      <c r="A3188" t="s">
        <v>8141</v>
      </c>
      <c r="B3188" t="s">
        <v>461</v>
      </c>
    </row>
    <row r="3189" spans="1:2" x14ac:dyDescent="0.25">
      <c r="A3189" t="s">
        <v>7627</v>
      </c>
      <c r="B3189" t="s">
        <v>7628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1242</v>
      </c>
      <c r="B3192" t="s">
        <v>1243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8116</v>
      </c>
      <c r="B3199" t="s">
        <v>322</v>
      </c>
    </row>
    <row r="3200" spans="1:2" x14ac:dyDescent="0.25">
      <c r="A3200" t="s">
        <v>951</v>
      </c>
      <c r="B3200" t="s">
        <v>952</v>
      </c>
    </row>
    <row r="3201" spans="1:2" x14ac:dyDescent="0.25">
      <c r="A3201" t="s">
        <v>8120</v>
      </c>
      <c r="B3201" t="s">
        <v>345</v>
      </c>
    </row>
    <row r="3202" spans="1:2" x14ac:dyDescent="0.25">
      <c r="A3202" t="s">
        <v>8049</v>
      </c>
      <c r="B3202" t="s">
        <v>8050</v>
      </c>
    </row>
    <row r="3203" spans="1:2" x14ac:dyDescent="0.25">
      <c r="A3203" t="s">
        <v>1242</v>
      </c>
      <c r="B3203" t="s">
        <v>1243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1118</v>
      </c>
      <c r="B3209" t="s">
        <v>1119</v>
      </c>
    </row>
    <row r="3210" spans="1:2" x14ac:dyDescent="0.25">
      <c r="A3210" t="s">
        <v>902</v>
      </c>
      <c r="B3210" t="s">
        <v>903</v>
      </c>
    </row>
    <row r="3211" spans="1:2" x14ac:dyDescent="0.25">
      <c r="A3211" t="s">
        <v>7976</v>
      </c>
      <c r="B3211" t="s">
        <v>809</v>
      </c>
    </row>
    <row r="3212" spans="1:2" x14ac:dyDescent="0.25">
      <c r="A3212" t="s">
        <v>7715</v>
      </c>
      <c r="B3212" t="s">
        <v>7716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7995</v>
      </c>
      <c r="B3240" t="s">
        <v>7996</v>
      </c>
    </row>
    <row r="3241" spans="1:2" x14ac:dyDescent="0.25">
      <c r="A3241" t="s">
        <v>8133</v>
      </c>
      <c r="B3241" t="s">
        <v>700</v>
      </c>
    </row>
    <row r="3242" spans="1:2" x14ac:dyDescent="0.25">
      <c r="A3242" t="s">
        <v>7926</v>
      </c>
      <c r="B3242" t="s">
        <v>7927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8163</v>
      </c>
      <c r="B3245" t="s">
        <v>8164</v>
      </c>
    </row>
    <row r="3246" spans="1:2" x14ac:dyDescent="0.25">
      <c r="A3246" t="s">
        <v>1280</v>
      </c>
      <c r="B3246" t="s">
        <v>1281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8119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8121</v>
      </c>
      <c r="B3264" t="s">
        <v>543</v>
      </c>
    </row>
    <row r="3265" spans="1:2" x14ac:dyDescent="0.25">
      <c r="A3265" t="s">
        <v>7956</v>
      </c>
      <c r="B3265" t="s">
        <v>7957</v>
      </c>
    </row>
    <row r="3266" spans="1:2" x14ac:dyDescent="0.25">
      <c r="A3266" t="s">
        <v>7726</v>
      </c>
      <c r="B3266" t="s">
        <v>7727</v>
      </c>
    </row>
    <row r="3267" spans="1:2" x14ac:dyDescent="0.25">
      <c r="A3267" t="s">
        <v>8158</v>
      </c>
      <c r="B3267" t="s">
        <v>332</v>
      </c>
    </row>
    <row r="3268" spans="1:2" x14ac:dyDescent="0.25">
      <c r="A3268" t="s">
        <v>8115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7948</v>
      </c>
      <c r="B3271" t="s">
        <v>7949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1164</v>
      </c>
      <c r="B3273" t="s">
        <v>1165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8256</v>
      </c>
      <c r="B3276" t="s">
        <v>7735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8238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1228</v>
      </c>
      <c r="B3282" t="s">
        <v>1229</v>
      </c>
    </row>
    <row r="3283" spans="1:2" x14ac:dyDescent="0.25">
      <c r="A3283" t="s">
        <v>1254</v>
      </c>
      <c r="B3283" t="s">
        <v>1255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7874</v>
      </c>
      <c r="B3286" t="s">
        <v>7875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8171</v>
      </c>
      <c r="B3292" t="s">
        <v>297</v>
      </c>
    </row>
    <row r="3293" spans="1:2" x14ac:dyDescent="0.25">
      <c r="A3293" t="s">
        <v>8350</v>
      </c>
      <c r="B3293" t="s">
        <v>893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1242</v>
      </c>
      <c r="B3298" t="s">
        <v>1243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1166</v>
      </c>
      <c r="B3301" t="s">
        <v>1167</v>
      </c>
    </row>
    <row r="3302" spans="1:2" x14ac:dyDescent="0.25">
      <c r="A3302" t="s">
        <v>7932</v>
      </c>
      <c r="B3302" t="s">
        <v>7933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8578</v>
      </c>
      <c r="B3308" t="s">
        <v>8577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1228</v>
      </c>
      <c r="B3310" t="s">
        <v>1229</v>
      </c>
    </row>
    <row r="3311" spans="1:2" x14ac:dyDescent="0.25">
      <c r="A3311" t="s">
        <v>7641</v>
      </c>
      <c r="B3311" t="s">
        <v>7642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8245</v>
      </c>
      <c r="B3313" t="s">
        <v>8246</v>
      </c>
    </row>
    <row r="3314" spans="1:2" x14ac:dyDescent="0.25">
      <c r="A3314" t="s">
        <v>8245</v>
      </c>
      <c r="B3314" t="s">
        <v>8246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8304</v>
      </c>
      <c r="B3316" t="s">
        <v>627</v>
      </c>
    </row>
    <row r="3317" spans="1:2" x14ac:dyDescent="0.25">
      <c r="A3317" t="s">
        <v>8148</v>
      </c>
      <c r="B3317" t="s">
        <v>1126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882</v>
      </c>
      <c r="B3325" t="s">
        <v>883</v>
      </c>
    </row>
    <row r="3326" spans="1:2" x14ac:dyDescent="0.25">
      <c r="A3326" t="s">
        <v>882</v>
      </c>
      <c r="B3326" t="s">
        <v>883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7783</v>
      </c>
      <c r="B3329" t="s">
        <v>7784</v>
      </c>
    </row>
    <row r="3330" spans="1:2" x14ac:dyDescent="0.25">
      <c r="A3330" t="s">
        <v>7652</v>
      </c>
      <c r="B3330" t="s">
        <v>7653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8042</v>
      </c>
      <c r="B3333" t="s">
        <v>8043</v>
      </c>
    </row>
    <row r="3334" spans="1:2" x14ac:dyDescent="0.25">
      <c r="A3334" t="s">
        <v>8042</v>
      </c>
      <c r="B3334" t="s">
        <v>8043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1246</v>
      </c>
      <c r="B3336" t="s">
        <v>1247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7970</v>
      </c>
      <c r="B3340" t="s">
        <v>7971</v>
      </c>
    </row>
    <row r="3341" spans="1:2" x14ac:dyDescent="0.25">
      <c r="A3341" t="s">
        <v>1270</v>
      </c>
      <c r="B3341" t="s">
        <v>1271</v>
      </c>
    </row>
    <row r="3342" spans="1:2" x14ac:dyDescent="0.25">
      <c r="A3342" t="s">
        <v>8298</v>
      </c>
      <c r="B3342" t="s">
        <v>8299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8141</v>
      </c>
      <c r="B3345" t="s">
        <v>461</v>
      </c>
    </row>
    <row r="3346" spans="1:2" x14ac:dyDescent="0.25">
      <c r="A3346" t="s">
        <v>1272</v>
      </c>
      <c r="B3346" t="s">
        <v>1273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1168</v>
      </c>
      <c r="B3350" t="s">
        <v>1169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8135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8148</v>
      </c>
      <c r="B3356" t="s">
        <v>1126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8141</v>
      </c>
      <c r="B3361" t="s">
        <v>461</v>
      </c>
    </row>
    <row r="3362" spans="1:2" x14ac:dyDescent="0.25">
      <c r="A3362" t="s">
        <v>8110</v>
      </c>
      <c r="B3362" t="s">
        <v>811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8181</v>
      </c>
      <c r="B3366" t="s">
        <v>1161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1250</v>
      </c>
      <c r="B3368" t="s">
        <v>1251</v>
      </c>
    </row>
    <row r="3369" spans="1:2" x14ac:dyDescent="0.25">
      <c r="A3369" t="s">
        <v>878</v>
      </c>
      <c r="B3369" t="s">
        <v>879</v>
      </c>
    </row>
    <row r="3370" spans="1:2" x14ac:dyDescent="0.25">
      <c r="A3370" t="s">
        <v>878</v>
      </c>
      <c r="B3370" t="s">
        <v>879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8307</v>
      </c>
      <c r="B3374" t="s">
        <v>8308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7697</v>
      </c>
      <c r="B3376" t="s">
        <v>1014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8109</v>
      </c>
      <c r="B3380" t="s">
        <v>7659</v>
      </c>
    </row>
    <row r="3381" spans="1:2" x14ac:dyDescent="0.25">
      <c r="A3381" t="s">
        <v>8119</v>
      </c>
      <c r="B3381" t="s">
        <v>585</v>
      </c>
    </row>
    <row r="3382" spans="1:2" x14ac:dyDescent="0.25">
      <c r="A3382" t="s">
        <v>8116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1056</v>
      </c>
      <c r="B3385" t="s">
        <v>1057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8482</v>
      </c>
      <c r="B3387" t="s">
        <v>8483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1170</v>
      </c>
      <c r="B3389" t="s">
        <v>1171</v>
      </c>
    </row>
    <row r="3390" spans="1:2" x14ac:dyDescent="0.25">
      <c r="A3390" t="s">
        <v>1170</v>
      </c>
      <c r="B3390" t="s">
        <v>1171</v>
      </c>
    </row>
    <row r="3391" spans="1:2" x14ac:dyDescent="0.25">
      <c r="A3391" t="s">
        <v>1170</v>
      </c>
      <c r="B3391" t="s">
        <v>1171</v>
      </c>
    </row>
    <row r="3392" spans="1:2" x14ac:dyDescent="0.25">
      <c r="A3392" t="s">
        <v>7728</v>
      </c>
      <c r="B3392" t="s">
        <v>7729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791</v>
      </c>
      <c r="B3395" t="s">
        <v>792</v>
      </c>
    </row>
    <row r="3396" spans="1:2" x14ac:dyDescent="0.25">
      <c r="A3396" t="s">
        <v>8488</v>
      </c>
      <c r="B3396" t="s">
        <v>8489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7799</v>
      </c>
      <c r="B3402" t="s">
        <v>7800</v>
      </c>
    </row>
    <row r="3403" spans="1:2" x14ac:dyDescent="0.25">
      <c r="A3403" t="s">
        <v>1015</v>
      </c>
      <c r="B3403" t="s">
        <v>1016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8155</v>
      </c>
      <c r="B3405" t="s">
        <v>8156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1003</v>
      </c>
      <c r="B3409" t="s">
        <v>8435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8505</v>
      </c>
      <c r="B3412" t="s">
        <v>8506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7932</v>
      </c>
      <c r="B3414" t="s">
        <v>7933</v>
      </c>
    </row>
    <row r="3415" spans="1:2" x14ac:dyDescent="0.25">
      <c r="A3415" t="s">
        <v>8143</v>
      </c>
      <c r="B3415" t="s">
        <v>355</v>
      </c>
    </row>
    <row r="3416" spans="1:2" x14ac:dyDescent="0.25">
      <c r="A3416" t="s">
        <v>860</v>
      </c>
      <c r="B3416" t="s">
        <v>861</v>
      </c>
    </row>
    <row r="3417" spans="1:2" x14ac:dyDescent="0.25">
      <c r="A3417" t="s">
        <v>8051</v>
      </c>
      <c r="B3417" t="s">
        <v>8052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8336</v>
      </c>
      <c r="B3419" t="s">
        <v>1153</v>
      </c>
    </row>
    <row r="3420" spans="1:2" x14ac:dyDescent="0.25">
      <c r="A3420" t="s">
        <v>7742</v>
      </c>
      <c r="B3420" t="s">
        <v>844</v>
      </c>
    </row>
    <row r="3421" spans="1:2" x14ac:dyDescent="0.25">
      <c r="A3421" t="s">
        <v>882</v>
      </c>
      <c r="B3421" t="s">
        <v>883</v>
      </c>
    </row>
    <row r="3422" spans="1:2" x14ac:dyDescent="0.25">
      <c r="A3422" t="s">
        <v>8580</v>
      </c>
      <c r="B3422" t="s">
        <v>8579</v>
      </c>
    </row>
    <row r="3423" spans="1:2" x14ac:dyDescent="0.25">
      <c r="A3423" t="s">
        <v>8580</v>
      </c>
      <c r="B3423" t="s">
        <v>8579</v>
      </c>
    </row>
    <row r="3424" spans="1:2" x14ac:dyDescent="0.25">
      <c r="A3424" t="s">
        <v>8581</v>
      </c>
      <c r="B3424" t="s">
        <v>8582</v>
      </c>
    </row>
    <row r="3425" spans="1:2" x14ac:dyDescent="0.25">
      <c r="A3425" t="s">
        <v>8163</v>
      </c>
      <c r="B3425" t="s">
        <v>8164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1162</v>
      </c>
      <c r="B3427" t="s">
        <v>1163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1234</v>
      </c>
      <c r="B3429" t="s">
        <v>1235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1234</v>
      </c>
      <c r="B3434" t="s">
        <v>1235</v>
      </c>
    </row>
    <row r="3435" spans="1:2" x14ac:dyDescent="0.25">
      <c r="A3435" t="s">
        <v>1186</v>
      </c>
      <c r="B3435" t="s">
        <v>1187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8559</v>
      </c>
      <c r="B3474" t="s">
        <v>8462</v>
      </c>
    </row>
    <row r="3475" spans="1:2" x14ac:dyDescent="0.25">
      <c r="A3475" t="s">
        <v>8559</v>
      </c>
      <c r="B3475" t="s">
        <v>8462</v>
      </c>
    </row>
    <row r="3476" spans="1:2" x14ac:dyDescent="0.25">
      <c r="A3476" t="s">
        <v>8559</v>
      </c>
      <c r="B3476" t="s">
        <v>8462</v>
      </c>
    </row>
    <row r="3477" spans="1:2" x14ac:dyDescent="0.25">
      <c r="A3477" t="s">
        <v>8559</v>
      </c>
      <c r="B3477" t="s">
        <v>8462</v>
      </c>
    </row>
    <row r="3478" spans="1:2" x14ac:dyDescent="0.25">
      <c r="A3478" t="s">
        <v>8559</v>
      </c>
      <c r="B3478" t="s">
        <v>8462</v>
      </c>
    </row>
    <row r="3479" spans="1:2" x14ac:dyDescent="0.25">
      <c r="A3479" t="s">
        <v>8559</v>
      </c>
      <c r="B3479" t="s">
        <v>8462</v>
      </c>
    </row>
    <row r="3480" spans="1:2" x14ac:dyDescent="0.25">
      <c r="A3480" t="s">
        <v>1304</v>
      </c>
      <c r="B3480" t="s">
        <v>1305</v>
      </c>
    </row>
    <row r="3481" spans="1:2" x14ac:dyDescent="0.25">
      <c r="A3481" t="s">
        <v>1176</v>
      </c>
      <c r="B3481" t="s">
        <v>1177</v>
      </c>
    </row>
    <row r="3482" spans="1:2" x14ac:dyDescent="0.25">
      <c r="A3482" t="s">
        <v>1304</v>
      </c>
      <c r="B3482" t="s">
        <v>1305</v>
      </c>
    </row>
    <row r="3483" spans="1:2" x14ac:dyDescent="0.25">
      <c r="A3483" t="s">
        <v>7882</v>
      </c>
      <c r="B3483" t="s">
        <v>1183</v>
      </c>
    </row>
    <row r="3484" spans="1:2" x14ac:dyDescent="0.25">
      <c r="A3484" t="s">
        <v>1176</v>
      </c>
      <c r="B3484" t="s">
        <v>1177</v>
      </c>
    </row>
    <row r="3485" spans="1:2" x14ac:dyDescent="0.25">
      <c r="A3485" t="s">
        <v>7882</v>
      </c>
      <c r="B3485" t="s">
        <v>1183</v>
      </c>
    </row>
    <row r="3486" spans="1:2" x14ac:dyDescent="0.25">
      <c r="A3486" t="s">
        <v>8350</v>
      </c>
      <c r="B3486" t="s">
        <v>893</v>
      </c>
    </row>
    <row r="3487" spans="1:2" x14ac:dyDescent="0.25">
      <c r="A3487" t="s">
        <v>8253</v>
      </c>
      <c r="B3487" t="s">
        <v>8254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8116</v>
      </c>
      <c r="B3490" t="s">
        <v>322</v>
      </c>
    </row>
    <row r="3491" spans="1:2" x14ac:dyDescent="0.25">
      <c r="A3491" t="s">
        <v>8115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1050</v>
      </c>
      <c r="B3493" t="s">
        <v>1051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1141</v>
      </c>
      <c r="B3498" t="s">
        <v>1142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1164</v>
      </c>
      <c r="B3509" t="s">
        <v>1165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7755</v>
      </c>
      <c r="B3515" t="s">
        <v>7756</v>
      </c>
    </row>
    <row r="3516" spans="1:2" x14ac:dyDescent="0.25">
      <c r="A3516" t="s">
        <v>1090</v>
      </c>
      <c r="B3516" t="s">
        <v>1091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1034</v>
      </c>
      <c r="B3519" t="s">
        <v>1035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8269</v>
      </c>
      <c r="B3521" t="s">
        <v>8270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791</v>
      </c>
      <c r="B3526" t="s">
        <v>792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7815</v>
      </c>
      <c r="B3528" t="s">
        <v>965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7641</v>
      </c>
      <c r="B3531" t="s">
        <v>7642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7709</v>
      </c>
      <c r="B3534" t="s">
        <v>7710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1298</v>
      </c>
      <c r="B3539" t="s">
        <v>1299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797</v>
      </c>
      <c r="B3541" t="s">
        <v>798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7709</v>
      </c>
      <c r="B3544" t="s">
        <v>7710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7652</v>
      </c>
      <c r="B3549" t="s">
        <v>7653</v>
      </c>
    </row>
    <row r="3550" spans="1:2" x14ac:dyDescent="0.25">
      <c r="A3550" t="s">
        <v>7726</v>
      </c>
      <c r="B3550" t="s">
        <v>7727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7833</v>
      </c>
      <c r="B3554" t="s">
        <v>7834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8392</v>
      </c>
      <c r="B3556" t="s">
        <v>1049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1211</v>
      </c>
      <c r="B3562" t="s">
        <v>1212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8507</v>
      </c>
      <c r="B3564" t="s">
        <v>8508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1078</v>
      </c>
      <c r="B3577" t="s">
        <v>1079</v>
      </c>
    </row>
    <row r="3578" spans="1:2" x14ac:dyDescent="0.25">
      <c r="A3578" t="s">
        <v>7885</v>
      </c>
      <c r="B3578" t="s">
        <v>7886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1205</v>
      </c>
      <c r="B3589" t="s">
        <v>1206</v>
      </c>
    </row>
    <row r="3590" spans="1:2" x14ac:dyDescent="0.25">
      <c r="A3590" t="s">
        <v>1280</v>
      </c>
      <c r="B3590" t="s">
        <v>1281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8049</v>
      </c>
      <c r="B3594" t="s">
        <v>8050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7970</v>
      </c>
      <c r="B3597" t="s">
        <v>7971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1164</v>
      </c>
      <c r="B3600" t="s">
        <v>1165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1166</v>
      </c>
      <c r="B3603" t="s">
        <v>1167</v>
      </c>
    </row>
    <row r="3604" spans="1:2" x14ac:dyDescent="0.25">
      <c r="A3604" t="s">
        <v>7868</v>
      </c>
      <c r="B3604" t="s">
        <v>7869</v>
      </c>
    </row>
    <row r="3605" spans="1:2" x14ac:dyDescent="0.25">
      <c r="A3605" t="s">
        <v>1027</v>
      </c>
      <c r="B3605" t="s">
        <v>1028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8153</v>
      </c>
      <c r="B3607" t="s">
        <v>8154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864</v>
      </c>
      <c r="B3612" t="s">
        <v>865</v>
      </c>
    </row>
    <row r="3613" spans="1:2" x14ac:dyDescent="0.25">
      <c r="A3613" t="s">
        <v>864</v>
      </c>
      <c r="B3613" t="s">
        <v>865</v>
      </c>
    </row>
    <row r="3614" spans="1:2" x14ac:dyDescent="0.25">
      <c r="A3614" t="s">
        <v>1272</v>
      </c>
      <c r="B3614" t="s">
        <v>1273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8049</v>
      </c>
      <c r="B3619" t="s">
        <v>8050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8157</v>
      </c>
      <c r="B3625" t="s">
        <v>982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1222</v>
      </c>
      <c r="B3679" t="s">
        <v>1223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8141</v>
      </c>
      <c r="B3682" t="s">
        <v>461</v>
      </c>
    </row>
    <row r="3683" spans="1:2" x14ac:dyDescent="0.25">
      <c r="A3683" t="s">
        <v>8144</v>
      </c>
      <c r="B3683" t="s">
        <v>8145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1050</v>
      </c>
      <c r="B3688" t="s">
        <v>1051</v>
      </c>
    </row>
    <row r="3689" spans="1:2" x14ac:dyDescent="0.25">
      <c r="A3689" t="s">
        <v>1050</v>
      </c>
      <c r="B3689" t="s">
        <v>1051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818</v>
      </c>
      <c r="B3694" t="s">
        <v>819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8328</v>
      </c>
      <c r="B3696" t="s">
        <v>8329</v>
      </c>
    </row>
    <row r="3697" spans="1:2" x14ac:dyDescent="0.25">
      <c r="A3697" t="s">
        <v>8110</v>
      </c>
      <c r="B3697" t="s">
        <v>811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8122</v>
      </c>
      <c r="B3707" t="s">
        <v>7835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8116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8503</v>
      </c>
      <c r="B3715" t="s">
        <v>8504</v>
      </c>
    </row>
    <row r="3716" spans="1:2" x14ac:dyDescent="0.25">
      <c r="A3716" t="s">
        <v>8492</v>
      </c>
      <c r="B3716" t="s">
        <v>8493</v>
      </c>
    </row>
    <row r="3717" spans="1:2" x14ac:dyDescent="0.25">
      <c r="A3717" t="s">
        <v>8501</v>
      </c>
      <c r="B3717" t="s">
        <v>8502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1242</v>
      </c>
      <c r="B3719" t="s">
        <v>1243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1286</v>
      </c>
      <c r="B3724" t="s">
        <v>1287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8499</v>
      </c>
      <c r="B3727" t="s">
        <v>8500</v>
      </c>
    </row>
    <row r="3728" spans="1:2" x14ac:dyDescent="0.25">
      <c r="A3728" t="s">
        <v>8499</v>
      </c>
      <c r="B3728" t="s">
        <v>8500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7962</v>
      </c>
      <c r="B3730" t="s">
        <v>7963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787</v>
      </c>
      <c r="B3732" t="s">
        <v>788</v>
      </c>
    </row>
    <row r="3733" spans="1:2" x14ac:dyDescent="0.25">
      <c r="A3733" t="s">
        <v>8149</v>
      </c>
      <c r="B3733" t="s">
        <v>8150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7627</v>
      </c>
      <c r="B3739" t="s">
        <v>7628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1043</v>
      </c>
      <c r="B3742" t="s">
        <v>1044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8265</v>
      </c>
      <c r="B3745" t="s">
        <v>8266</v>
      </c>
    </row>
    <row r="3746" spans="1:2" x14ac:dyDescent="0.25">
      <c r="A3746" t="s">
        <v>8144</v>
      </c>
      <c r="B3746" t="s">
        <v>8145</v>
      </c>
    </row>
    <row r="3747" spans="1:2" x14ac:dyDescent="0.25">
      <c r="A3747" t="s">
        <v>1256</v>
      </c>
      <c r="B3747" t="s">
        <v>1257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7940</v>
      </c>
      <c r="B3755" t="s">
        <v>7941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8155</v>
      </c>
      <c r="B3759" t="s">
        <v>8156</v>
      </c>
    </row>
    <row r="3760" spans="1:2" x14ac:dyDescent="0.25">
      <c r="A3760" t="s">
        <v>1250</v>
      </c>
      <c r="B3760" t="s">
        <v>1251</v>
      </c>
    </row>
    <row r="3761" spans="1:2" x14ac:dyDescent="0.25">
      <c r="A3761" t="s">
        <v>7712</v>
      </c>
      <c r="B3761" t="s">
        <v>7713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8190</v>
      </c>
      <c r="B3763" t="s">
        <v>930</v>
      </c>
    </row>
    <row r="3764" spans="1:2" x14ac:dyDescent="0.25">
      <c r="A3764" t="s">
        <v>8190</v>
      </c>
      <c r="B3764" t="s">
        <v>930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1274</v>
      </c>
      <c r="B3767" t="s">
        <v>1275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8313</v>
      </c>
      <c r="B3776" t="s">
        <v>8314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7618</v>
      </c>
      <c r="B3779" t="s">
        <v>7632</v>
      </c>
    </row>
    <row r="3780" spans="1:2" x14ac:dyDescent="0.25">
      <c r="A3780" t="s">
        <v>7726</v>
      </c>
      <c r="B3780" t="s">
        <v>7727</v>
      </c>
    </row>
    <row r="3781" spans="1:2" x14ac:dyDescent="0.25">
      <c r="A3781" t="s">
        <v>951</v>
      </c>
      <c r="B3781" t="s">
        <v>952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1041</v>
      </c>
      <c r="B3783" t="s">
        <v>1042</v>
      </c>
    </row>
    <row r="3784" spans="1:2" x14ac:dyDescent="0.25">
      <c r="A3784" t="s">
        <v>1170</v>
      </c>
      <c r="B3784" t="s">
        <v>1171</v>
      </c>
    </row>
    <row r="3785" spans="1:2" x14ac:dyDescent="0.25">
      <c r="A3785" t="s">
        <v>7721</v>
      </c>
      <c r="B3785" t="s">
        <v>7722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8141</v>
      </c>
      <c r="B3787" t="s">
        <v>461</v>
      </c>
    </row>
    <row r="3788" spans="1:2" x14ac:dyDescent="0.25">
      <c r="A3788" t="s">
        <v>8253</v>
      </c>
      <c r="B3788" t="s">
        <v>8254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8155</v>
      </c>
      <c r="B3793" t="s">
        <v>8156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842</v>
      </c>
      <c r="B3798" t="s">
        <v>843</v>
      </c>
    </row>
    <row r="3799" spans="1:2" x14ac:dyDescent="0.25">
      <c r="A3799" t="s">
        <v>8334</v>
      </c>
      <c r="B3799" t="s">
        <v>7779</v>
      </c>
    </row>
    <row r="3800" spans="1:2" x14ac:dyDescent="0.25">
      <c r="A3800" t="s">
        <v>1266</v>
      </c>
      <c r="B3800" t="s">
        <v>1267</v>
      </c>
    </row>
    <row r="3801" spans="1:2" x14ac:dyDescent="0.25">
      <c r="A3801" t="s">
        <v>8135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8117</v>
      </c>
      <c r="B3804" t="s">
        <v>621</v>
      </c>
    </row>
    <row r="3805" spans="1:2" x14ac:dyDescent="0.25">
      <c r="A3805" t="s">
        <v>1246</v>
      </c>
      <c r="B3805" t="s">
        <v>1247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8242</v>
      </c>
      <c r="B3812" t="s">
        <v>610</v>
      </c>
    </row>
    <row r="3813" spans="1:2" x14ac:dyDescent="0.25">
      <c r="A3813" t="s">
        <v>8242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1003</v>
      </c>
      <c r="B3819" t="s">
        <v>8435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8255</v>
      </c>
      <c r="B3824" t="s">
        <v>691</v>
      </c>
    </row>
    <row r="3825" spans="1:2" x14ac:dyDescent="0.25">
      <c r="A3825" t="s">
        <v>8040</v>
      </c>
      <c r="B3825" t="s">
        <v>8041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7932</v>
      </c>
      <c r="B3832" t="s">
        <v>7933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8116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999</v>
      </c>
      <c r="B3841" t="s">
        <v>1000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8326</v>
      </c>
      <c r="B3849" t="s">
        <v>8327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8152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828</v>
      </c>
      <c r="B3856" t="s">
        <v>829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1043</v>
      </c>
      <c r="B3858" t="s">
        <v>1044</v>
      </c>
    </row>
    <row r="3859" spans="1:2" x14ac:dyDescent="0.25">
      <c r="A3859" t="s">
        <v>8143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7775</v>
      </c>
      <c r="B3864" t="s">
        <v>7776</v>
      </c>
    </row>
    <row r="3865" spans="1:2" x14ac:dyDescent="0.25">
      <c r="A3865" t="s">
        <v>7948</v>
      </c>
      <c r="B3865" t="s">
        <v>7949</v>
      </c>
    </row>
    <row r="3866" spans="1:2" x14ac:dyDescent="0.25">
      <c r="A3866" t="s">
        <v>7791</v>
      </c>
      <c r="B3866" t="s">
        <v>908</v>
      </c>
    </row>
    <row r="3867" spans="1:2" x14ac:dyDescent="0.25">
      <c r="A3867" t="s">
        <v>7885</v>
      </c>
      <c r="B3867" t="s">
        <v>7886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8122</v>
      </c>
      <c r="B3869" t="s">
        <v>7835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8256</v>
      </c>
      <c r="B3880" t="s">
        <v>7735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8340</v>
      </c>
      <c r="B3886" t="s">
        <v>8341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1250</v>
      </c>
      <c r="B3891" t="s">
        <v>1251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7948</v>
      </c>
      <c r="B3894" t="s">
        <v>7949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1043</v>
      </c>
      <c r="B3897" t="s">
        <v>1044</v>
      </c>
    </row>
    <row r="3898" spans="1:2" x14ac:dyDescent="0.25">
      <c r="A3898" t="s">
        <v>1043</v>
      </c>
      <c r="B3898" t="s">
        <v>1044</v>
      </c>
    </row>
    <row r="3899" spans="1:2" x14ac:dyDescent="0.25">
      <c r="A3899" t="s">
        <v>1043</v>
      </c>
      <c r="B3899" t="s">
        <v>1044</v>
      </c>
    </row>
    <row r="3900" spans="1:2" x14ac:dyDescent="0.25">
      <c r="A3900" t="s">
        <v>1043</v>
      </c>
      <c r="B3900" t="s">
        <v>1044</v>
      </c>
    </row>
    <row r="3901" spans="1:2" x14ac:dyDescent="0.25">
      <c r="A3901" t="s">
        <v>1043</v>
      </c>
      <c r="B3901" t="s">
        <v>1044</v>
      </c>
    </row>
    <row r="3902" spans="1:2" x14ac:dyDescent="0.25">
      <c r="A3902" t="s">
        <v>8497</v>
      </c>
      <c r="B3902" t="s">
        <v>8498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8111</v>
      </c>
      <c r="B3907" t="s">
        <v>105</v>
      </c>
    </row>
    <row r="3908" spans="1:2" x14ac:dyDescent="0.25">
      <c r="A3908" t="s">
        <v>8111</v>
      </c>
      <c r="B3908" t="s">
        <v>105</v>
      </c>
    </row>
    <row r="3909" spans="1:2" x14ac:dyDescent="0.25">
      <c r="A3909" t="s">
        <v>1004</v>
      </c>
      <c r="B3909" t="s">
        <v>1005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8132</v>
      </c>
      <c r="B3913" t="s">
        <v>1219</v>
      </c>
    </row>
    <row r="3914" spans="1:2" x14ac:dyDescent="0.25">
      <c r="A3914" t="s">
        <v>8132</v>
      </c>
      <c r="B3914" t="s">
        <v>1219</v>
      </c>
    </row>
    <row r="3915" spans="1:2" x14ac:dyDescent="0.25">
      <c r="A3915" t="s">
        <v>7742</v>
      </c>
      <c r="B3915" t="s">
        <v>844</v>
      </c>
    </row>
    <row r="3916" spans="1:2" x14ac:dyDescent="0.25">
      <c r="A3916" t="s">
        <v>8315</v>
      </c>
      <c r="B3916" t="s">
        <v>8316</v>
      </c>
    </row>
    <row r="3917" spans="1:2" x14ac:dyDescent="0.25">
      <c r="A3917" t="s">
        <v>506</v>
      </c>
      <c r="B3917" t="s">
        <v>7824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1250</v>
      </c>
      <c r="B3921" t="s">
        <v>1251</v>
      </c>
    </row>
    <row r="3922" spans="1:2" x14ac:dyDescent="0.25">
      <c r="A3922" t="s">
        <v>7641</v>
      </c>
      <c r="B3922" t="s">
        <v>7642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8061</v>
      </c>
      <c r="B3935" t="s">
        <v>8062</v>
      </c>
    </row>
    <row r="3936" spans="1:2" x14ac:dyDescent="0.25">
      <c r="A3936" t="s">
        <v>7934</v>
      </c>
      <c r="B3936" t="s">
        <v>7937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1205</v>
      </c>
      <c r="B3941" t="s">
        <v>1206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951</v>
      </c>
      <c r="B3943" t="s">
        <v>952</v>
      </c>
    </row>
    <row r="3944" spans="1:2" x14ac:dyDescent="0.25">
      <c r="A3944" s="20" t="s">
        <v>1043</v>
      </c>
      <c r="B3944" t="s">
        <v>1044</v>
      </c>
    </row>
    <row r="3945" spans="1:2" x14ac:dyDescent="0.25">
      <c r="A3945" t="s">
        <v>8131</v>
      </c>
      <c r="B3945" t="s">
        <v>478</v>
      </c>
    </row>
    <row r="3946" spans="1:2" x14ac:dyDescent="0.25">
      <c r="A3946" t="s">
        <v>931</v>
      </c>
      <c r="B3946" t="s">
        <v>932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8141</v>
      </c>
      <c r="B3948" t="s">
        <v>461</v>
      </c>
    </row>
    <row r="3949" spans="1:2" x14ac:dyDescent="0.25">
      <c r="A3949" t="s">
        <v>913</v>
      </c>
      <c r="B3949" t="s">
        <v>914</v>
      </c>
    </row>
    <row r="3950" spans="1:2" x14ac:dyDescent="0.25">
      <c r="A3950" t="s">
        <v>1270</v>
      </c>
      <c r="B3950" t="s">
        <v>1271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1228</v>
      </c>
      <c r="B3952" t="s">
        <v>1229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8049</v>
      </c>
      <c r="B3954" t="s">
        <v>8050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8238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8163</v>
      </c>
      <c r="B3961" t="s">
        <v>8164</v>
      </c>
    </row>
    <row r="3962" spans="1:2" x14ac:dyDescent="0.25">
      <c r="A3962" t="s">
        <v>7709</v>
      </c>
      <c r="B3962" t="s">
        <v>7710</v>
      </c>
    </row>
    <row r="3963" spans="1:2" x14ac:dyDescent="0.25">
      <c r="A3963" t="s">
        <v>787</v>
      </c>
      <c r="B3963" t="s">
        <v>788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1034</v>
      </c>
      <c r="B3966" t="s">
        <v>1035</v>
      </c>
    </row>
    <row r="3967" spans="1:2" x14ac:dyDescent="0.25">
      <c r="A3967" t="s">
        <v>1034</v>
      </c>
      <c r="B3967" t="s">
        <v>1035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7813</v>
      </c>
      <c r="B3971" t="s">
        <v>7814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8484</v>
      </c>
      <c r="B3975" t="s">
        <v>8485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1222</v>
      </c>
      <c r="B3977" t="s">
        <v>1223</v>
      </c>
    </row>
    <row r="3978" spans="1:2" x14ac:dyDescent="0.25">
      <c r="A3978" t="s">
        <v>1260</v>
      </c>
      <c r="B3978" t="s">
        <v>1261</v>
      </c>
    </row>
    <row r="3979" spans="1:2" x14ac:dyDescent="0.25">
      <c r="A3979" t="s">
        <v>8238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7627</v>
      </c>
      <c r="B3981" t="s">
        <v>7628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8119</v>
      </c>
      <c r="B3983" t="s">
        <v>585</v>
      </c>
    </row>
    <row r="3984" spans="1:2" x14ac:dyDescent="0.25">
      <c r="A3984" t="s">
        <v>8116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7702</v>
      </c>
      <c r="B3993" t="s">
        <v>7703</v>
      </c>
    </row>
    <row r="3994" spans="1:2" x14ac:dyDescent="0.25">
      <c r="A3994" t="s">
        <v>7995</v>
      </c>
      <c r="B3994" t="s">
        <v>7996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799</v>
      </c>
      <c r="B3998" t="s">
        <v>800</v>
      </c>
    </row>
    <row r="3999" spans="1:2" x14ac:dyDescent="0.25">
      <c r="A3999" t="s">
        <v>8155</v>
      </c>
      <c r="B3999" t="s">
        <v>8156</v>
      </c>
    </row>
    <row r="4000" spans="1:2" x14ac:dyDescent="0.25">
      <c r="A4000" t="s">
        <v>797</v>
      </c>
      <c r="B4000" t="s">
        <v>798</v>
      </c>
    </row>
    <row r="4001" spans="1:2" x14ac:dyDescent="0.25">
      <c r="A4001" t="s">
        <v>8144</v>
      </c>
      <c r="B4001" t="s">
        <v>8145</v>
      </c>
    </row>
    <row r="4002" spans="1:2" x14ac:dyDescent="0.25">
      <c r="A4002" t="s">
        <v>8032</v>
      </c>
      <c r="B4002" t="s">
        <v>8033</v>
      </c>
    </row>
    <row r="4003" spans="1:2" x14ac:dyDescent="0.25">
      <c r="A4003" t="s">
        <v>8032</v>
      </c>
      <c r="B4003" t="s">
        <v>8033</v>
      </c>
    </row>
    <row r="4004" spans="1:2" x14ac:dyDescent="0.25">
      <c r="A4004" t="s">
        <v>7874</v>
      </c>
      <c r="B4004" t="s">
        <v>7875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8495</v>
      </c>
      <c r="B4009" t="s">
        <v>8496</v>
      </c>
    </row>
    <row r="4010" spans="1:2" x14ac:dyDescent="0.25">
      <c r="A4010" t="s">
        <v>8122</v>
      </c>
      <c r="B4010" t="s">
        <v>7835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8051</v>
      </c>
      <c r="B4013" t="s">
        <v>8052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1043</v>
      </c>
      <c r="B4019" t="s">
        <v>1044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8239</v>
      </c>
      <c r="B4022" t="s">
        <v>8036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8494</v>
      </c>
      <c r="B4024" t="s">
        <v>972</v>
      </c>
    </row>
    <row r="4025" spans="1:2" x14ac:dyDescent="0.25">
      <c r="A4025" t="s">
        <v>922</v>
      </c>
      <c r="B4025" t="s">
        <v>923</v>
      </c>
    </row>
    <row r="4026" spans="1:2" x14ac:dyDescent="0.25">
      <c r="A4026" t="s">
        <v>8263</v>
      </c>
      <c r="B4026" t="s">
        <v>8264</v>
      </c>
    </row>
    <row r="4027" spans="1:2" x14ac:dyDescent="0.25">
      <c r="A4027" t="s">
        <v>1217</v>
      </c>
      <c r="B4027" t="s">
        <v>1218</v>
      </c>
    </row>
    <row r="4028" spans="1:2" x14ac:dyDescent="0.25">
      <c r="A4028" t="s">
        <v>7783</v>
      </c>
      <c r="B4028" t="s">
        <v>7784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1473</v>
      </c>
      <c r="B4031" t="s">
        <v>1474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7995</v>
      </c>
      <c r="B4035" t="s">
        <v>7996</v>
      </c>
    </row>
    <row r="4036" spans="1:2" x14ac:dyDescent="0.25">
      <c r="A4036" t="s">
        <v>7995</v>
      </c>
      <c r="B4036" t="s">
        <v>7996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8492</v>
      </c>
      <c r="B4040" t="s">
        <v>8493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909</v>
      </c>
      <c r="B4043" t="s">
        <v>910</v>
      </c>
    </row>
    <row r="4044" spans="1:2" x14ac:dyDescent="0.25">
      <c r="A4044" t="s">
        <v>850</v>
      </c>
      <c r="B4044" t="s">
        <v>851</v>
      </c>
    </row>
    <row r="4045" spans="1:2" x14ac:dyDescent="0.25">
      <c r="A4045" t="s">
        <v>8132</v>
      </c>
      <c r="B4045" t="s">
        <v>1219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1166</v>
      </c>
      <c r="B4049" t="s">
        <v>1167</v>
      </c>
    </row>
    <row r="4050" spans="1:2" x14ac:dyDescent="0.25">
      <c r="A4050" t="s">
        <v>8490</v>
      </c>
      <c r="B4050" t="s">
        <v>8491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8122</v>
      </c>
      <c r="B4053" t="s">
        <v>7835</v>
      </c>
    </row>
    <row r="4054" spans="1:2" x14ac:dyDescent="0.25">
      <c r="A4054" t="s">
        <v>8253</v>
      </c>
      <c r="B4054" t="s">
        <v>8254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8133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8482</v>
      </c>
      <c r="B4064" t="s">
        <v>8483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7726</v>
      </c>
      <c r="B4068" t="s">
        <v>7727</v>
      </c>
    </row>
    <row r="4069" spans="1:2" x14ac:dyDescent="0.25">
      <c r="A4069" t="s">
        <v>7652</v>
      </c>
      <c r="B4069" t="s">
        <v>7653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8141</v>
      </c>
      <c r="B4073" t="s">
        <v>461</v>
      </c>
    </row>
    <row r="4074" spans="1:2" x14ac:dyDescent="0.25">
      <c r="A4074" t="s">
        <v>8141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8119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8141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1147</v>
      </c>
      <c r="B4088" t="s">
        <v>1148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872</v>
      </c>
      <c r="B4092" t="s">
        <v>873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8242</v>
      </c>
      <c r="B4096" t="s">
        <v>610</v>
      </c>
    </row>
    <row r="4097" spans="1:2" x14ac:dyDescent="0.25">
      <c r="A4097" t="s">
        <v>8242</v>
      </c>
      <c r="B4097" t="s">
        <v>610</v>
      </c>
    </row>
    <row r="4098" spans="1:2" x14ac:dyDescent="0.25">
      <c r="A4098" t="s">
        <v>1008</v>
      </c>
      <c r="B4098" t="s">
        <v>1009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799</v>
      </c>
      <c r="B4105" t="s">
        <v>800</v>
      </c>
    </row>
    <row r="4106" spans="1:2" x14ac:dyDescent="0.25">
      <c r="A4106" t="s">
        <v>1286</v>
      </c>
      <c r="B4106" t="s">
        <v>1287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8116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1222</v>
      </c>
      <c r="B4112" t="s">
        <v>1223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8161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8344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1162</v>
      </c>
      <c r="B4118" t="s">
        <v>1163</v>
      </c>
    </row>
    <row r="4119" spans="1:2" x14ac:dyDescent="0.25">
      <c r="A4119" t="s">
        <v>7932</v>
      </c>
      <c r="B4119" t="s">
        <v>7933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1168</v>
      </c>
      <c r="B4126" t="s">
        <v>1169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1068</v>
      </c>
      <c r="B4129" t="s">
        <v>1069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7627</v>
      </c>
      <c r="B4131" t="s">
        <v>7628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8488</v>
      </c>
      <c r="B4133" t="s">
        <v>8489</v>
      </c>
    </row>
    <row r="4134" spans="1:2" x14ac:dyDescent="0.25">
      <c r="A4134" t="s">
        <v>1043</v>
      </c>
      <c r="B4134" t="s">
        <v>1044</v>
      </c>
    </row>
    <row r="4135" spans="1:2" x14ac:dyDescent="0.25">
      <c r="A4135" t="s">
        <v>1043</v>
      </c>
      <c r="B4135" t="s">
        <v>1044</v>
      </c>
    </row>
    <row r="4136" spans="1:2" x14ac:dyDescent="0.25">
      <c r="A4136" t="s">
        <v>1043</v>
      </c>
      <c r="B4136" t="s">
        <v>1044</v>
      </c>
    </row>
    <row r="4137" spans="1:2" x14ac:dyDescent="0.25">
      <c r="A4137" t="s">
        <v>1043</v>
      </c>
      <c r="B4137" t="s">
        <v>1044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1256</v>
      </c>
      <c r="B4144" t="s">
        <v>1257</v>
      </c>
    </row>
    <row r="4145" spans="1:2" x14ac:dyDescent="0.25">
      <c r="A4145" t="s">
        <v>8334</v>
      </c>
      <c r="B4145" t="s">
        <v>7779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8366</v>
      </c>
      <c r="B4147" t="s">
        <v>8367</v>
      </c>
    </row>
    <row r="4148" spans="1:2" x14ac:dyDescent="0.25">
      <c r="A4148" t="s">
        <v>8042</v>
      </c>
      <c r="B4148" t="s">
        <v>8043</v>
      </c>
    </row>
    <row r="4149" spans="1:2" x14ac:dyDescent="0.25">
      <c r="A4149" t="s">
        <v>8245</v>
      </c>
      <c r="B4149" t="s">
        <v>8246</v>
      </c>
    </row>
    <row r="4150" spans="1:2" x14ac:dyDescent="0.25">
      <c r="A4150" t="s">
        <v>7728</v>
      </c>
      <c r="B4150" t="s">
        <v>7729</v>
      </c>
    </row>
    <row r="4151" spans="1:2" x14ac:dyDescent="0.25">
      <c r="A4151" t="s">
        <v>7728</v>
      </c>
      <c r="B4151" t="s">
        <v>7729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807</v>
      </c>
      <c r="B4187" t="s">
        <v>808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878</v>
      </c>
      <c r="B4193" t="s">
        <v>879</v>
      </c>
    </row>
    <row r="4194" spans="1:2" x14ac:dyDescent="0.25">
      <c r="A4194" t="s">
        <v>878</v>
      </c>
      <c r="B4194" t="s">
        <v>879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8242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8486</v>
      </c>
      <c r="B4202" t="s">
        <v>8487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7885</v>
      </c>
      <c r="B4207" t="s">
        <v>7886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7970</v>
      </c>
      <c r="B4214" t="s">
        <v>7971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1270</v>
      </c>
      <c r="B4216" t="s">
        <v>1271</v>
      </c>
    </row>
    <row r="4217" spans="1:2" x14ac:dyDescent="0.25">
      <c r="A4217" t="s">
        <v>8169</v>
      </c>
      <c r="B4217" t="s">
        <v>961</v>
      </c>
    </row>
    <row r="4218" spans="1:2" x14ac:dyDescent="0.25">
      <c r="A4218" t="s">
        <v>8131</v>
      </c>
      <c r="B4218" t="s">
        <v>478</v>
      </c>
    </row>
    <row r="4219" spans="1:2" x14ac:dyDescent="0.25">
      <c r="A4219" t="s">
        <v>8132</v>
      </c>
      <c r="B4219" t="s">
        <v>1219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8298</v>
      </c>
      <c r="B4224" t="s">
        <v>8299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8159</v>
      </c>
      <c r="B4229" t="s">
        <v>8160</v>
      </c>
    </row>
    <row r="4230" spans="1:2" x14ac:dyDescent="0.25">
      <c r="A4230" t="s">
        <v>1068</v>
      </c>
      <c r="B4230" t="s">
        <v>1069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8484</v>
      </c>
      <c r="B4237" t="s">
        <v>8485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7721</v>
      </c>
      <c r="B4243" t="s">
        <v>7722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8482</v>
      </c>
      <c r="B4246" t="s">
        <v>8483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1073</v>
      </c>
      <c r="B4253" t="s">
        <v>1074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8143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5" t="s">
        <v>17</v>
      </c>
      <c r="D2" s="6" t="s">
        <v>8283</v>
      </c>
      <c r="XFD2" t="s">
        <v>7898</v>
      </c>
    </row>
    <row r="3" spans="2:4 16384:16384" x14ac:dyDescent="0.25">
      <c r="B3" s="65" t="s">
        <v>2</v>
      </c>
      <c r="D3" s="7" t="s">
        <v>9011</v>
      </c>
      <c r="XFD3" t="s">
        <v>7935</v>
      </c>
    </row>
    <row r="4" spans="2:4 16384:16384" hidden="1" x14ac:dyDescent="0.25">
      <c r="B4" s="65" t="s">
        <v>3</v>
      </c>
      <c r="D4" s="70" t="s">
        <v>1</v>
      </c>
      <c r="XFD4" t="s">
        <v>8107</v>
      </c>
    </row>
    <row r="5" spans="2:4 16384:16384" ht="14.25" hidden="1" customHeight="1" x14ac:dyDescent="0.25">
      <c r="B5" s="66" t="s">
        <v>4</v>
      </c>
      <c r="D5" s="70" t="s">
        <v>7660</v>
      </c>
      <c r="XFD5" t="s">
        <v>8219</v>
      </c>
    </row>
    <row r="6" spans="2:4 16384:16384" ht="14.25" hidden="1" customHeight="1" x14ac:dyDescent="0.25">
      <c r="B6" s="67" t="s">
        <v>69</v>
      </c>
      <c r="D6" s="71" t="s">
        <v>9266</v>
      </c>
      <c r="XFD6" t="s">
        <v>8276</v>
      </c>
    </row>
    <row r="7" spans="2:4 16384:16384" ht="14.25" hidden="1" customHeight="1" x14ac:dyDescent="0.25">
      <c r="B7" s="67" t="s">
        <v>68</v>
      </c>
      <c r="D7" s="71" t="s">
        <v>9268</v>
      </c>
      <c r="XFD7" t="s">
        <v>8277</v>
      </c>
    </row>
    <row r="8" spans="2:4 16384:16384" ht="14.25" customHeight="1" x14ac:dyDescent="0.25">
      <c r="B8" s="67" t="s">
        <v>67</v>
      </c>
      <c r="D8" s="121"/>
      <c r="XFD8" t="s">
        <v>8278</v>
      </c>
    </row>
    <row r="9" spans="2:4 16384:16384" ht="14.25" hidden="1" customHeight="1" x14ac:dyDescent="0.25">
      <c r="B9" s="65" t="s">
        <v>66</v>
      </c>
      <c r="D9" s="8">
        <f>+D8</f>
        <v>0</v>
      </c>
      <c r="XFD9" t="s">
        <v>8279</v>
      </c>
    </row>
    <row r="10" spans="2:4 16384:16384" ht="14.25" hidden="1" customHeight="1" x14ac:dyDescent="0.25">
      <c r="B10" s="65" t="s">
        <v>67</v>
      </c>
      <c r="D10" s="12">
        <f>+D9</f>
        <v>0</v>
      </c>
      <c r="XFD10" t="s">
        <v>8280</v>
      </c>
    </row>
    <row r="11" spans="2:4 16384:16384" ht="14.25" hidden="1" customHeight="1" x14ac:dyDescent="0.25">
      <c r="B11" s="65" t="s">
        <v>66</v>
      </c>
      <c r="D11" s="10">
        <f>+D10</f>
        <v>0</v>
      </c>
      <c r="XFD11" t="s">
        <v>8281</v>
      </c>
    </row>
    <row r="12" spans="2:4 16384:16384" ht="14.25" hidden="1" customHeight="1" x14ac:dyDescent="0.25">
      <c r="B12" s="65" t="s">
        <v>65</v>
      </c>
      <c r="D12" s="10">
        <v>0</v>
      </c>
      <c r="XFD12" t="s">
        <v>8282</v>
      </c>
    </row>
    <row r="13" spans="2:4 16384:16384" ht="14.25" hidden="1" customHeight="1" x14ac:dyDescent="0.25">
      <c r="B13" s="65" t="s">
        <v>64</v>
      </c>
      <c r="D13" s="5">
        <v>0</v>
      </c>
      <c r="XFD13" t="s">
        <v>8283</v>
      </c>
    </row>
    <row r="14" spans="2:4 16384:16384" ht="14.25" hidden="1" customHeight="1" x14ac:dyDescent="0.25">
      <c r="B14" s="65" t="s">
        <v>63</v>
      </c>
      <c r="D14" s="9">
        <v>0</v>
      </c>
      <c r="XFD14" t="s">
        <v>7898</v>
      </c>
    </row>
    <row r="15" spans="2:4 16384:16384" ht="14.25" hidden="1" customHeight="1" x14ac:dyDescent="0.25">
      <c r="B15" s="65" t="s">
        <v>62</v>
      </c>
      <c r="D15" s="9">
        <v>0</v>
      </c>
      <c r="XFD15" t="s">
        <v>7935</v>
      </c>
    </row>
    <row r="16" spans="2:4 16384:16384" ht="14.25" customHeight="1" x14ac:dyDescent="0.25">
      <c r="B16" s="65" t="s">
        <v>61</v>
      </c>
      <c r="D16" s="119">
        <v>0</v>
      </c>
      <c r="XFD16" t="s">
        <v>8107</v>
      </c>
    </row>
    <row r="17" spans="2:4" x14ac:dyDescent="0.25">
      <c r="B17" s="65" t="s">
        <v>60</v>
      </c>
      <c r="D17" s="68">
        <v>0</v>
      </c>
    </row>
    <row r="18" spans="2:4" x14ac:dyDescent="0.25">
      <c r="B18" s="65" t="s">
        <v>59</v>
      </c>
      <c r="D18" s="68">
        <v>0</v>
      </c>
    </row>
    <row r="19" spans="2:4" x14ac:dyDescent="0.25">
      <c r="B19" s="65" t="s">
        <v>58</v>
      </c>
      <c r="D19" s="68">
        <v>0</v>
      </c>
    </row>
    <row r="20" spans="2:4" x14ac:dyDescent="0.25">
      <c r="B20" s="65" t="s">
        <v>57</v>
      </c>
      <c r="D20" s="68">
        <v>0</v>
      </c>
    </row>
    <row r="21" spans="2:4" x14ac:dyDescent="0.25">
      <c r="B21" s="65" t="s">
        <v>56</v>
      </c>
      <c r="D21" s="68">
        <v>0</v>
      </c>
    </row>
    <row r="22" spans="2:4" x14ac:dyDescent="0.25">
      <c r="B22" s="65" t="s">
        <v>19</v>
      </c>
      <c r="D22" s="68">
        <f>SUM(D13:D21)</f>
        <v>0</v>
      </c>
    </row>
    <row r="23" spans="2:4" ht="15.75" thickBot="1" x14ac:dyDescent="0.3">
      <c r="B23" s="65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8"/>
  <sheetViews>
    <sheetView topLeftCell="D1" workbookViewId="0">
      <selection activeCell="B3" sqref="B3:V14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7898</v>
      </c>
      <c r="B3" t="s">
        <v>9017</v>
      </c>
      <c r="C3" t="s">
        <v>1</v>
      </c>
      <c r="D3" t="s">
        <v>7660</v>
      </c>
      <c r="E3" t="s">
        <v>9266</v>
      </c>
      <c r="F3" t="s">
        <v>9268</v>
      </c>
      <c r="G3">
        <v>12</v>
      </c>
      <c r="H3">
        <v>12</v>
      </c>
      <c r="I3">
        <v>12</v>
      </c>
      <c r="J3">
        <v>12</v>
      </c>
      <c r="K3">
        <v>0</v>
      </c>
      <c r="L3" s="2">
        <v>0</v>
      </c>
      <c r="M3" s="2">
        <v>0</v>
      </c>
      <c r="N3" s="2">
        <v>0</v>
      </c>
      <c r="O3" s="2">
        <v>20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20</v>
      </c>
      <c r="V3" t="s">
        <v>55</v>
      </c>
    </row>
    <row r="4" spans="1:22" x14ac:dyDescent="0.25">
      <c r="A4" t="s">
        <v>7898</v>
      </c>
      <c r="B4" t="s">
        <v>9016</v>
      </c>
      <c r="C4" t="s">
        <v>1</v>
      </c>
      <c r="D4" t="s">
        <v>7660</v>
      </c>
      <c r="E4" t="s">
        <v>9266</v>
      </c>
      <c r="F4" t="s">
        <v>9268</v>
      </c>
      <c r="G4">
        <v>11</v>
      </c>
      <c r="H4">
        <v>11</v>
      </c>
      <c r="I4">
        <v>11</v>
      </c>
      <c r="J4">
        <v>11</v>
      </c>
      <c r="K4">
        <v>0</v>
      </c>
      <c r="L4" s="2">
        <v>0</v>
      </c>
      <c r="M4" s="2">
        <v>0</v>
      </c>
      <c r="N4" s="2">
        <v>0</v>
      </c>
      <c r="O4" s="2">
        <v>20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20</v>
      </c>
      <c r="V4" t="s">
        <v>55</v>
      </c>
    </row>
    <row r="5" spans="1:22" x14ac:dyDescent="0.25">
      <c r="A5" t="s">
        <v>7898</v>
      </c>
      <c r="B5" t="s">
        <v>9016</v>
      </c>
      <c r="C5" t="s">
        <v>1</v>
      </c>
      <c r="D5" t="s">
        <v>7660</v>
      </c>
      <c r="E5" t="s">
        <v>9266</v>
      </c>
      <c r="F5" t="s">
        <v>9268</v>
      </c>
      <c r="G5">
        <v>10</v>
      </c>
      <c r="H5">
        <v>10</v>
      </c>
      <c r="I5">
        <v>10</v>
      </c>
      <c r="J5">
        <v>10</v>
      </c>
      <c r="K5">
        <v>0</v>
      </c>
      <c r="L5" s="2">
        <v>0</v>
      </c>
      <c r="M5" s="2">
        <v>0</v>
      </c>
      <c r="N5" s="2">
        <v>0</v>
      </c>
      <c r="O5" s="2">
        <v>10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10</v>
      </c>
      <c r="V5" t="s">
        <v>55</v>
      </c>
    </row>
    <row r="6" spans="1:22" x14ac:dyDescent="0.25">
      <c r="A6" t="s">
        <v>7898</v>
      </c>
      <c r="B6" t="s">
        <v>9016</v>
      </c>
      <c r="C6" t="s">
        <v>1</v>
      </c>
      <c r="D6" t="s">
        <v>7660</v>
      </c>
      <c r="E6" t="s">
        <v>9266</v>
      </c>
      <c r="F6" t="s">
        <v>9268</v>
      </c>
      <c r="G6">
        <v>9</v>
      </c>
      <c r="H6">
        <v>9</v>
      </c>
      <c r="I6">
        <v>9</v>
      </c>
      <c r="J6">
        <v>9</v>
      </c>
      <c r="K6">
        <v>0</v>
      </c>
      <c r="L6" s="2">
        <v>0</v>
      </c>
      <c r="M6" s="2">
        <v>0</v>
      </c>
      <c r="N6" s="2">
        <v>0</v>
      </c>
      <c r="O6" s="2">
        <v>15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15</v>
      </c>
      <c r="V6" t="s">
        <v>55</v>
      </c>
    </row>
    <row r="7" spans="1:22" x14ac:dyDescent="0.25">
      <c r="A7" t="s">
        <v>7898</v>
      </c>
      <c r="B7" t="s">
        <v>9019</v>
      </c>
      <c r="C7" t="s">
        <v>1</v>
      </c>
      <c r="D7" t="s">
        <v>7660</v>
      </c>
      <c r="E7" t="s">
        <v>9266</v>
      </c>
      <c r="F7" t="s">
        <v>9268</v>
      </c>
      <c r="G7">
        <v>8</v>
      </c>
      <c r="H7">
        <v>8</v>
      </c>
      <c r="I7">
        <v>8</v>
      </c>
      <c r="J7">
        <v>8</v>
      </c>
      <c r="K7">
        <v>0</v>
      </c>
      <c r="L7" s="2">
        <v>0</v>
      </c>
      <c r="M7" s="2">
        <v>0</v>
      </c>
      <c r="N7" s="2">
        <v>0</v>
      </c>
      <c r="O7" s="2">
        <v>70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70</v>
      </c>
      <c r="V7" t="s">
        <v>55</v>
      </c>
    </row>
    <row r="8" spans="1:22" x14ac:dyDescent="0.25">
      <c r="A8" t="s">
        <v>7898</v>
      </c>
      <c r="B8" t="s">
        <v>9015</v>
      </c>
      <c r="C8" t="s">
        <v>1</v>
      </c>
      <c r="D8" t="s">
        <v>7660</v>
      </c>
      <c r="E8" t="s">
        <v>9266</v>
      </c>
      <c r="F8" t="s">
        <v>9268</v>
      </c>
      <c r="G8">
        <v>7</v>
      </c>
      <c r="H8">
        <v>7</v>
      </c>
      <c r="I8">
        <v>7</v>
      </c>
      <c r="J8">
        <v>7</v>
      </c>
      <c r="K8">
        <v>0</v>
      </c>
      <c r="L8" s="2">
        <v>0</v>
      </c>
      <c r="M8" s="2">
        <v>0</v>
      </c>
      <c r="N8" s="2">
        <v>0</v>
      </c>
      <c r="O8" s="2">
        <v>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5</v>
      </c>
      <c r="V8" t="s">
        <v>55</v>
      </c>
    </row>
    <row r="9" spans="1:22" x14ac:dyDescent="0.25">
      <c r="A9" t="s">
        <v>7898</v>
      </c>
      <c r="B9" t="s">
        <v>9015</v>
      </c>
      <c r="C9" t="s">
        <v>1</v>
      </c>
      <c r="D9" t="s">
        <v>7660</v>
      </c>
      <c r="E9" t="s">
        <v>9266</v>
      </c>
      <c r="F9" t="s">
        <v>9268</v>
      </c>
      <c r="G9">
        <v>6</v>
      </c>
      <c r="H9">
        <v>6</v>
      </c>
      <c r="I9">
        <v>6</v>
      </c>
      <c r="J9">
        <v>6</v>
      </c>
      <c r="K9">
        <v>0</v>
      </c>
      <c r="L9" s="2">
        <v>0</v>
      </c>
      <c r="M9" s="2">
        <v>0</v>
      </c>
      <c r="N9" s="2">
        <v>0</v>
      </c>
      <c r="O9" s="2">
        <v>8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8</v>
      </c>
      <c r="V9" t="s">
        <v>55</v>
      </c>
    </row>
    <row r="10" spans="1:22" x14ac:dyDescent="0.25">
      <c r="A10" t="s">
        <v>7898</v>
      </c>
      <c r="B10" t="s">
        <v>9018</v>
      </c>
      <c r="C10" t="s">
        <v>1</v>
      </c>
      <c r="D10" t="s">
        <v>7660</v>
      </c>
      <c r="E10" t="s">
        <v>9266</v>
      </c>
      <c r="F10" t="s">
        <v>9268</v>
      </c>
      <c r="G10">
        <v>5</v>
      </c>
      <c r="H10">
        <v>5</v>
      </c>
      <c r="I10">
        <v>5</v>
      </c>
      <c r="J10">
        <v>5</v>
      </c>
      <c r="K10">
        <v>0</v>
      </c>
      <c r="L10" s="2">
        <v>0</v>
      </c>
      <c r="M10" s="2">
        <v>0</v>
      </c>
      <c r="N10" s="2">
        <v>0</v>
      </c>
      <c r="O10" s="2">
        <v>45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45</v>
      </c>
      <c r="V10" t="s">
        <v>55</v>
      </c>
    </row>
    <row r="11" spans="1:22" x14ac:dyDescent="0.25">
      <c r="A11" t="s">
        <v>7898</v>
      </c>
      <c r="B11" t="s">
        <v>9013</v>
      </c>
      <c r="C11" t="s">
        <v>1</v>
      </c>
      <c r="D11" t="s">
        <v>7660</v>
      </c>
      <c r="E11" t="s">
        <v>9266</v>
      </c>
      <c r="F11" t="s">
        <v>9268</v>
      </c>
      <c r="G11">
        <v>4</v>
      </c>
      <c r="H11">
        <v>4</v>
      </c>
      <c r="I11">
        <v>4</v>
      </c>
      <c r="J11">
        <v>4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</row>
    <row r="12" spans="1:22" x14ac:dyDescent="0.25">
      <c r="A12" t="s">
        <v>7898</v>
      </c>
      <c r="B12" t="s">
        <v>9013</v>
      </c>
      <c r="C12" t="s">
        <v>1</v>
      </c>
      <c r="D12" t="s">
        <v>7660</v>
      </c>
      <c r="E12" t="s">
        <v>9266</v>
      </c>
      <c r="F12" t="s">
        <v>9268</v>
      </c>
      <c r="G12">
        <v>3</v>
      </c>
      <c r="H12">
        <v>3</v>
      </c>
      <c r="I12">
        <v>3</v>
      </c>
      <c r="J12">
        <v>3</v>
      </c>
      <c r="K12">
        <v>0</v>
      </c>
      <c r="L12" s="2">
        <v>0</v>
      </c>
      <c r="M12" s="2">
        <v>0</v>
      </c>
      <c r="N12" s="2">
        <v>0</v>
      </c>
      <c r="O12" s="2">
        <v>10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10</v>
      </c>
      <c r="V12" t="s">
        <v>55</v>
      </c>
    </row>
    <row r="13" spans="1:22" x14ac:dyDescent="0.25">
      <c r="A13" t="s">
        <v>7898</v>
      </c>
      <c r="B13" t="s">
        <v>9013</v>
      </c>
      <c r="C13" t="s">
        <v>1</v>
      </c>
      <c r="D13" t="s">
        <v>7660</v>
      </c>
      <c r="E13" t="s">
        <v>9266</v>
      </c>
      <c r="F13" t="s">
        <v>9268</v>
      </c>
      <c r="G13">
        <v>2</v>
      </c>
      <c r="H13">
        <v>2</v>
      </c>
      <c r="I13">
        <v>2</v>
      </c>
      <c r="J13">
        <v>2</v>
      </c>
      <c r="K13">
        <v>0</v>
      </c>
      <c r="L13" s="2">
        <v>0</v>
      </c>
      <c r="M13" s="2">
        <v>0</v>
      </c>
      <c r="N13" s="2">
        <v>0</v>
      </c>
      <c r="O13" s="2">
        <v>25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25</v>
      </c>
      <c r="V13" t="s">
        <v>55</v>
      </c>
    </row>
    <row r="14" spans="1:22" x14ac:dyDescent="0.25">
      <c r="A14" t="s">
        <v>7898</v>
      </c>
      <c r="B14" t="s">
        <v>9012</v>
      </c>
      <c r="C14" t="s">
        <v>1</v>
      </c>
      <c r="D14" t="s">
        <v>7660</v>
      </c>
      <c r="E14" t="s">
        <v>9266</v>
      </c>
      <c r="F14" t="s">
        <v>9268</v>
      </c>
      <c r="G14">
        <v>1</v>
      </c>
      <c r="H14">
        <v>1</v>
      </c>
      <c r="I14">
        <v>1</v>
      </c>
      <c r="J14">
        <v>1</v>
      </c>
      <c r="K14">
        <v>0</v>
      </c>
      <c r="L14" s="2">
        <v>0</v>
      </c>
      <c r="M14" s="2">
        <v>0</v>
      </c>
      <c r="N14" s="2">
        <v>0</v>
      </c>
      <c r="O14" s="2">
        <v>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5</v>
      </c>
      <c r="V14" t="s">
        <v>55</v>
      </c>
    </row>
    <row r="15" spans="1:22" ht="15.75" thickBot="1" x14ac:dyDescent="0.3"/>
    <row r="16" spans="1:22" ht="15.75" thickBot="1" x14ac:dyDescent="0.3">
      <c r="A16" s="128" t="s">
        <v>76</v>
      </c>
      <c r="B16" s="129"/>
      <c r="C16" s="129"/>
      <c r="D16" s="129"/>
      <c r="E16" s="129"/>
      <c r="F16" s="129"/>
      <c r="G16" s="129"/>
      <c r="H16" s="129"/>
      <c r="I16" s="129"/>
      <c r="J16" s="129"/>
      <c r="K16" s="130"/>
      <c r="L16" s="4">
        <f>+SUBTOTAL(9,Tabla3[V EXENTA])</f>
        <v>0</v>
      </c>
      <c r="M16" s="4">
        <f>+SUBTOTAL(9,Tabla3[VENTAS NO])</f>
        <v>0</v>
      </c>
      <c r="N16" s="4">
        <f>+SUBTOTAL(9,Tabla3[V NO SUJETAS])</f>
        <v>0</v>
      </c>
      <c r="O16" s="4">
        <f>+SUBTOTAL(9,Tabla3[V GRAVADAS])</f>
        <v>233</v>
      </c>
      <c r="P16" s="4">
        <f>+SUBTOTAL(9,Tabla3[EX IN CA])</f>
        <v>0</v>
      </c>
      <c r="Q16" s="4">
        <f>+SUBTOTAL(9,Tabla3[EX OUT CA])</f>
        <v>0</v>
      </c>
      <c r="R16" s="4">
        <f>+SUBTOTAL(9,Tabla3[EX SERVICE])</f>
        <v>0</v>
      </c>
      <c r="S16" s="4">
        <f>+SUBTOTAL(9,Tabla3[V ZONA FRAN])</f>
        <v>0</v>
      </c>
      <c r="T16" s="4">
        <f>+SUBTOTAL(9,Tabla3[V CTA A 3ERO])</f>
        <v>0</v>
      </c>
      <c r="U16" s="4">
        <f>+SUBTOTAL(9,Tabla3[TOTAL VENTA])</f>
        <v>233</v>
      </c>
    </row>
    <row r="17" spans="15:15" x14ac:dyDescent="0.25">
      <c r="O17" s="2">
        <f>O16/1.13</f>
        <v>206.19469026548674</v>
      </c>
    </row>
    <row r="18" spans="15:15" x14ac:dyDescent="0.25">
      <c r="O18" s="2">
        <f>O17*0.13</f>
        <v>26.805309734513276</v>
      </c>
    </row>
  </sheetData>
  <mergeCells count="1">
    <mergeCell ref="A16:K16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5" t="s">
        <v>8448</v>
      </c>
      <c r="B1" s="56" t="s">
        <v>8449</v>
      </c>
      <c r="C1" s="56" t="s">
        <v>8450</v>
      </c>
      <c r="D1" s="57" t="s">
        <v>8451</v>
      </c>
      <c r="E1" s="59" t="s">
        <v>8452</v>
      </c>
      <c r="F1" s="60" t="s">
        <v>7691</v>
      </c>
    </row>
    <row r="2" spans="1:6" x14ac:dyDescent="0.25">
      <c r="A2" t="s">
        <v>7899</v>
      </c>
      <c r="B2" t="s">
        <v>8446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7900</v>
      </c>
      <c r="B3" t="s">
        <v>8446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7901</v>
      </c>
      <c r="B4" t="s">
        <v>8446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7915</v>
      </c>
      <c r="B5" t="s">
        <v>8446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7916</v>
      </c>
      <c r="B6" t="s">
        <v>8446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7925</v>
      </c>
      <c r="B7" t="s">
        <v>8446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7902</v>
      </c>
      <c r="B8" t="s">
        <v>8446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7904</v>
      </c>
      <c r="B9" t="s">
        <v>8446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7917</v>
      </c>
      <c r="B10" t="s">
        <v>8446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7918</v>
      </c>
      <c r="B11" t="s">
        <v>8446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7919</v>
      </c>
      <c r="B12" t="s">
        <v>8446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7920</v>
      </c>
      <c r="B13" t="s">
        <v>8446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7903</v>
      </c>
      <c r="B14" t="s">
        <v>8446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7921</v>
      </c>
      <c r="B15" t="s">
        <v>8446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7905</v>
      </c>
      <c r="B16" t="s">
        <v>8446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7906</v>
      </c>
      <c r="B17" t="s">
        <v>8446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7907</v>
      </c>
      <c r="B18" t="s">
        <v>8446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7908</v>
      </c>
      <c r="B19" t="s">
        <v>8446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7909</v>
      </c>
      <c r="B20" t="s">
        <v>8446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7922</v>
      </c>
      <c r="B21" t="s">
        <v>8446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7910</v>
      </c>
      <c r="B22" t="s">
        <v>8446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7911</v>
      </c>
      <c r="B23" t="s">
        <v>8446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7912</v>
      </c>
      <c r="B24" t="s">
        <v>8446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7923</v>
      </c>
      <c r="B25" t="s">
        <v>8446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7913</v>
      </c>
      <c r="B26" t="s">
        <v>8446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7924</v>
      </c>
      <c r="B27" t="s">
        <v>8446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7914</v>
      </c>
      <c r="B28" t="s">
        <v>8446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7936</v>
      </c>
      <c r="B29" t="s">
        <v>8441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8027</v>
      </c>
      <c r="B30" t="s">
        <v>8441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8063</v>
      </c>
      <c r="B31" t="s">
        <v>8441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8026</v>
      </c>
      <c r="B32" t="s">
        <v>8441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8070</v>
      </c>
      <c r="B33" t="s">
        <v>8441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8024</v>
      </c>
      <c r="B34" t="s">
        <v>8441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8025</v>
      </c>
      <c r="B35" t="s">
        <v>8441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8023</v>
      </c>
      <c r="B36" t="s">
        <v>8441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8056</v>
      </c>
      <c r="B37" t="s">
        <v>8441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8022</v>
      </c>
      <c r="B38" t="s">
        <v>8441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8053</v>
      </c>
      <c r="B39" t="s">
        <v>8441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8048</v>
      </c>
      <c r="B40" t="s">
        <v>8441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8044</v>
      </c>
      <c r="B41" t="s">
        <v>8441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8071</v>
      </c>
      <c r="B42" t="s">
        <v>8441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8021</v>
      </c>
      <c r="B43" t="s">
        <v>8441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8072</v>
      </c>
      <c r="B44" t="s">
        <v>8441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8039</v>
      </c>
      <c r="B45" t="s">
        <v>8441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8020</v>
      </c>
      <c r="B46" t="s">
        <v>8441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8019</v>
      </c>
      <c r="B47" t="s">
        <v>8441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8018</v>
      </c>
      <c r="B48" t="s">
        <v>8441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8017</v>
      </c>
      <c r="B49" t="s">
        <v>8441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8073</v>
      </c>
      <c r="B50" t="s">
        <v>8441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8016</v>
      </c>
      <c r="B51" t="s">
        <v>8441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8197</v>
      </c>
      <c r="B52" t="s">
        <v>8442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8196</v>
      </c>
      <c r="B53" t="s">
        <v>8442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8194</v>
      </c>
      <c r="B54" t="s">
        <v>8442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8185</v>
      </c>
      <c r="B55" t="s">
        <v>8442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8179</v>
      </c>
      <c r="B56" t="s">
        <v>8442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8215</v>
      </c>
      <c r="B57" t="s">
        <v>8442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8175</v>
      </c>
      <c r="B58" t="s">
        <v>8442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8166</v>
      </c>
      <c r="B59" t="s">
        <v>8442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8162</v>
      </c>
      <c r="B60" t="s">
        <v>8442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8151</v>
      </c>
      <c r="B61" t="s">
        <v>8442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8142</v>
      </c>
      <c r="B62" t="s">
        <v>8442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8138</v>
      </c>
      <c r="B63" t="s">
        <v>8442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8134</v>
      </c>
      <c r="B64" t="s">
        <v>8442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8126</v>
      </c>
      <c r="B65" t="s">
        <v>8442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8123</v>
      </c>
      <c r="B66" t="s">
        <v>8442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8213</v>
      </c>
      <c r="B67" t="s">
        <v>8442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8118</v>
      </c>
      <c r="B68" t="s">
        <v>8442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8112</v>
      </c>
      <c r="B69" t="s">
        <v>8442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8108</v>
      </c>
      <c r="B70" t="s">
        <v>8442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8232</v>
      </c>
      <c r="B71" t="s">
        <v>8443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8231</v>
      </c>
      <c r="B72" t="s">
        <v>8443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8230</v>
      </c>
      <c r="B73" t="s">
        <v>8443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8229</v>
      </c>
      <c r="B74" t="s">
        <v>8443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8228</v>
      </c>
      <c r="B75" t="s">
        <v>8443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8227</v>
      </c>
      <c r="B76" t="s">
        <v>8443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8226</v>
      </c>
      <c r="B77" t="s">
        <v>8443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8225</v>
      </c>
      <c r="B78" t="s">
        <v>8443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8224</v>
      </c>
      <c r="B79" t="s">
        <v>8443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8221</v>
      </c>
      <c r="B80" t="s">
        <v>8443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8223</v>
      </c>
      <c r="B81" t="s">
        <v>8443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8237</v>
      </c>
      <c r="B82" t="s">
        <v>8443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8222</v>
      </c>
      <c r="B83" t="s">
        <v>8443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8220</v>
      </c>
      <c r="B84" t="s">
        <v>8443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8349</v>
      </c>
      <c r="B85" t="s">
        <v>8445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8348</v>
      </c>
      <c r="B86" t="s">
        <v>8445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8347</v>
      </c>
      <c r="B87" t="s">
        <v>8445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8355</v>
      </c>
      <c r="B88" t="s">
        <v>8445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8343</v>
      </c>
      <c r="B89" t="s">
        <v>8445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8342</v>
      </c>
      <c r="B90" t="s">
        <v>8445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8337</v>
      </c>
      <c r="B91" t="s">
        <v>8445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8335</v>
      </c>
      <c r="B92" t="s">
        <v>8445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8356</v>
      </c>
      <c r="B93" t="s">
        <v>8445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8333</v>
      </c>
      <c r="B94" t="s">
        <v>8445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8330</v>
      </c>
      <c r="B95" t="s">
        <v>8445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8325</v>
      </c>
      <c r="B96" t="s">
        <v>8445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8324</v>
      </c>
      <c r="B97" t="s">
        <v>8445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8357</v>
      </c>
      <c r="B98" t="s">
        <v>8445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8321</v>
      </c>
      <c r="B99" t="s">
        <v>8445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8312</v>
      </c>
      <c r="B100" t="s">
        <v>8445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8311</v>
      </c>
      <c r="B101" t="s">
        <v>8445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8303</v>
      </c>
      <c r="B102" t="s">
        <v>8445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8297</v>
      </c>
      <c r="B103" t="s">
        <v>8445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8400</v>
      </c>
      <c r="B104" t="s">
        <v>8444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8399</v>
      </c>
      <c r="B105" t="s">
        <v>8444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8411</v>
      </c>
      <c r="B106" t="s">
        <v>8444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8432</v>
      </c>
      <c r="B107" t="s">
        <v>8444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8410</v>
      </c>
      <c r="B108" t="s">
        <v>8444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8409</v>
      </c>
      <c r="B109" t="s">
        <v>8444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8408</v>
      </c>
      <c r="B110" t="s">
        <v>8444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8398</v>
      </c>
      <c r="B111" t="s">
        <v>8444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8407</v>
      </c>
      <c r="B112" t="s">
        <v>8444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8433</v>
      </c>
      <c r="B113" t="s">
        <v>8444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8406</v>
      </c>
      <c r="B114" t="s">
        <v>8444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8422</v>
      </c>
      <c r="B115" t="s">
        <v>8444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8405</v>
      </c>
      <c r="B116" t="s">
        <v>8444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8404</v>
      </c>
      <c r="B117" t="s">
        <v>8444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8403</v>
      </c>
      <c r="B118" t="s">
        <v>8444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8426</v>
      </c>
      <c r="B119" t="s">
        <v>8444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8402</v>
      </c>
      <c r="B120" t="s">
        <v>8444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8397</v>
      </c>
      <c r="B121" t="s">
        <v>8444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8427</v>
      </c>
      <c r="B122" t="s">
        <v>8444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8434</v>
      </c>
      <c r="B123" t="s">
        <v>8444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8401</v>
      </c>
      <c r="B124" t="s">
        <v>8444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8387</v>
      </c>
      <c r="B125" t="s">
        <v>8444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8396</v>
      </c>
      <c r="B126" t="s">
        <v>8444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8395</v>
      </c>
      <c r="B127" t="s">
        <v>8444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1" t="s">
        <v>8454</v>
      </c>
      <c r="B1" s="56" t="s">
        <v>8455</v>
      </c>
      <c r="C1" s="56" t="s">
        <v>8456</v>
      </c>
      <c r="D1" s="56" t="s">
        <v>8457</v>
      </c>
      <c r="E1" s="56" t="s">
        <v>8458</v>
      </c>
      <c r="F1" s="62" t="s">
        <v>8459</v>
      </c>
      <c r="G1" s="56" t="s">
        <v>8449</v>
      </c>
      <c r="H1" s="57" t="s">
        <v>8451</v>
      </c>
      <c r="I1" s="57" t="s">
        <v>14</v>
      </c>
      <c r="J1" s="58" t="s">
        <v>7691</v>
      </c>
      <c r="K1" s="58" t="s">
        <v>7691</v>
      </c>
    </row>
    <row r="2" spans="1:11" x14ac:dyDescent="0.25">
      <c r="E2">
        <v>17</v>
      </c>
      <c r="F2" t="s">
        <v>7908</v>
      </c>
      <c r="G2" t="s">
        <v>8446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7903</v>
      </c>
      <c r="G3" t="s">
        <v>8446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7901</v>
      </c>
      <c r="G4" t="s">
        <v>8446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7916</v>
      </c>
      <c r="G5" t="s">
        <v>8446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7904</v>
      </c>
      <c r="G6" t="s">
        <v>8446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7920</v>
      </c>
      <c r="G7" t="s">
        <v>8446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7921</v>
      </c>
      <c r="G8" t="s">
        <v>8446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7905</v>
      </c>
      <c r="G9" t="s">
        <v>8446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7921</v>
      </c>
      <c r="G10" t="s">
        <v>8446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7907</v>
      </c>
      <c r="G11" t="s">
        <v>8446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7907</v>
      </c>
      <c r="G12" t="s">
        <v>8446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7908</v>
      </c>
      <c r="G13" t="s">
        <v>8446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7922</v>
      </c>
      <c r="G14" t="s">
        <v>8446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7912</v>
      </c>
      <c r="G15" t="s">
        <v>8446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7922</v>
      </c>
      <c r="G16" t="s">
        <v>8446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7911</v>
      </c>
      <c r="G17" t="s">
        <v>8446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7911</v>
      </c>
      <c r="G18" t="s">
        <v>8446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7911</v>
      </c>
      <c r="G19" t="s">
        <v>8446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7912</v>
      </c>
      <c r="G20" t="s">
        <v>8446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7914</v>
      </c>
      <c r="G21" t="s">
        <v>8446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7914</v>
      </c>
      <c r="G22" t="s">
        <v>8446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8044</v>
      </c>
      <c r="G23" t="s">
        <v>8441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8019</v>
      </c>
      <c r="G24" t="s">
        <v>8441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8027</v>
      </c>
      <c r="G25" t="s">
        <v>8441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8023</v>
      </c>
      <c r="G26" t="s">
        <v>8441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8023</v>
      </c>
      <c r="G27" t="s">
        <v>8441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8053</v>
      </c>
      <c r="G28" t="s">
        <v>8441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8053</v>
      </c>
      <c r="G29" t="s">
        <v>8441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8053</v>
      </c>
      <c r="G30" t="s">
        <v>8441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8053</v>
      </c>
      <c r="G31" t="s">
        <v>8441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8053</v>
      </c>
      <c r="G32" t="s">
        <v>8441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8021</v>
      </c>
      <c r="G33" t="s">
        <v>8441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8018</v>
      </c>
      <c r="G34" t="s">
        <v>8441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8018</v>
      </c>
      <c r="G35" t="s">
        <v>8441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8196</v>
      </c>
      <c r="G36" t="s">
        <v>8442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8194</v>
      </c>
      <c r="G37" t="s">
        <v>8442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8108</v>
      </c>
      <c r="G38" t="s">
        <v>8442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8151</v>
      </c>
      <c r="G39" t="s">
        <v>8442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8151</v>
      </c>
      <c r="G40" t="s">
        <v>8442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8112</v>
      </c>
      <c r="G41" t="s">
        <v>8442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8197</v>
      </c>
      <c r="G42" t="s">
        <v>8442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8197</v>
      </c>
      <c r="G43" t="s">
        <v>8442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8196</v>
      </c>
      <c r="G44" t="s">
        <v>8442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8215</v>
      </c>
      <c r="G45" t="s">
        <v>8442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8166</v>
      </c>
      <c r="G46" t="s">
        <v>8442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8151</v>
      </c>
      <c r="G47" t="s">
        <v>8442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8151</v>
      </c>
      <c r="G48" t="s">
        <v>8442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8151</v>
      </c>
      <c r="G49" t="s">
        <v>8442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8138</v>
      </c>
      <c r="G50" t="s">
        <v>8442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8123</v>
      </c>
      <c r="G51" t="s">
        <v>8442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8213</v>
      </c>
      <c r="G52" t="s">
        <v>8442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8213</v>
      </c>
      <c r="G53" t="s">
        <v>8442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8232</v>
      </c>
      <c r="G54" t="s">
        <v>8443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8232</v>
      </c>
      <c r="G55" t="s">
        <v>8443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8230</v>
      </c>
      <c r="G56" t="s">
        <v>8443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8227</v>
      </c>
      <c r="G57" t="s">
        <v>8443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8226</v>
      </c>
      <c r="G58" t="s">
        <v>8443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8226</v>
      </c>
      <c r="G59" t="s">
        <v>8443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8225</v>
      </c>
      <c r="G60" t="s">
        <v>8443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8225</v>
      </c>
      <c r="G61" t="s">
        <v>8443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8221</v>
      </c>
      <c r="G62" t="s">
        <v>8443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8222</v>
      </c>
      <c r="G63" t="s">
        <v>8443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8222</v>
      </c>
      <c r="G64" t="s">
        <v>8443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8355</v>
      </c>
      <c r="G65" t="s">
        <v>8445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8348</v>
      </c>
      <c r="G66" t="s">
        <v>8445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8342</v>
      </c>
      <c r="G67" t="s">
        <v>8445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8333</v>
      </c>
      <c r="G68" t="s">
        <v>8445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8330</v>
      </c>
      <c r="G69" t="s">
        <v>8445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8330</v>
      </c>
      <c r="G70" t="s">
        <v>8445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8325</v>
      </c>
      <c r="G71" t="s">
        <v>8445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8321</v>
      </c>
      <c r="G72" t="s">
        <v>8445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8312</v>
      </c>
      <c r="G73" t="s">
        <v>8445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8303</v>
      </c>
      <c r="G74" t="s">
        <v>8445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8297</v>
      </c>
      <c r="G75" t="s">
        <v>8445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8409</v>
      </c>
      <c r="G76" t="s">
        <v>8444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8427</v>
      </c>
      <c r="G77" t="s">
        <v>8444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8399</v>
      </c>
      <c r="G78" t="s">
        <v>8444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8410</v>
      </c>
      <c r="G79" t="s">
        <v>8444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8408</v>
      </c>
      <c r="G80" t="s">
        <v>8444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8408</v>
      </c>
      <c r="G81" t="s">
        <v>8444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8407</v>
      </c>
      <c r="G82" t="s">
        <v>8444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8406</v>
      </c>
      <c r="G83" t="s">
        <v>8444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8403</v>
      </c>
      <c r="G84" t="s">
        <v>8444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8403</v>
      </c>
      <c r="G85" t="s">
        <v>8444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8402</v>
      </c>
      <c r="G86" t="s">
        <v>8444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8401</v>
      </c>
      <c r="G87" t="s">
        <v>8444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8387</v>
      </c>
      <c r="G88" t="s">
        <v>8444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8395</v>
      </c>
      <c r="G89" t="s">
        <v>8444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8281</v>
      </c>
    </row>
    <row r="4" spans="2:7" x14ac:dyDescent="0.25">
      <c r="D4" s="64" t="s">
        <v>8438</v>
      </c>
      <c r="F4"/>
      <c r="G4"/>
    </row>
    <row r="5" spans="2:7" x14ac:dyDescent="0.25">
      <c r="B5" s="19" t="s">
        <v>67</v>
      </c>
      <c r="C5" s="19" t="s">
        <v>2</v>
      </c>
      <c r="D5" s="2" t="s">
        <v>8453</v>
      </c>
      <c r="E5" s="2" t="s">
        <v>8439</v>
      </c>
      <c r="F5"/>
      <c r="G5"/>
    </row>
    <row r="6" spans="2:7" x14ac:dyDescent="0.25">
      <c r="B6">
        <v>89</v>
      </c>
      <c r="C6" t="s">
        <v>8684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8687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8686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8686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8686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8675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8675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8674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8672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8697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8697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8697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8697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8697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8697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8697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8697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8697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8697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8697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8672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8672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8672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8672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8672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8672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8672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8672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8672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8672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8672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8672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8673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8673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8673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8688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8688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8688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8688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8688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8706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8701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8701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8701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8701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8701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8701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8701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8701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8697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8697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8697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8697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8697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8697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8697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8697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8697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8697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8697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8697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8697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8697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8697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8697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8697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8697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8697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8697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8697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8697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8697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8697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8697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8697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8697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8697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8697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8697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8697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8685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8685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8685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8684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8684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8684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8684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8683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8683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8682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8682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8681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8681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8681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8680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8680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8680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8679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8679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8679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8679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8678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8678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8677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8677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8676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8676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8675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8675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8674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8674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8673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8673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8672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8672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8672</v>
      </c>
      <c r="D121" s="2">
        <v>0</v>
      </c>
      <c r="E121" s="2">
        <v>0</v>
      </c>
      <c r="F121"/>
      <c r="G121"/>
    </row>
    <row r="122" spans="2:7" x14ac:dyDescent="0.25">
      <c r="B122" t="s">
        <v>7823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1" t="s">
        <v>8437</v>
      </c>
      <c r="B1" s="51" t="s">
        <v>17</v>
      </c>
      <c r="C1" s="52" t="s">
        <v>8440</v>
      </c>
      <c r="D1" s="52" t="s">
        <v>8447</v>
      </c>
      <c r="E1" s="52" t="s">
        <v>2</v>
      </c>
      <c r="F1" s="52" t="s">
        <v>3</v>
      </c>
      <c r="G1" s="52" t="s">
        <v>4</v>
      </c>
      <c r="H1" s="52" t="s">
        <v>69</v>
      </c>
      <c r="I1" s="52" t="s">
        <v>68</v>
      </c>
      <c r="J1" s="52" t="s">
        <v>67</v>
      </c>
      <c r="K1" s="52" t="s">
        <v>66</v>
      </c>
      <c r="L1" s="52" t="s">
        <v>77</v>
      </c>
      <c r="M1" s="52" t="s">
        <v>78</v>
      </c>
      <c r="N1" s="54" t="s">
        <v>65</v>
      </c>
      <c r="O1" s="54" t="s">
        <v>64</v>
      </c>
      <c r="P1" s="54" t="s">
        <v>63</v>
      </c>
      <c r="Q1" s="54" t="s">
        <v>62</v>
      </c>
      <c r="R1" s="54" t="s">
        <v>61</v>
      </c>
      <c r="S1" s="54" t="s">
        <v>60</v>
      </c>
      <c r="T1" s="54" t="s">
        <v>59</v>
      </c>
      <c r="U1" s="54" t="s">
        <v>58</v>
      </c>
      <c r="V1" s="54" t="s">
        <v>57</v>
      </c>
      <c r="W1" s="54" t="s">
        <v>56</v>
      </c>
      <c r="X1" s="54" t="s">
        <v>19</v>
      </c>
      <c r="Y1" s="53" t="s">
        <v>18</v>
      </c>
      <c r="Z1" s="53">
        <v>200</v>
      </c>
    </row>
    <row r="2" spans="1:26" x14ac:dyDescent="0.25">
      <c r="A2">
        <v>2022</v>
      </c>
      <c r="B2" t="s">
        <v>8283</v>
      </c>
      <c r="C2" t="str">
        <f>SUBSTITUTE(B2,"ICIEMBRE","iciembre")</f>
        <v>Diciembre</v>
      </c>
      <c r="D2">
        <f t="shared" ref="D2:D3" si="0">MONTH(E2)</f>
        <v>12</v>
      </c>
      <c r="E2" t="s">
        <v>8876</v>
      </c>
      <c r="F2" t="s">
        <v>1</v>
      </c>
      <c r="G2" t="s">
        <v>7660</v>
      </c>
      <c r="H2" t="s">
        <v>8090</v>
      </c>
      <c r="I2" t="s">
        <v>8091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8436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8283</v>
      </c>
      <c r="C3" t="str">
        <f t="shared" ref="C3" si="1">SUBSTITUTE(B3,"ICIEMBRE","iciembre")</f>
        <v>Diciembre</v>
      </c>
      <c r="D3">
        <f t="shared" si="0"/>
        <v>12</v>
      </c>
      <c r="E3" t="s">
        <v>8876</v>
      </c>
      <c r="F3" t="s">
        <v>1</v>
      </c>
      <c r="G3" t="s">
        <v>7660</v>
      </c>
      <c r="H3" t="s">
        <v>8090</v>
      </c>
      <c r="I3" t="s">
        <v>8091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8436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2" t="s">
        <v>17</v>
      </c>
      <c r="D3" s="24" t="s">
        <v>7898</v>
      </c>
    </row>
    <row r="4" spans="2:6" hidden="1" x14ac:dyDescent="0.25">
      <c r="B4" s="22" t="s">
        <v>7689</v>
      </c>
      <c r="D4" s="26"/>
    </row>
    <row r="5" spans="2:6" x14ac:dyDescent="0.25">
      <c r="B5" s="22" t="s">
        <v>6</v>
      </c>
      <c r="D5" s="47" t="s">
        <v>567</v>
      </c>
    </row>
    <row r="6" spans="2:6" x14ac:dyDescent="0.25">
      <c r="B6" s="22" t="s">
        <v>2</v>
      </c>
      <c r="D6" s="48"/>
      <c r="F6" s="13"/>
    </row>
    <row r="7" spans="2:6" x14ac:dyDescent="0.25">
      <c r="B7" s="22" t="s">
        <v>4</v>
      </c>
      <c r="D7" s="49" t="s">
        <v>8218</v>
      </c>
    </row>
    <row r="8" spans="2:6" x14ac:dyDescent="0.25">
      <c r="B8" s="22" t="s">
        <v>68</v>
      </c>
      <c r="D8" s="49" t="s">
        <v>8963</v>
      </c>
    </row>
    <row r="9" spans="2:6" x14ac:dyDescent="0.25">
      <c r="B9" s="22" t="s">
        <v>5</v>
      </c>
      <c r="D9" s="49"/>
    </row>
    <row r="10" spans="2:6" x14ac:dyDescent="0.25">
      <c r="B10" s="22" t="s">
        <v>7852</v>
      </c>
      <c r="D10" s="27">
        <v>0</v>
      </c>
      <c r="F10" s="2"/>
    </row>
    <row r="11" spans="2:6" x14ac:dyDescent="0.25">
      <c r="B11" s="22" t="s">
        <v>7853</v>
      </c>
      <c r="D11" s="5">
        <f>D10*0.01</f>
        <v>0</v>
      </c>
      <c r="F11" s="2"/>
    </row>
    <row r="12" spans="2:6" x14ac:dyDescent="0.25">
      <c r="B12" s="22" t="s">
        <v>7854</v>
      </c>
      <c r="D12" s="29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7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7688</v>
      </c>
      <c r="B1" s="16" t="s">
        <v>7689</v>
      </c>
      <c r="C1" s="16" t="s">
        <v>7667</v>
      </c>
      <c r="D1" s="75" t="s">
        <v>7668</v>
      </c>
      <c r="E1" s="16" t="s">
        <v>7669</v>
      </c>
      <c r="F1" s="16" t="s">
        <v>7670</v>
      </c>
      <c r="G1" s="16" t="s">
        <v>7671</v>
      </c>
      <c r="H1" s="76" t="s">
        <v>7672</v>
      </c>
      <c r="I1" s="16" t="s">
        <v>7690</v>
      </c>
      <c r="J1" s="16" t="s">
        <v>18</v>
      </c>
    </row>
    <row r="2" spans="1:10" s="17" customFormat="1" x14ac:dyDescent="0.25">
      <c r="A2"/>
      <c r="B2"/>
      <c r="C2"/>
      <c r="D2" s="13"/>
      <c r="E2" s="1"/>
      <c r="F2" s="33"/>
      <c r="G2" s="33"/>
      <c r="H2" s="72"/>
      <c r="I2" s="2"/>
      <c r="J2" s="78"/>
    </row>
    <row r="3" spans="1:10" s="17" customFormat="1" x14ac:dyDescent="0.25">
      <c r="A3" t="s">
        <v>7673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5">
        <f>SUBTOTAL(109,Tabla6[Monto sujeto])</f>
        <v>0</v>
      </c>
      <c r="I3" s="35">
        <f>SUBTOTAL(109,Tabla6[Monto Retención 1%])</f>
        <v>0</v>
      </c>
      <c r="J3" s="18">
        <f>SUBTOTAL(109,Tabla6[ANEXO])</f>
        <v>0</v>
      </c>
    </row>
    <row r="4" spans="1:10" s="17" customFormat="1" x14ac:dyDescent="0.25">
      <c r="A4" s="1"/>
      <c r="B4" s="1"/>
      <c r="C4" s="1"/>
      <c r="D4" s="13"/>
      <c r="E4" s="1"/>
      <c r="F4" s="1"/>
      <c r="G4" s="18"/>
      <c r="H4" s="77"/>
      <c r="I4" s="77"/>
      <c r="J4" s="1"/>
    </row>
    <row r="5" spans="1:10" s="17" customFormat="1" x14ac:dyDescent="0.25">
      <c r="A5" s="1"/>
      <c r="B5" s="1"/>
      <c r="C5" s="1"/>
      <c r="D5" s="13"/>
      <c r="E5" s="1"/>
      <c r="F5" s="1"/>
      <c r="G5" s="18"/>
      <c r="H5" s="77"/>
      <c r="I5" s="77"/>
      <c r="J5" s="1"/>
    </row>
    <row r="6" spans="1:10" s="17" customFormat="1" x14ac:dyDescent="0.25">
      <c r="A6" s="1"/>
      <c r="B6" s="1"/>
      <c r="C6" s="1"/>
      <c r="D6" s="13"/>
      <c r="E6" s="1"/>
      <c r="F6" s="1"/>
      <c r="G6" s="18"/>
      <c r="H6" s="77"/>
      <c r="I6" s="77"/>
      <c r="J6" s="1"/>
    </row>
    <row r="7" spans="1:10" s="17" customFormat="1" x14ac:dyDescent="0.25">
      <c r="A7" s="1"/>
      <c r="B7" s="1"/>
      <c r="C7" s="1"/>
      <c r="D7" s="13"/>
      <c r="E7" s="1"/>
      <c r="F7" s="1"/>
      <c r="G7" s="18"/>
      <c r="H7" s="77"/>
      <c r="I7" s="77"/>
      <c r="J7" s="1"/>
    </row>
    <row r="8" spans="1:10" s="17" customFormat="1" x14ac:dyDescent="0.25">
      <c r="A8" s="1"/>
      <c r="B8" s="1"/>
      <c r="C8" s="1"/>
      <c r="D8" s="13"/>
      <c r="E8" s="1"/>
      <c r="F8" s="1"/>
      <c r="G8" s="18"/>
      <c r="H8" s="77"/>
      <c r="I8" s="77"/>
      <c r="J8" s="1"/>
    </row>
    <row r="9" spans="1:10" s="17" customFormat="1" x14ac:dyDescent="0.25">
      <c r="A9" s="1"/>
      <c r="B9" s="1"/>
      <c r="C9" s="1"/>
      <c r="D9" s="13"/>
      <c r="E9" s="1"/>
      <c r="F9" s="1"/>
      <c r="G9" s="18"/>
      <c r="H9" s="77"/>
      <c r="I9" s="77"/>
      <c r="J9" s="1"/>
    </row>
    <row r="10" spans="1:10" s="17" customFormat="1" x14ac:dyDescent="0.25">
      <c r="A10" s="1"/>
      <c r="B10" s="1"/>
      <c r="C10" s="1"/>
      <c r="D10" s="13"/>
      <c r="E10" s="1"/>
      <c r="F10" s="1"/>
      <c r="G10" s="18"/>
      <c r="H10" s="77"/>
      <c r="I10" s="77"/>
      <c r="J10" s="1"/>
    </row>
    <row r="11" spans="1:10" s="17" customFormat="1" x14ac:dyDescent="0.25">
      <c r="A11" s="1"/>
      <c r="B11" s="1"/>
      <c r="C11" s="1"/>
      <c r="D11" s="13"/>
      <c r="E11" s="1"/>
      <c r="F11" s="1"/>
      <c r="G11" s="18"/>
      <c r="H11" s="77"/>
      <c r="I11" s="77"/>
      <c r="J11" s="1"/>
    </row>
    <row r="12" spans="1:10" s="17" customFormat="1" x14ac:dyDescent="0.25">
      <c r="A12" s="1"/>
      <c r="B12" s="1"/>
      <c r="C12" s="1"/>
      <c r="D12" s="13"/>
      <c r="E12" s="1"/>
      <c r="F12" s="1"/>
      <c r="G12" s="18"/>
      <c r="H12" s="77"/>
      <c r="I12" s="77"/>
      <c r="J12" s="1"/>
    </row>
    <row r="13" spans="1:10" s="17" customFormat="1" x14ac:dyDescent="0.25">
      <c r="A13" s="1"/>
      <c r="B13" s="1"/>
      <c r="C13" s="1"/>
      <c r="D13" s="13"/>
      <c r="E13" s="1"/>
      <c r="F13" s="1"/>
      <c r="G13" s="18"/>
      <c r="H13" s="77"/>
      <c r="I13" s="77"/>
      <c r="J13" s="1"/>
    </row>
    <row r="14" spans="1:10" s="17" customFormat="1" x14ac:dyDescent="0.25">
      <c r="A14" s="1"/>
      <c r="B14" s="1"/>
      <c r="C14" s="1"/>
      <c r="D14" s="13"/>
      <c r="E14" s="1"/>
      <c r="F14" s="1"/>
      <c r="G14" s="18"/>
      <c r="H14" s="77"/>
      <c r="I14" s="77"/>
      <c r="J14" s="1"/>
    </row>
    <row r="15" spans="1:10" s="17" customFormat="1" x14ac:dyDescent="0.25">
      <c r="A15" s="1"/>
      <c r="B15" s="1"/>
      <c r="C15" s="1"/>
      <c r="D15" s="13"/>
      <c r="E15" s="1"/>
      <c r="F15" s="1"/>
      <c r="G15" s="18"/>
      <c r="H15" s="77"/>
      <c r="I15" s="77"/>
      <c r="J15" s="1"/>
    </row>
    <row r="16" spans="1:10" s="17" customFormat="1" x14ac:dyDescent="0.25">
      <c r="A16" s="1"/>
      <c r="B16" s="1"/>
      <c r="C16" s="1"/>
      <c r="D16" s="13"/>
      <c r="E16" s="1"/>
      <c r="F16" s="1"/>
      <c r="G16" s="18"/>
      <c r="H16" s="77"/>
      <c r="I16" s="77"/>
      <c r="J16" s="1"/>
    </row>
    <row r="17" spans="1:10" s="17" customFormat="1" x14ac:dyDescent="0.25">
      <c r="A17" s="1"/>
      <c r="B17" s="1"/>
      <c r="C17" s="1"/>
      <c r="D17" s="13"/>
      <c r="E17" s="1"/>
      <c r="F17" s="1"/>
      <c r="G17" s="18"/>
      <c r="H17" s="77"/>
      <c r="I17" s="77"/>
      <c r="J17" s="1"/>
    </row>
    <row r="18" spans="1:10" s="17" customFormat="1" x14ac:dyDescent="0.25">
      <c r="A18" s="1"/>
      <c r="B18" s="1"/>
      <c r="C18" s="1"/>
      <c r="D18" s="13"/>
      <c r="E18" s="1"/>
      <c r="F18" s="1"/>
      <c r="G18" s="18"/>
      <c r="H18" s="77"/>
      <c r="I18" s="77"/>
      <c r="J18" s="1"/>
    </row>
    <row r="19" spans="1:10" s="17" customFormat="1" x14ac:dyDescent="0.25">
      <c r="A19" s="1"/>
      <c r="B19" s="1"/>
      <c r="C19" s="1"/>
      <c r="D19" s="13"/>
      <c r="E19" s="1"/>
      <c r="F19" s="1"/>
      <c r="G19" s="18"/>
      <c r="H19" s="77"/>
      <c r="I19" s="77"/>
      <c r="J19" s="1"/>
    </row>
    <row r="20" spans="1:10" s="17" customFormat="1" x14ac:dyDescent="0.25">
      <c r="A20" s="1"/>
      <c r="B20" s="1"/>
      <c r="C20" s="1"/>
      <c r="D20" s="13"/>
      <c r="E20" s="1"/>
      <c r="F20" s="1"/>
      <c r="G20" s="18"/>
      <c r="H20" s="77"/>
      <c r="I20" s="77"/>
      <c r="J20" s="1"/>
    </row>
    <row r="21" spans="1:10" s="17" customFormat="1" x14ac:dyDescent="0.25">
      <c r="A21" s="1"/>
      <c r="B21" s="1"/>
      <c r="C21" s="1"/>
      <c r="D21" s="13"/>
      <c r="E21" s="1"/>
      <c r="F21" s="1"/>
      <c r="G21" s="18"/>
      <c r="H21" s="77"/>
      <c r="I21" s="77"/>
      <c r="J21" s="1"/>
    </row>
    <row r="22" spans="1:10" s="17" customFormat="1" x14ac:dyDescent="0.25">
      <c r="A22" s="1"/>
      <c r="B22" s="1"/>
      <c r="C22" s="1"/>
      <c r="D22" s="13"/>
      <c r="E22" s="1"/>
      <c r="F22" s="1"/>
      <c r="G22" s="18"/>
      <c r="H22" s="77"/>
      <c r="I22" s="77"/>
      <c r="J22" s="1"/>
    </row>
    <row r="23" spans="1:10" s="17" customFormat="1" x14ac:dyDescent="0.25">
      <c r="A23" s="1"/>
      <c r="B23" s="1"/>
      <c r="C23" s="1"/>
      <c r="D23" s="13"/>
      <c r="E23" s="1"/>
      <c r="F23" s="1"/>
      <c r="G23" s="18"/>
      <c r="H23" s="77"/>
      <c r="I23" s="77"/>
      <c r="J23" s="1"/>
    </row>
    <row r="24" spans="1:10" s="17" customFormat="1" x14ac:dyDescent="0.25">
      <c r="A24" s="1"/>
      <c r="B24" s="1"/>
      <c r="C24" s="1"/>
      <c r="D24" s="13"/>
      <c r="E24" s="1"/>
      <c r="F24" s="1"/>
      <c r="G24" s="18"/>
      <c r="H24" s="77"/>
      <c r="I24" s="77"/>
      <c r="J24" s="1"/>
    </row>
    <row r="25" spans="1:10" s="17" customFormat="1" x14ac:dyDescent="0.25">
      <c r="A25" s="1"/>
      <c r="B25" s="1"/>
      <c r="C25" s="1"/>
      <c r="D25" s="13"/>
      <c r="E25" s="1"/>
      <c r="F25" s="1"/>
      <c r="G25" s="18"/>
      <c r="H25" s="77"/>
      <c r="I25" s="77"/>
      <c r="J25" s="1"/>
    </row>
    <row r="26" spans="1:10" s="17" customFormat="1" x14ac:dyDescent="0.25">
      <c r="A26" s="1"/>
      <c r="B26" s="1"/>
      <c r="C26" s="1"/>
      <c r="D26" s="13"/>
      <c r="E26" s="1"/>
      <c r="F26" s="1"/>
      <c r="G26" s="18"/>
      <c r="H26" s="77"/>
      <c r="I26" s="77"/>
      <c r="J26" s="1"/>
    </row>
    <row r="27" spans="1:10" s="17" customFormat="1" x14ac:dyDescent="0.25">
      <c r="A27" s="1"/>
      <c r="B27" s="1"/>
      <c r="C27" s="1"/>
      <c r="D27" s="13"/>
      <c r="E27" s="1"/>
      <c r="F27" s="1"/>
      <c r="G27" s="18"/>
      <c r="H27" s="77"/>
      <c r="I27" s="77"/>
      <c r="J27" s="1"/>
    </row>
    <row r="28" spans="1:10" s="17" customFormat="1" x14ac:dyDescent="0.25">
      <c r="A28" s="1"/>
      <c r="B28" s="1"/>
      <c r="C28" s="1"/>
      <c r="D28" s="13"/>
      <c r="E28" s="1"/>
      <c r="F28" s="1"/>
      <c r="G28" s="18"/>
      <c r="H28" s="77"/>
      <c r="I28" s="77"/>
      <c r="J28" s="1"/>
    </row>
    <row r="29" spans="1:10" s="17" customFormat="1" x14ac:dyDescent="0.25">
      <c r="A29" s="1"/>
      <c r="B29" s="1"/>
      <c r="C29" s="1"/>
      <c r="D29" s="13"/>
      <c r="E29" s="1"/>
      <c r="F29" s="1"/>
      <c r="G29" s="18"/>
      <c r="H29" s="77"/>
      <c r="I29" s="77"/>
      <c r="J29" s="1"/>
    </row>
    <row r="30" spans="1:10" s="17" customFormat="1" x14ac:dyDescent="0.25">
      <c r="A30" s="1"/>
      <c r="B30" s="1"/>
      <c r="C30" s="1"/>
      <c r="D30" s="13"/>
      <c r="E30" s="1"/>
      <c r="F30" s="1"/>
      <c r="G30" s="18"/>
      <c r="H30" s="77"/>
      <c r="I30" s="77"/>
      <c r="J30" s="1"/>
    </row>
    <row r="31" spans="1:10" s="17" customFormat="1" x14ac:dyDescent="0.25">
      <c r="A31" s="1"/>
      <c r="B31" s="1"/>
      <c r="C31" s="1"/>
      <c r="D31" s="13"/>
      <c r="E31" s="1"/>
      <c r="F31" s="1"/>
      <c r="G31" s="18"/>
      <c r="H31" s="77"/>
      <c r="I31" s="77"/>
      <c r="J31" s="1"/>
    </row>
    <row r="32" spans="1:10" s="17" customFormat="1" x14ac:dyDescent="0.25">
      <c r="A32" s="1"/>
      <c r="B32" s="1"/>
      <c r="C32" s="1"/>
      <c r="D32" s="13"/>
      <c r="E32" s="1"/>
      <c r="F32" s="1"/>
      <c r="G32" s="18"/>
      <c r="H32" s="77"/>
      <c r="I32" s="77"/>
      <c r="J32" s="1"/>
    </row>
    <row r="33" spans="1:10" s="17" customFormat="1" x14ac:dyDescent="0.25">
      <c r="A33" s="1"/>
      <c r="B33" s="1"/>
      <c r="C33" s="1"/>
      <c r="D33" s="13"/>
      <c r="E33" s="1"/>
      <c r="F33" s="1"/>
      <c r="G33" s="18"/>
      <c r="H33" s="77"/>
      <c r="I33" s="77"/>
      <c r="J33" s="1"/>
    </row>
    <row r="34" spans="1:10" s="17" customFormat="1" x14ac:dyDescent="0.25">
      <c r="A34" s="1"/>
      <c r="B34" s="1"/>
      <c r="C34" s="1"/>
      <c r="D34" s="13"/>
      <c r="E34" s="1"/>
      <c r="F34" s="1"/>
      <c r="G34" s="18"/>
      <c r="H34" s="77"/>
      <c r="I34" s="77"/>
      <c r="J34" s="1"/>
    </row>
    <row r="35" spans="1:10" s="17" customFormat="1" x14ac:dyDescent="0.25">
      <c r="A35" s="1"/>
      <c r="B35" s="1"/>
      <c r="C35" s="1"/>
      <c r="D35" s="13"/>
      <c r="E35" s="1"/>
      <c r="F35" s="1"/>
      <c r="G35" s="18"/>
      <c r="H35" s="77"/>
      <c r="I35" s="77"/>
      <c r="J35" s="1"/>
    </row>
    <row r="36" spans="1:10" s="17" customFormat="1" x14ac:dyDescent="0.25">
      <c r="A36" s="1"/>
      <c r="B36" s="1"/>
      <c r="C36" s="1"/>
      <c r="D36" s="13"/>
      <c r="E36" s="1"/>
      <c r="F36" s="1"/>
      <c r="G36" s="18"/>
      <c r="H36" s="77"/>
      <c r="I36" s="77"/>
      <c r="J36" s="1"/>
    </row>
    <row r="37" spans="1:10" s="17" customFormat="1" x14ac:dyDescent="0.25">
      <c r="A37" s="1"/>
      <c r="B37" s="1"/>
      <c r="C37" s="1"/>
      <c r="D37" s="13"/>
      <c r="E37" s="1"/>
      <c r="F37" s="1"/>
      <c r="G37" s="18"/>
      <c r="H37" s="77"/>
      <c r="I37" s="77"/>
      <c r="J37" s="1"/>
    </row>
    <row r="38" spans="1:10" s="17" customFormat="1" x14ac:dyDescent="0.25">
      <c r="A38" s="1"/>
      <c r="B38" s="1"/>
      <c r="C38" s="1"/>
      <c r="D38" s="13"/>
      <c r="E38" s="1"/>
      <c r="F38" s="1"/>
      <c r="G38" s="18"/>
      <c r="H38" s="77"/>
      <c r="I38" s="77"/>
      <c r="J38" s="1"/>
    </row>
    <row r="39" spans="1:10" s="17" customFormat="1" x14ac:dyDescent="0.25">
      <c r="A39" s="1"/>
      <c r="B39" s="1"/>
      <c r="C39" s="1"/>
      <c r="D39" s="13"/>
      <c r="E39" s="1"/>
      <c r="F39" s="1"/>
      <c r="G39" s="18"/>
      <c r="H39" s="77"/>
      <c r="I39" s="77"/>
      <c r="J39" s="1"/>
    </row>
    <row r="40" spans="1:10" s="17" customFormat="1" x14ac:dyDescent="0.25">
      <c r="A40" s="1"/>
      <c r="B40" s="1"/>
      <c r="C40" s="1"/>
      <c r="D40" s="13"/>
      <c r="E40" s="1"/>
      <c r="F40" s="1"/>
      <c r="G40" s="18"/>
      <c r="H40" s="77"/>
      <c r="I40" s="77"/>
      <c r="J40" s="1"/>
    </row>
    <row r="41" spans="1:10" s="17" customFormat="1" x14ac:dyDescent="0.25">
      <c r="A41" s="1"/>
      <c r="B41" s="1"/>
      <c r="C41" s="1"/>
      <c r="D41" s="13"/>
      <c r="E41" s="1"/>
      <c r="F41" s="1"/>
      <c r="G41" s="18"/>
      <c r="H41" s="77"/>
      <c r="I41" s="77"/>
      <c r="J41" s="1"/>
    </row>
    <row r="42" spans="1:10" s="17" customFormat="1" x14ac:dyDescent="0.25">
      <c r="A42" s="1"/>
      <c r="B42" s="1"/>
      <c r="C42" s="1"/>
      <c r="D42" s="13"/>
      <c r="E42" s="1"/>
      <c r="F42" s="1"/>
      <c r="G42" s="18"/>
      <c r="H42" s="77"/>
      <c r="I42" s="77"/>
      <c r="J42" s="1"/>
    </row>
    <row r="43" spans="1:10" s="17" customFormat="1" x14ac:dyDescent="0.25">
      <c r="A43" s="1"/>
      <c r="B43" s="1"/>
      <c r="C43" s="1"/>
      <c r="D43" s="13"/>
      <c r="E43" s="1"/>
      <c r="F43" s="1"/>
      <c r="G43" s="18"/>
      <c r="H43" s="77"/>
      <c r="I43" s="77"/>
      <c r="J43" s="1"/>
    </row>
    <row r="44" spans="1:10" s="17" customFormat="1" x14ac:dyDescent="0.25">
      <c r="A44" s="1"/>
      <c r="B44" s="1"/>
      <c r="C44" s="1"/>
      <c r="D44" s="13"/>
      <c r="E44" s="1"/>
      <c r="F44" s="1"/>
      <c r="G44" s="18"/>
      <c r="H44" s="77"/>
      <c r="I44" s="77"/>
      <c r="J44" s="1"/>
    </row>
    <row r="45" spans="1:10" s="17" customFormat="1" x14ac:dyDescent="0.25">
      <c r="A45" s="1"/>
      <c r="B45" s="1"/>
      <c r="C45" s="1"/>
      <c r="D45" s="13"/>
      <c r="E45" s="1"/>
      <c r="F45" s="1"/>
      <c r="G45" s="18"/>
      <c r="H45" s="77"/>
      <c r="I45" s="77"/>
      <c r="J45" s="1"/>
    </row>
    <row r="46" spans="1:10" s="17" customFormat="1" x14ac:dyDescent="0.25">
      <c r="A46" s="1"/>
      <c r="B46" s="1"/>
      <c r="C46" s="1"/>
      <c r="D46" s="13"/>
      <c r="E46" s="1"/>
      <c r="F46" s="1"/>
      <c r="G46" s="18"/>
      <c r="H46" s="77"/>
      <c r="I46" s="77"/>
      <c r="J46" s="1"/>
    </row>
    <row r="47" spans="1:10" s="17" customFormat="1" x14ac:dyDescent="0.25">
      <c r="A47" s="1"/>
      <c r="B47" s="1"/>
      <c r="C47" s="1"/>
      <c r="D47" s="13"/>
      <c r="E47" s="1"/>
      <c r="F47" s="1"/>
      <c r="G47" s="18"/>
      <c r="H47" s="77"/>
      <c r="I47" s="77"/>
      <c r="J47" s="1"/>
    </row>
    <row r="48" spans="1:10" s="17" customFormat="1" x14ac:dyDescent="0.25">
      <c r="A48" s="1"/>
      <c r="B48" s="1"/>
      <c r="C48" s="1"/>
      <c r="D48" s="13"/>
      <c r="E48" s="1"/>
      <c r="F48" s="1"/>
      <c r="G48" s="18"/>
      <c r="H48" s="77"/>
      <c r="I48" s="77"/>
      <c r="J48" s="1"/>
    </row>
    <row r="49" spans="1:10" s="17" customFormat="1" x14ac:dyDescent="0.25">
      <c r="A49" s="1"/>
      <c r="B49" s="1"/>
      <c r="C49" s="1"/>
      <c r="D49" s="13"/>
      <c r="E49" s="1"/>
      <c r="F49" s="1"/>
      <c r="G49" s="18"/>
      <c r="H49" s="77"/>
      <c r="I49" s="77"/>
      <c r="J49" s="1"/>
    </row>
    <row r="50" spans="1:10" s="17" customFormat="1" x14ac:dyDescent="0.25">
      <c r="A50" s="1"/>
      <c r="B50" s="1"/>
      <c r="C50" s="1"/>
      <c r="D50" s="13"/>
      <c r="E50" s="1"/>
      <c r="F50" s="1"/>
      <c r="G50" s="18"/>
      <c r="H50" s="77"/>
      <c r="I50" s="77"/>
      <c r="J50" s="1"/>
    </row>
    <row r="51" spans="1:10" s="17" customFormat="1" x14ac:dyDescent="0.25">
      <c r="A51" s="1"/>
      <c r="B51" s="1"/>
      <c r="C51" s="1"/>
      <c r="D51" s="13"/>
      <c r="E51" s="1"/>
      <c r="F51" s="1"/>
      <c r="G51" s="18"/>
      <c r="H51" s="77"/>
      <c r="I51" s="77"/>
      <c r="J51" s="1"/>
    </row>
    <row r="52" spans="1:10" s="17" customFormat="1" x14ac:dyDescent="0.25">
      <c r="A52" s="1"/>
      <c r="B52" s="1"/>
      <c r="C52" s="1"/>
      <c r="D52" s="13"/>
      <c r="E52" s="1"/>
      <c r="F52" s="1"/>
      <c r="G52" s="18"/>
      <c r="H52" s="77"/>
      <c r="I52" s="77"/>
      <c r="J52" s="1"/>
    </row>
    <row r="53" spans="1:10" s="17" customFormat="1" x14ac:dyDescent="0.25">
      <c r="A53" s="1"/>
      <c r="B53" s="1"/>
      <c r="C53" s="1"/>
      <c r="D53" s="13"/>
      <c r="E53" s="1"/>
      <c r="F53" s="1"/>
      <c r="G53" s="18"/>
      <c r="H53" s="77"/>
      <c r="I53" s="77"/>
      <c r="J53" s="1"/>
    </row>
    <row r="54" spans="1:10" s="17" customFormat="1" x14ac:dyDescent="0.25">
      <c r="A54" s="1"/>
      <c r="B54" s="1"/>
      <c r="C54" s="1"/>
      <c r="D54" s="13"/>
      <c r="E54" s="1"/>
      <c r="F54" s="1"/>
      <c r="G54" s="18"/>
      <c r="H54" s="77"/>
      <c r="I54" s="77"/>
      <c r="J54" s="1"/>
    </row>
    <row r="55" spans="1:10" s="17" customFormat="1" x14ac:dyDescent="0.25">
      <c r="A55" s="1"/>
      <c r="B55" s="1"/>
      <c r="C55" s="1"/>
      <c r="D55" s="13"/>
      <c r="E55" s="1"/>
      <c r="F55" s="1"/>
      <c r="G55" s="18"/>
      <c r="H55" s="77"/>
      <c r="I55" s="77"/>
      <c r="J55" s="1"/>
    </row>
    <row r="56" spans="1:10" s="17" customFormat="1" x14ac:dyDescent="0.25">
      <c r="A56" s="1"/>
      <c r="B56" s="1"/>
      <c r="C56" s="1"/>
      <c r="D56" s="13"/>
      <c r="E56" s="1"/>
      <c r="F56" s="1"/>
      <c r="G56" s="18"/>
      <c r="H56" s="77"/>
      <c r="I56" s="77"/>
      <c r="J56" s="1"/>
    </row>
    <row r="57" spans="1:10" s="17" customFormat="1" x14ac:dyDescent="0.25">
      <c r="A57" s="1"/>
      <c r="B57" s="1"/>
      <c r="C57" s="1"/>
      <c r="D57" s="13"/>
      <c r="E57" s="1"/>
      <c r="F57" s="1"/>
      <c r="G57" s="18"/>
      <c r="H57" s="77"/>
      <c r="I57" s="77"/>
      <c r="J57" s="1"/>
    </row>
    <row r="58" spans="1:10" s="17" customFormat="1" x14ac:dyDescent="0.25">
      <c r="A58" s="1"/>
      <c r="B58" s="1"/>
      <c r="C58" s="1"/>
      <c r="D58" s="13"/>
      <c r="E58" s="1"/>
      <c r="F58" s="1"/>
      <c r="G58" s="18"/>
      <c r="H58" s="77"/>
      <c r="I58" s="77"/>
      <c r="J58" s="1"/>
    </row>
    <row r="59" spans="1:10" s="17" customFormat="1" x14ac:dyDescent="0.25">
      <c r="A59" s="1"/>
      <c r="B59" s="1"/>
      <c r="C59" s="1"/>
      <c r="D59" s="13"/>
      <c r="E59" s="1"/>
      <c r="F59" s="1"/>
      <c r="G59" s="18"/>
      <c r="H59" s="77"/>
      <c r="I59" s="77"/>
      <c r="J59" s="1"/>
    </row>
    <row r="60" spans="1:10" s="17" customFormat="1" x14ac:dyDescent="0.25">
      <c r="A60" s="1"/>
      <c r="B60" s="1"/>
      <c r="C60" s="1"/>
      <c r="D60" s="13"/>
      <c r="E60" s="1"/>
      <c r="F60" s="1"/>
      <c r="G60" s="18"/>
      <c r="H60" s="77"/>
      <c r="I60" s="77"/>
      <c r="J60" s="1"/>
    </row>
    <row r="61" spans="1:10" s="17" customFormat="1" x14ac:dyDescent="0.25">
      <c r="A61" s="1"/>
      <c r="B61" s="1"/>
      <c r="C61" s="1"/>
      <c r="D61" s="13"/>
      <c r="E61" s="1"/>
      <c r="F61" s="1"/>
      <c r="G61" s="18"/>
      <c r="H61" s="77"/>
      <c r="I61" s="77"/>
      <c r="J61" s="1"/>
    </row>
    <row r="62" spans="1:10" s="17" customFormat="1" x14ac:dyDescent="0.25">
      <c r="A62" s="1"/>
      <c r="B62" s="1"/>
      <c r="C62" s="1"/>
      <c r="D62" s="13"/>
      <c r="E62" s="1"/>
      <c r="F62" s="1"/>
      <c r="G62" s="18"/>
      <c r="H62" s="77"/>
      <c r="I62" s="77"/>
      <c r="J62" s="1"/>
    </row>
    <row r="63" spans="1:10" s="17" customFormat="1" x14ac:dyDescent="0.25">
      <c r="A63" s="1"/>
      <c r="B63" s="1"/>
      <c r="C63" s="1"/>
      <c r="D63" s="13"/>
      <c r="E63" s="1"/>
      <c r="F63" s="1"/>
      <c r="G63" s="18"/>
      <c r="H63" s="77"/>
      <c r="I63" s="77"/>
      <c r="J63" s="1"/>
    </row>
    <row r="64" spans="1:10" s="17" customFormat="1" x14ac:dyDescent="0.25">
      <c r="A64" s="1"/>
      <c r="B64" s="1"/>
      <c r="C64" s="1"/>
      <c r="D64" s="13"/>
      <c r="E64" s="1"/>
      <c r="F64" s="1"/>
      <c r="G64" s="18"/>
      <c r="H64" s="77"/>
      <c r="I64" s="77"/>
      <c r="J64" s="1"/>
    </row>
    <row r="65" spans="1:10" s="17" customFormat="1" x14ac:dyDescent="0.25">
      <c r="A65" s="1"/>
      <c r="B65" s="1"/>
      <c r="C65" s="1"/>
      <c r="D65" s="13"/>
      <c r="E65" s="1"/>
      <c r="F65" s="1"/>
      <c r="G65" s="18"/>
      <c r="H65" s="77"/>
      <c r="I65" s="77"/>
      <c r="J65" s="1"/>
    </row>
    <row r="66" spans="1:10" s="17" customFormat="1" x14ac:dyDescent="0.25">
      <c r="A66" s="1"/>
      <c r="B66" s="1"/>
      <c r="C66" s="1"/>
      <c r="D66" s="13"/>
      <c r="E66" s="1"/>
      <c r="F66" s="1"/>
      <c r="G66" s="18"/>
      <c r="H66" s="77"/>
      <c r="I66" s="77"/>
      <c r="J66" s="1"/>
    </row>
    <row r="67" spans="1:10" s="17" customFormat="1" x14ac:dyDescent="0.25">
      <c r="A67" s="1"/>
      <c r="B67" s="1"/>
      <c r="C67" s="1"/>
      <c r="D67" s="13"/>
      <c r="E67" s="1"/>
      <c r="F67" s="1"/>
      <c r="G67" s="18"/>
      <c r="H67" s="77"/>
      <c r="I67" s="77"/>
      <c r="J67" s="1"/>
    </row>
    <row r="68" spans="1:10" s="17" customFormat="1" x14ac:dyDescent="0.25">
      <c r="A68" s="1"/>
      <c r="B68" s="1"/>
      <c r="C68" s="1"/>
      <c r="D68" s="13"/>
      <c r="E68" s="1"/>
      <c r="F68" s="1"/>
      <c r="G68" s="18"/>
      <c r="H68" s="77"/>
      <c r="I68" s="77"/>
      <c r="J68" s="1"/>
    </row>
    <row r="69" spans="1:10" s="17" customFormat="1" x14ac:dyDescent="0.25">
      <c r="A69" s="1"/>
      <c r="B69" s="1"/>
      <c r="C69" s="1"/>
      <c r="D69" s="13"/>
      <c r="E69" s="1"/>
      <c r="F69" s="1"/>
      <c r="G69" s="18"/>
      <c r="H69" s="77"/>
      <c r="I69" s="77"/>
      <c r="J69" s="1"/>
    </row>
    <row r="70" spans="1:10" s="17" customFormat="1" x14ac:dyDescent="0.25">
      <c r="A70" s="1"/>
      <c r="B70" s="1"/>
      <c r="C70" s="1"/>
      <c r="D70" s="13"/>
      <c r="E70" s="1"/>
      <c r="F70" s="1"/>
      <c r="G70" s="18"/>
      <c r="H70" s="77"/>
      <c r="I70" s="77"/>
      <c r="J70" s="1"/>
    </row>
    <row r="71" spans="1:10" s="17" customFormat="1" x14ac:dyDescent="0.25">
      <c r="A71" s="1"/>
      <c r="B71" s="1"/>
      <c r="C71" s="1"/>
      <c r="D71" s="13"/>
      <c r="E71" s="1"/>
      <c r="F71" s="1"/>
      <c r="G71" s="18"/>
      <c r="H71" s="77"/>
      <c r="I71" s="77"/>
      <c r="J71" s="1"/>
    </row>
    <row r="72" spans="1:10" s="17" customFormat="1" x14ac:dyDescent="0.25">
      <c r="A72" s="1"/>
      <c r="B72" s="1"/>
      <c r="C72" s="1"/>
      <c r="D72" s="13"/>
      <c r="E72" s="1"/>
      <c r="F72" s="1"/>
      <c r="G72" s="18"/>
      <c r="H72" s="77"/>
      <c r="I72" s="77"/>
      <c r="J72" s="1"/>
    </row>
    <row r="73" spans="1:10" s="17" customFormat="1" x14ac:dyDescent="0.25">
      <c r="A73" s="1"/>
      <c r="B73" s="1"/>
      <c r="C73" s="1"/>
      <c r="D73" s="13"/>
      <c r="E73" s="1"/>
      <c r="F73" s="1"/>
      <c r="G73" s="18"/>
      <c r="H73" s="77"/>
      <c r="I73" s="77"/>
      <c r="J73" s="1"/>
    </row>
    <row r="74" spans="1:10" s="17" customFormat="1" x14ac:dyDescent="0.25">
      <c r="A74" s="1"/>
      <c r="B74" s="1"/>
      <c r="C74" s="1"/>
      <c r="D74" s="13"/>
      <c r="E74" s="1"/>
      <c r="F74" s="1"/>
      <c r="G74" s="18"/>
      <c r="H74" s="77"/>
      <c r="I74" s="77"/>
      <c r="J74" s="1"/>
    </row>
    <row r="75" spans="1:10" s="17" customFormat="1" x14ac:dyDescent="0.25">
      <c r="A75" s="1"/>
      <c r="B75" s="1"/>
      <c r="C75" s="1"/>
      <c r="D75" s="13"/>
      <c r="E75" s="1"/>
      <c r="F75" s="1"/>
      <c r="G75" s="18"/>
      <c r="H75" s="77"/>
      <c r="I75" s="77"/>
      <c r="J75" s="1"/>
    </row>
    <row r="76" spans="1:10" s="17" customFormat="1" x14ac:dyDescent="0.25">
      <c r="A76" s="1"/>
      <c r="B76" s="1"/>
      <c r="C76" s="1"/>
      <c r="D76" s="13"/>
      <c r="E76" s="1"/>
      <c r="F76" s="1"/>
      <c r="G76" s="18"/>
      <c r="H76" s="77"/>
      <c r="I76" s="77"/>
      <c r="J76" s="1"/>
    </row>
    <row r="77" spans="1:10" s="17" customFormat="1" x14ac:dyDescent="0.25">
      <c r="A77" s="1"/>
      <c r="B77" s="1"/>
      <c r="C77" s="1"/>
      <c r="D77" s="13"/>
      <c r="E77" s="1"/>
      <c r="F77" s="1"/>
      <c r="G77" s="18"/>
      <c r="H77" s="77"/>
      <c r="I77" s="77"/>
      <c r="J77" s="1"/>
    </row>
    <row r="78" spans="1:10" s="17" customFormat="1" x14ac:dyDescent="0.25">
      <c r="A78" s="1"/>
      <c r="B78" s="1"/>
      <c r="C78" s="1"/>
      <c r="D78" s="13"/>
      <c r="E78" s="1"/>
      <c r="F78" s="1"/>
      <c r="G78" s="18"/>
      <c r="H78" s="77"/>
      <c r="I78" s="77"/>
      <c r="J78" s="1"/>
    </row>
    <row r="79" spans="1:10" s="17" customFormat="1" x14ac:dyDescent="0.25">
      <c r="A79" s="1"/>
      <c r="B79" s="1"/>
      <c r="C79" s="1"/>
      <c r="D79" s="13"/>
      <c r="E79" s="1"/>
      <c r="F79" s="1"/>
      <c r="G79" s="18"/>
      <c r="H79" s="77"/>
      <c r="I79" s="77"/>
      <c r="J79" s="1"/>
    </row>
    <row r="80" spans="1:10" s="17" customFormat="1" x14ac:dyDescent="0.25">
      <c r="A80" s="1"/>
      <c r="B80" s="1"/>
      <c r="C80" s="1"/>
      <c r="D80" s="13"/>
      <c r="E80" s="1"/>
      <c r="F80" s="1"/>
      <c r="G80" s="18"/>
      <c r="H80" s="77"/>
      <c r="I80" s="77"/>
      <c r="J80" s="1"/>
    </row>
    <row r="81" spans="1:10" s="17" customFormat="1" x14ac:dyDescent="0.25">
      <c r="A81" s="1"/>
      <c r="B81" s="1"/>
      <c r="C81" s="1"/>
      <c r="D81" s="13"/>
      <c r="E81" s="1"/>
      <c r="F81" s="1"/>
      <c r="G81" s="18"/>
      <c r="H81" s="77"/>
      <c r="I81" s="77"/>
      <c r="J81" s="1"/>
    </row>
    <row r="82" spans="1:10" s="17" customFormat="1" x14ac:dyDescent="0.25">
      <c r="A82" s="1"/>
      <c r="B82" s="1"/>
      <c r="C82" s="1"/>
      <c r="D82" s="13"/>
      <c r="E82" s="1"/>
      <c r="F82" s="1"/>
      <c r="G82" s="18"/>
      <c r="H82" s="77"/>
      <c r="I82" s="77"/>
      <c r="J82" s="1"/>
    </row>
    <row r="83" spans="1:10" s="17" customFormat="1" x14ac:dyDescent="0.25">
      <c r="A83" s="1"/>
      <c r="B83" s="1"/>
      <c r="C83" s="1"/>
      <c r="D83" s="13"/>
      <c r="E83" s="1"/>
      <c r="F83" s="1"/>
      <c r="G83" s="18"/>
      <c r="H83" s="77"/>
      <c r="I83" s="77"/>
      <c r="J83" s="1"/>
    </row>
    <row r="84" spans="1:10" s="17" customFormat="1" x14ac:dyDescent="0.25">
      <c r="A84" s="1"/>
      <c r="B84" s="1"/>
      <c r="C84" s="1"/>
      <c r="D84" s="13"/>
      <c r="E84" s="1"/>
      <c r="F84" s="1"/>
      <c r="G84" s="18"/>
      <c r="H84" s="77"/>
      <c r="I84" s="77"/>
      <c r="J84" s="1"/>
    </row>
    <row r="85" spans="1:10" s="17" customFormat="1" x14ac:dyDescent="0.25">
      <c r="A85" s="1"/>
      <c r="B85" s="1"/>
      <c r="C85" s="1"/>
      <c r="D85" s="13"/>
      <c r="E85" s="1"/>
      <c r="F85" s="1"/>
      <c r="G85" s="18"/>
      <c r="H85" s="77"/>
      <c r="I85" s="77"/>
      <c r="J85" s="1"/>
    </row>
    <row r="86" spans="1:10" s="17" customFormat="1" x14ac:dyDescent="0.25">
      <c r="A86" s="1"/>
      <c r="B86" s="1"/>
      <c r="C86" s="1"/>
      <c r="D86" s="13"/>
      <c r="E86" s="1"/>
      <c r="F86" s="1"/>
      <c r="G86" s="18"/>
      <c r="H86" s="77"/>
      <c r="I86" s="77"/>
      <c r="J86" s="1"/>
    </row>
    <row r="87" spans="1:10" s="17" customFormat="1" x14ac:dyDescent="0.25">
      <c r="A87" s="1"/>
      <c r="B87" s="1"/>
      <c r="C87" s="1"/>
      <c r="D87" s="13"/>
      <c r="E87" s="1"/>
      <c r="F87" s="1"/>
      <c r="G87" s="18"/>
      <c r="H87" s="77"/>
      <c r="I87" s="77"/>
      <c r="J87" s="1"/>
    </row>
    <row r="88" spans="1:10" s="17" customFormat="1" x14ac:dyDescent="0.25">
      <c r="A88" s="1"/>
      <c r="B88" s="1"/>
      <c r="C88" s="1"/>
      <c r="D88" s="13"/>
      <c r="E88" s="1"/>
      <c r="F88" s="1"/>
      <c r="G88" s="18"/>
      <c r="H88" s="77"/>
      <c r="I88" s="77"/>
      <c r="J88" s="1"/>
    </row>
    <row r="89" spans="1:10" s="17" customFormat="1" x14ac:dyDescent="0.25">
      <c r="A89" s="1"/>
      <c r="B89" s="1"/>
      <c r="C89" s="1"/>
      <c r="D89" s="13"/>
      <c r="E89" s="1"/>
      <c r="F89" s="1"/>
      <c r="G89" s="18"/>
      <c r="H89" s="77"/>
      <c r="I89" s="77"/>
      <c r="J89" s="1"/>
    </row>
    <row r="90" spans="1:10" s="17" customFormat="1" x14ac:dyDescent="0.25">
      <c r="A90" s="1"/>
      <c r="B90" s="1"/>
      <c r="C90" s="1"/>
      <c r="D90" s="13"/>
      <c r="E90" s="1"/>
      <c r="F90" s="1"/>
      <c r="G90" s="18"/>
      <c r="H90" s="77"/>
      <c r="I90" s="77"/>
      <c r="J90" s="1"/>
    </row>
    <row r="91" spans="1:10" s="17" customFormat="1" x14ac:dyDescent="0.25">
      <c r="A91" s="1"/>
      <c r="B91" s="1"/>
      <c r="C91" s="1"/>
      <c r="D91" s="13"/>
      <c r="E91" s="1"/>
      <c r="F91" s="1"/>
      <c r="G91" s="18"/>
      <c r="H91" s="77"/>
      <c r="I91" s="77"/>
      <c r="J91" s="1"/>
    </row>
    <row r="92" spans="1:10" s="17" customFormat="1" x14ac:dyDescent="0.25">
      <c r="A92" s="1"/>
      <c r="B92" s="1"/>
      <c r="C92" s="1"/>
      <c r="D92" s="13"/>
      <c r="E92" s="1"/>
      <c r="F92" s="1"/>
      <c r="G92" s="18"/>
      <c r="H92" s="77"/>
      <c r="I92" s="77"/>
      <c r="J92" s="1"/>
    </row>
    <row r="93" spans="1:10" s="17" customFormat="1" x14ac:dyDescent="0.25">
      <c r="A93" s="1"/>
      <c r="B93" s="1"/>
      <c r="C93" s="1"/>
      <c r="D93" s="13"/>
      <c r="E93" s="1"/>
      <c r="F93" s="1"/>
      <c r="G93" s="18"/>
      <c r="H93" s="77"/>
      <c r="I93" s="77"/>
      <c r="J93" s="1"/>
    </row>
    <row r="94" spans="1:10" s="17" customFormat="1" x14ac:dyDescent="0.25">
      <c r="A94" s="1"/>
      <c r="B94" s="1"/>
      <c r="C94" s="1"/>
      <c r="D94" s="13"/>
      <c r="E94" s="1"/>
      <c r="F94" s="1"/>
      <c r="G94" s="18"/>
      <c r="H94" s="77"/>
      <c r="I94" s="77"/>
      <c r="J94" s="1"/>
    </row>
    <row r="95" spans="1:10" s="17" customFormat="1" x14ac:dyDescent="0.25">
      <c r="A95" s="1"/>
      <c r="B95" s="1"/>
      <c r="C95" s="1"/>
      <c r="D95" s="13"/>
      <c r="E95" s="1"/>
      <c r="F95" s="1"/>
      <c r="G95" s="18"/>
      <c r="H95" s="77"/>
      <c r="I95" s="77"/>
      <c r="J95" s="1"/>
    </row>
    <row r="96" spans="1:10" s="17" customFormat="1" x14ac:dyDescent="0.25">
      <c r="A96" s="1"/>
      <c r="B96" s="1"/>
      <c r="C96" s="1"/>
      <c r="D96" s="13"/>
      <c r="E96" s="1"/>
      <c r="F96" s="1"/>
      <c r="G96" s="18"/>
      <c r="H96" s="77"/>
      <c r="I96" s="77"/>
      <c r="J96" s="1"/>
    </row>
    <row r="97" spans="1:10" s="17" customFormat="1" x14ac:dyDescent="0.25">
      <c r="A97" s="1"/>
      <c r="B97" s="1"/>
      <c r="C97" s="1"/>
      <c r="D97" s="13"/>
      <c r="E97" s="1"/>
      <c r="F97" s="1"/>
      <c r="G97" s="18"/>
      <c r="H97" s="77"/>
      <c r="I97" s="77"/>
      <c r="J97" s="1"/>
    </row>
    <row r="98" spans="1:10" s="17" customFormat="1" x14ac:dyDescent="0.25">
      <c r="A98" s="1"/>
      <c r="B98" s="1"/>
      <c r="C98" s="1"/>
      <c r="D98" s="13"/>
      <c r="E98" s="1"/>
      <c r="F98" s="1"/>
      <c r="G98" s="18"/>
      <c r="H98" s="77"/>
      <c r="I98" s="77"/>
      <c r="J98" s="1"/>
    </row>
    <row r="99" spans="1:10" s="17" customFormat="1" x14ac:dyDescent="0.25">
      <c r="A99" s="1"/>
      <c r="B99" s="1"/>
      <c r="C99" s="1"/>
      <c r="D99" s="13"/>
      <c r="E99" s="1"/>
      <c r="F99" s="1"/>
      <c r="G99" s="18"/>
      <c r="H99" s="77"/>
      <c r="I99" s="77"/>
      <c r="J99" s="1"/>
    </row>
    <row r="100" spans="1:10" s="17" customFormat="1" x14ac:dyDescent="0.25">
      <c r="A100" s="1"/>
      <c r="B100" s="1"/>
      <c r="C100" s="1"/>
      <c r="D100" s="13"/>
      <c r="E100" s="1"/>
      <c r="F100" s="1"/>
      <c r="G100" s="18"/>
      <c r="H100" s="77"/>
      <c r="I100" s="77"/>
      <c r="J100" s="1"/>
    </row>
    <row r="101" spans="1:10" s="17" customFormat="1" x14ac:dyDescent="0.25">
      <c r="A101" s="1"/>
      <c r="B101" s="1"/>
      <c r="C101" s="1"/>
      <c r="D101" s="13"/>
      <c r="E101" s="1"/>
      <c r="F101" s="1"/>
      <c r="G101" s="18"/>
      <c r="H101" s="77"/>
      <c r="I101" s="77"/>
      <c r="J101" s="1"/>
    </row>
    <row r="102" spans="1:10" s="17" customFormat="1" x14ac:dyDescent="0.25">
      <c r="A102" s="1"/>
      <c r="B102" s="1"/>
      <c r="C102" s="1"/>
      <c r="D102" s="13"/>
      <c r="E102" s="1"/>
      <c r="F102" s="1"/>
      <c r="G102" s="18"/>
      <c r="H102" s="77"/>
      <c r="I102" s="77"/>
      <c r="J102" s="1"/>
    </row>
    <row r="103" spans="1:10" s="17" customFormat="1" x14ac:dyDescent="0.25">
      <c r="A103" s="1"/>
      <c r="B103" s="1"/>
      <c r="C103" s="1"/>
      <c r="D103" s="13"/>
      <c r="E103" s="1"/>
      <c r="F103" s="1"/>
      <c r="G103" s="18"/>
      <c r="H103" s="77"/>
      <c r="I103" s="77"/>
      <c r="J103" s="1"/>
    </row>
    <row r="104" spans="1:10" s="17" customFormat="1" x14ac:dyDescent="0.25">
      <c r="A104" s="1"/>
      <c r="B104" s="1"/>
      <c r="C104" s="1"/>
      <c r="D104" s="13"/>
      <c r="E104" s="1"/>
      <c r="F104" s="1"/>
      <c r="G104" s="18"/>
      <c r="H104" s="77"/>
      <c r="I104" s="77"/>
      <c r="J104" s="1"/>
    </row>
    <row r="105" spans="1:10" s="17" customFormat="1" x14ac:dyDescent="0.25">
      <c r="A105" s="1"/>
      <c r="B105" s="1"/>
      <c r="C105" s="1"/>
      <c r="D105" s="13"/>
      <c r="E105" s="1"/>
      <c r="F105" s="1"/>
      <c r="G105" s="18"/>
      <c r="H105" s="77"/>
      <c r="I105" s="77"/>
      <c r="J105" s="1"/>
    </row>
    <row r="106" spans="1:10" s="17" customFormat="1" x14ac:dyDescent="0.25">
      <c r="A106" s="1"/>
      <c r="B106" s="1"/>
      <c r="C106" s="1"/>
      <c r="D106" s="13"/>
      <c r="E106" s="1"/>
      <c r="F106" s="1"/>
      <c r="G106" s="18"/>
      <c r="H106" s="77"/>
      <c r="I106" s="77"/>
      <c r="J106" s="1"/>
    </row>
    <row r="107" spans="1:10" s="17" customFormat="1" x14ac:dyDescent="0.25">
      <c r="A107" s="1"/>
      <c r="B107" s="1"/>
      <c r="C107" s="1"/>
      <c r="D107" s="13"/>
      <c r="E107" s="1"/>
      <c r="F107" s="1"/>
      <c r="G107" s="18"/>
      <c r="H107" s="77"/>
      <c r="I107" s="77"/>
      <c r="J107" s="1"/>
    </row>
    <row r="108" spans="1:10" s="17" customFormat="1" x14ac:dyDescent="0.25">
      <c r="A108" s="1"/>
      <c r="B108" s="1"/>
      <c r="C108" s="1"/>
      <c r="D108" s="13"/>
      <c r="E108" s="1"/>
      <c r="F108" s="1"/>
      <c r="G108" s="18"/>
      <c r="H108" s="77"/>
      <c r="I108" s="77"/>
      <c r="J108" s="1"/>
    </row>
    <row r="109" spans="1:10" s="17" customFormat="1" x14ac:dyDescent="0.25">
      <c r="A109" s="1"/>
      <c r="B109" s="1"/>
      <c r="C109" s="1"/>
      <c r="D109" s="13"/>
      <c r="E109" s="1"/>
      <c r="F109" s="1"/>
      <c r="G109" s="18"/>
      <c r="H109" s="77"/>
      <c r="I109" s="77"/>
      <c r="J109" s="1"/>
    </row>
    <row r="110" spans="1:10" s="17" customFormat="1" x14ac:dyDescent="0.25">
      <c r="A110" s="1"/>
      <c r="B110" s="1"/>
      <c r="C110" s="1"/>
      <c r="D110" s="13"/>
      <c r="E110" s="1"/>
      <c r="F110" s="1"/>
      <c r="G110" s="18"/>
      <c r="H110" s="77"/>
      <c r="I110" s="77"/>
      <c r="J110" s="1"/>
    </row>
    <row r="111" spans="1:10" s="17" customFormat="1" x14ac:dyDescent="0.25">
      <c r="A111" s="1"/>
      <c r="B111" s="1"/>
      <c r="C111" s="1"/>
      <c r="D111" s="13"/>
      <c r="E111" s="1"/>
      <c r="F111" s="1"/>
      <c r="G111" s="18"/>
      <c r="H111" s="77"/>
      <c r="I111" s="77"/>
      <c r="J111" s="1"/>
    </row>
    <row r="112" spans="1:10" s="17" customFormat="1" x14ac:dyDescent="0.25">
      <c r="A112" s="1"/>
      <c r="B112" s="1"/>
      <c r="C112" s="1"/>
      <c r="D112" s="13"/>
      <c r="E112" s="1"/>
      <c r="F112" s="1"/>
      <c r="G112" s="18"/>
      <c r="H112" s="77"/>
      <c r="I112" s="77"/>
      <c r="J112" s="1"/>
    </row>
    <row r="113" spans="1:10" s="17" customFormat="1" x14ac:dyDescent="0.25">
      <c r="A113" s="1"/>
      <c r="B113" s="1"/>
      <c r="C113" s="1"/>
      <c r="D113" s="13"/>
      <c r="E113" s="1"/>
      <c r="F113" s="1"/>
      <c r="G113" s="18"/>
      <c r="H113" s="77"/>
      <c r="I113" s="77"/>
      <c r="J113" s="1"/>
    </row>
    <row r="114" spans="1:10" s="17" customFormat="1" x14ac:dyDescent="0.25">
      <c r="A114" s="1"/>
      <c r="B114" s="1"/>
      <c r="C114" s="1"/>
      <c r="D114" s="13"/>
      <c r="E114" s="1"/>
      <c r="F114" s="1"/>
      <c r="G114" s="18"/>
      <c r="H114" s="77"/>
      <c r="I114" s="77"/>
      <c r="J114" s="1"/>
    </row>
    <row r="115" spans="1:10" s="17" customFormat="1" x14ac:dyDescent="0.25">
      <c r="A115" s="1"/>
      <c r="B115" s="1"/>
      <c r="C115" s="1"/>
      <c r="D115" s="13"/>
      <c r="E115" s="1"/>
      <c r="F115" s="1"/>
      <c r="G115" s="18"/>
      <c r="H115" s="77"/>
      <c r="I115" s="77"/>
      <c r="J115" s="1"/>
    </row>
    <row r="116" spans="1:10" s="17" customFormat="1" x14ac:dyDescent="0.25">
      <c r="A116" s="1"/>
      <c r="B116" s="1"/>
      <c r="C116" s="1"/>
      <c r="D116" s="13"/>
      <c r="E116" s="1"/>
      <c r="F116" s="1"/>
      <c r="G116" s="18"/>
      <c r="H116" s="77"/>
      <c r="I116" s="77"/>
      <c r="J116" s="1"/>
    </row>
    <row r="117" spans="1:10" s="17" customFormat="1" x14ac:dyDescent="0.25">
      <c r="A117" s="1"/>
      <c r="B117" s="1"/>
      <c r="C117" s="1"/>
      <c r="D117" s="13"/>
      <c r="E117" s="1"/>
      <c r="F117" s="1"/>
      <c r="G117" s="18"/>
      <c r="H117" s="77"/>
      <c r="I117" s="77"/>
      <c r="J117" s="1"/>
    </row>
    <row r="118" spans="1:10" s="17" customFormat="1" x14ac:dyDescent="0.25">
      <c r="A118" s="1"/>
      <c r="B118" s="1"/>
      <c r="C118" s="1"/>
      <c r="D118" s="13"/>
      <c r="E118" s="1"/>
      <c r="F118" s="1"/>
      <c r="G118" s="18"/>
      <c r="H118" s="77"/>
      <c r="I118" s="77"/>
      <c r="J118" s="1"/>
    </row>
    <row r="119" spans="1:10" s="17" customFormat="1" x14ac:dyDescent="0.25">
      <c r="A119" s="1"/>
      <c r="B119" s="1"/>
      <c r="C119" s="1"/>
      <c r="D119" s="13"/>
      <c r="E119" s="1"/>
      <c r="F119" s="1"/>
      <c r="G119" s="18"/>
      <c r="H119" s="77"/>
      <c r="I119" s="77"/>
      <c r="J119" s="1"/>
    </row>
    <row r="120" spans="1:10" s="17" customFormat="1" x14ac:dyDescent="0.25">
      <c r="A120" s="1"/>
      <c r="B120" s="1"/>
      <c r="C120" s="1"/>
      <c r="D120" s="13"/>
      <c r="E120" s="1"/>
      <c r="F120" s="1"/>
      <c r="G120" s="18"/>
      <c r="H120" s="77"/>
      <c r="I120" s="77"/>
      <c r="J120" s="1"/>
    </row>
    <row r="121" spans="1:10" s="17" customFormat="1" x14ac:dyDescent="0.25">
      <c r="A121" s="1"/>
      <c r="B121" s="1"/>
      <c r="C121" s="1"/>
      <c r="D121" s="13"/>
      <c r="E121" s="1"/>
      <c r="F121" s="1"/>
      <c r="G121" s="18"/>
      <c r="H121" s="77"/>
      <c r="I121" s="77"/>
      <c r="J121" s="1"/>
    </row>
    <row r="122" spans="1:10" s="17" customFormat="1" x14ac:dyDescent="0.25">
      <c r="A122" s="1"/>
      <c r="B122" s="1"/>
      <c r="C122" s="1"/>
      <c r="D122" s="13"/>
      <c r="E122" s="1"/>
      <c r="F122" s="1"/>
      <c r="G122" s="18"/>
      <c r="H122" s="77"/>
      <c r="I122" s="77"/>
      <c r="J122" s="1"/>
    </row>
    <row r="123" spans="1:10" s="17" customFormat="1" x14ac:dyDescent="0.25">
      <c r="A123" s="1"/>
      <c r="B123" s="1"/>
      <c r="C123" s="1"/>
      <c r="D123" s="13"/>
      <c r="E123" s="1"/>
      <c r="F123" s="1"/>
      <c r="G123" s="18"/>
      <c r="H123" s="77"/>
      <c r="I123" s="77"/>
      <c r="J123" s="1"/>
    </row>
    <row r="124" spans="1:10" s="17" customFormat="1" x14ac:dyDescent="0.25">
      <c r="A124" s="1"/>
      <c r="B124" s="1"/>
      <c r="C124" s="1"/>
      <c r="D124" s="13"/>
      <c r="E124" s="1"/>
      <c r="F124" s="1"/>
      <c r="G124" s="18"/>
      <c r="H124" s="77"/>
      <c r="I124" s="77"/>
      <c r="J124" s="1"/>
    </row>
    <row r="125" spans="1:10" s="17" customFormat="1" x14ac:dyDescent="0.25">
      <c r="A125" s="1"/>
      <c r="B125" s="1"/>
      <c r="C125" s="1"/>
      <c r="D125" s="13"/>
      <c r="E125" s="1"/>
      <c r="F125" s="1"/>
      <c r="G125" s="18"/>
      <c r="H125" s="77"/>
      <c r="I125" s="77"/>
      <c r="J125" s="1"/>
    </row>
    <row r="126" spans="1:10" s="17" customFormat="1" x14ac:dyDescent="0.25">
      <c r="A126" s="1"/>
      <c r="B126" s="1"/>
      <c r="C126" s="1"/>
      <c r="D126" s="13"/>
      <c r="E126" s="1"/>
      <c r="F126" s="1"/>
      <c r="G126" s="18"/>
      <c r="H126" s="77"/>
      <c r="I126" s="77"/>
      <c r="J126" s="1"/>
    </row>
    <row r="127" spans="1:10" s="17" customFormat="1" x14ac:dyDescent="0.25">
      <c r="A127" s="1"/>
      <c r="B127" s="1"/>
      <c r="C127" s="1"/>
      <c r="D127" s="13"/>
      <c r="E127" s="1"/>
      <c r="F127" s="1"/>
      <c r="G127" s="18"/>
      <c r="H127" s="77"/>
      <c r="I127" s="77"/>
      <c r="J127" s="1"/>
    </row>
    <row r="128" spans="1:10" s="17" customFormat="1" x14ac:dyDescent="0.25">
      <c r="A128" s="1"/>
      <c r="B128" s="1"/>
      <c r="C128" s="1"/>
      <c r="D128" s="13"/>
      <c r="E128" s="1"/>
      <c r="F128" s="1"/>
      <c r="G128" s="18"/>
      <c r="H128" s="77"/>
      <c r="I128" s="77"/>
      <c r="J128" s="1"/>
    </row>
    <row r="129" spans="1:10" s="17" customFormat="1" x14ac:dyDescent="0.25">
      <c r="A129" s="1"/>
      <c r="B129" s="1"/>
      <c r="C129" s="1"/>
      <c r="D129" s="13"/>
      <c r="E129" s="1"/>
      <c r="F129" s="1"/>
      <c r="G129" s="18"/>
      <c r="H129" s="77"/>
      <c r="I129" s="77"/>
      <c r="J129" s="1"/>
    </row>
    <row r="130" spans="1:10" s="17" customFormat="1" x14ac:dyDescent="0.25">
      <c r="A130" s="1"/>
      <c r="B130" s="1"/>
      <c r="C130" s="1"/>
      <c r="D130" s="13"/>
      <c r="E130" s="1"/>
      <c r="F130" s="1"/>
      <c r="G130" s="18"/>
      <c r="H130" s="77"/>
      <c r="I130" s="77"/>
      <c r="J130" s="1"/>
    </row>
    <row r="131" spans="1:10" s="17" customFormat="1" x14ac:dyDescent="0.25">
      <c r="A131" s="1"/>
      <c r="B131" s="1"/>
      <c r="C131" s="1"/>
      <c r="D131" s="13"/>
      <c r="E131" s="1"/>
      <c r="F131" s="1"/>
      <c r="G131" s="18"/>
      <c r="H131" s="77"/>
      <c r="I131" s="77"/>
      <c r="J131" s="1"/>
    </row>
    <row r="132" spans="1:10" s="17" customFormat="1" x14ac:dyDescent="0.25">
      <c r="A132" s="1"/>
      <c r="B132" s="1"/>
      <c r="C132" s="1"/>
      <c r="D132" s="13"/>
      <c r="E132" s="1"/>
      <c r="F132" s="1"/>
      <c r="G132" s="18"/>
      <c r="H132" s="77"/>
      <c r="I132" s="77"/>
      <c r="J132" s="1"/>
    </row>
    <row r="133" spans="1:10" s="17" customFormat="1" x14ac:dyDescent="0.25">
      <c r="A133" s="1"/>
      <c r="B133" s="1"/>
      <c r="C133" s="1"/>
      <c r="D133" s="13"/>
      <c r="E133" s="1"/>
      <c r="F133" s="1"/>
      <c r="G133" s="18"/>
      <c r="H133" s="77"/>
      <c r="I133" s="77"/>
      <c r="J133" s="1"/>
    </row>
    <row r="134" spans="1:10" s="17" customFormat="1" x14ac:dyDescent="0.25">
      <c r="A134" s="1"/>
      <c r="B134" s="1"/>
      <c r="C134" s="1"/>
      <c r="D134" s="13"/>
      <c r="E134" s="1"/>
      <c r="F134" s="1"/>
      <c r="G134" s="18"/>
      <c r="H134" s="77"/>
      <c r="I134" s="77"/>
      <c r="J134" s="1"/>
    </row>
    <row r="135" spans="1:10" s="17" customFormat="1" x14ac:dyDescent="0.25">
      <c r="A135" s="1"/>
      <c r="B135" s="1"/>
      <c r="C135" s="1"/>
      <c r="D135" s="13"/>
      <c r="E135" s="1"/>
      <c r="F135" s="1"/>
      <c r="G135" s="18"/>
      <c r="H135" s="77"/>
      <c r="I135" s="77"/>
      <c r="J135" s="1"/>
    </row>
    <row r="136" spans="1:10" s="17" customFormat="1" x14ac:dyDescent="0.25">
      <c r="A136" s="1"/>
      <c r="B136" s="1"/>
      <c r="C136" s="1"/>
      <c r="D136" s="13"/>
      <c r="E136" s="1"/>
      <c r="F136" s="1"/>
      <c r="G136" s="18"/>
      <c r="H136" s="77"/>
      <c r="I136" s="77"/>
      <c r="J136" s="1"/>
    </row>
    <row r="137" spans="1:10" s="17" customFormat="1" x14ac:dyDescent="0.25">
      <c r="A137" s="1"/>
      <c r="B137" s="1"/>
      <c r="C137" s="1"/>
      <c r="D137" s="13"/>
      <c r="E137" s="1"/>
      <c r="F137" s="1"/>
      <c r="G137" s="18"/>
      <c r="H137" s="77"/>
      <c r="I137" s="77"/>
      <c r="J137" s="1"/>
    </row>
    <row r="138" spans="1:10" s="17" customFormat="1" x14ac:dyDescent="0.25">
      <c r="A138" s="1"/>
      <c r="B138" s="1"/>
      <c r="C138" s="1"/>
      <c r="D138" s="13"/>
      <c r="E138" s="1"/>
      <c r="F138" s="1"/>
      <c r="G138" s="18"/>
      <c r="H138" s="77"/>
      <c r="I138" s="77"/>
      <c r="J138" s="1"/>
    </row>
    <row r="139" spans="1:10" s="17" customFormat="1" x14ac:dyDescent="0.25">
      <c r="A139" s="1"/>
      <c r="B139" s="1"/>
      <c r="C139" s="1"/>
      <c r="D139" s="13"/>
      <c r="E139" s="1"/>
      <c r="F139" s="1"/>
      <c r="G139" s="18"/>
      <c r="H139" s="77"/>
      <c r="I139" s="77"/>
      <c r="J139" s="1"/>
    </row>
    <row r="140" spans="1:10" s="17" customFormat="1" x14ac:dyDescent="0.25">
      <c r="A140" s="1"/>
      <c r="B140" s="1"/>
      <c r="C140" s="1"/>
      <c r="D140" s="13"/>
      <c r="E140" s="1"/>
      <c r="F140" s="1"/>
      <c r="G140" s="18"/>
      <c r="H140" s="77"/>
      <c r="I140" s="77"/>
      <c r="J140" s="1"/>
    </row>
    <row r="141" spans="1:10" s="17" customFormat="1" x14ac:dyDescent="0.25">
      <c r="A141" s="1"/>
      <c r="B141" s="1"/>
      <c r="C141" s="1"/>
      <c r="D141" s="13"/>
      <c r="E141" s="1"/>
      <c r="F141" s="1"/>
      <c r="G141" s="18"/>
      <c r="H141" s="77"/>
      <c r="I141" s="77"/>
      <c r="J141" s="1"/>
    </row>
    <row r="142" spans="1:10" s="17" customFormat="1" x14ac:dyDescent="0.25">
      <c r="A142" s="1"/>
      <c r="B142" s="1"/>
      <c r="C142" s="1"/>
      <c r="D142" s="13"/>
      <c r="E142" s="1"/>
      <c r="F142" s="1"/>
      <c r="G142" s="18"/>
      <c r="H142" s="77"/>
      <c r="I142" s="77"/>
      <c r="J142" s="1"/>
    </row>
    <row r="143" spans="1:10" s="17" customFormat="1" x14ac:dyDescent="0.25">
      <c r="A143" s="1"/>
      <c r="B143" s="1"/>
      <c r="C143" s="1"/>
      <c r="D143" s="13"/>
      <c r="E143" s="1"/>
      <c r="F143" s="1"/>
      <c r="G143" s="18"/>
      <c r="H143" s="77"/>
      <c r="I143" s="77"/>
      <c r="J143" s="1"/>
    </row>
    <row r="144" spans="1:10" s="17" customFormat="1" x14ac:dyDescent="0.25">
      <c r="A144" s="1"/>
      <c r="B144" s="1"/>
      <c r="C144" s="1"/>
      <c r="D144" s="13"/>
      <c r="E144" s="1"/>
      <c r="F144" s="1"/>
      <c r="G144" s="18"/>
      <c r="H144" s="77"/>
      <c r="I144" s="77"/>
      <c r="J144" s="1"/>
    </row>
    <row r="145" spans="1:10" s="17" customFormat="1" x14ac:dyDescent="0.25">
      <c r="A145" s="1"/>
      <c r="B145" s="1"/>
      <c r="C145" s="1"/>
      <c r="D145" s="13"/>
      <c r="E145" s="1"/>
      <c r="F145" s="1"/>
      <c r="G145" s="18"/>
      <c r="H145" s="77"/>
      <c r="I145" s="77"/>
      <c r="J145" s="1"/>
    </row>
    <row r="146" spans="1:10" s="17" customFormat="1" x14ac:dyDescent="0.25">
      <c r="A146" s="1"/>
      <c r="B146" s="1"/>
      <c r="C146" s="1"/>
      <c r="D146" s="13"/>
      <c r="E146" s="1"/>
      <c r="F146" s="1"/>
      <c r="G146" s="18"/>
      <c r="H146" s="77"/>
      <c r="I146" s="77"/>
      <c r="J146" s="1"/>
    </row>
    <row r="147" spans="1:10" s="17" customFormat="1" x14ac:dyDescent="0.25">
      <c r="A147" s="1"/>
      <c r="B147" s="1"/>
      <c r="C147" s="1"/>
      <c r="D147" s="13"/>
      <c r="E147" s="1"/>
      <c r="F147" s="1"/>
      <c r="G147" s="18"/>
      <c r="H147" s="77"/>
      <c r="I147" s="77"/>
      <c r="J147" s="1"/>
    </row>
    <row r="148" spans="1:10" s="17" customFormat="1" x14ac:dyDescent="0.25">
      <c r="A148" s="1"/>
      <c r="B148" s="1"/>
      <c r="C148" s="1"/>
      <c r="D148" s="13"/>
      <c r="E148" s="1"/>
      <c r="F148" s="1"/>
      <c r="G148" s="18"/>
      <c r="H148" s="77"/>
      <c r="I148" s="77"/>
      <c r="J148" s="1"/>
    </row>
    <row r="149" spans="1:10" s="17" customFormat="1" x14ac:dyDescent="0.25">
      <c r="A149" s="1"/>
      <c r="B149" s="1"/>
      <c r="C149" s="1"/>
      <c r="D149" s="13"/>
      <c r="E149" s="1"/>
      <c r="F149" s="1"/>
      <c r="G149" s="18"/>
      <c r="H149" s="77"/>
      <c r="I149" s="77"/>
      <c r="J149" s="1"/>
    </row>
    <row r="150" spans="1:10" s="17" customFormat="1" x14ac:dyDescent="0.25">
      <c r="A150" s="1"/>
      <c r="B150" s="1"/>
      <c r="C150" s="1"/>
      <c r="D150" s="13"/>
      <c r="E150" s="1"/>
      <c r="F150" s="1"/>
      <c r="G150" s="18"/>
      <c r="H150" s="77"/>
      <c r="I150" s="77"/>
      <c r="J150" s="1"/>
    </row>
    <row r="151" spans="1:10" s="17" customFormat="1" x14ac:dyDescent="0.25">
      <c r="A151" s="1"/>
      <c r="B151" s="1"/>
      <c r="C151" s="1"/>
      <c r="D151" s="13"/>
      <c r="E151" s="1"/>
      <c r="F151" s="1"/>
      <c r="G151" s="18"/>
      <c r="H151" s="77"/>
      <c r="I151" s="77"/>
      <c r="J151" s="1"/>
    </row>
    <row r="152" spans="1:10" s="17" customFormat="1" x14ac:dyDescent="0.25">
      <c r="A152" s="1"/>
      <c r="B152" s="1"/>
      <c r="C152" s="1"/>
      <c r="D152" s="13"/>
      <c r="E152" s="1"/>
      <c r="F152" s="1"/>
      <c r="G152" s="18"/>
      <c r="H152" s="77"/>
      <c r="I152" s="77"/>
      <c r="J152" s="1"/>
    </row>
    <row r="153" spans="1:10" s="17" customFormat="1" x14ac:dyDescent="0.25">
      <c r="A153" s="1"/>
      <c r="B153" s="1"/>
      <c r="C153" s="1"/>
      <c r="D153" s="13"/>
      <c r="E153" s="1"/>
      <c r="F153" s="1"/>
      <c r="G153" s="18"/>
      <c r="H153" s="77"/>
      <c r="I153" s="77"/>
      <c r="J153" s="1"/>
    </row>
    <row r="154" spans="1:10" s="17" customFormat="1" x14ac:dyDescent="0.25">
      <c r="A154" s="1"/>
      <c r="B154" s="1"/>
      <c r="C154" s="1"/>
      <c r="D154" s="13"/>
      <c r="E154" s="1"/>
      <c r="F154" s="1"/>
      <c r="G154" s="18"/>
      <c r="H154" s="77"/>
      <c r="I154" s="77"/>
      <c r="J154" s="1"/>
    </row>
    <row r="155" spans="1:10" s="17" customFormat="1" x14ac:dyDescent="0.25">
      <c r="A155" s="1"/>
      <c r="B155" s="1"/>
      <c r="C155" s="1"/>
      <c r="D155" s="13"/>
      <c r="E155" s="1"/>
      <c r="F155" s="1"/>
      <c r="G155" s="18"/>
      <c r="H155" s="77"/>
      <c r="I155" s="77"/>
      <c r="J155" s="1"/>
    </row>
    <row r="156" spans="1:10" s="17" customFormat="1" x14ac:dyDescent="0.25">
      <c r="A156" s="1"/>
      <c r="B156" s="1"/>
      <c r="C156" s="1"/>
      <c r="D156" s="13"/>
      <c r="E156" s="1"/>
      <c r="F156" s="1"/>
      <c r="G156" s="18"/>
      <c r="H156" s="77"/>
      <c r="I156" s="77"/>
      <c r="J156" s="1"/>
    </row>
    <row r="157" spans="1:10" s="17" customFormat="1" x14ac:dyDescent="0.25">
      <c r="A157" s="1"/>
      <c r="B157" s="1"/>
      <c r="C157" s="1"/>
      <c r="D157" s="13"/>
      <c r="E157" s="1"/>
      <c r="F157" s="1"/>
      <c r="G157" s="18"/>
      <c r="H157" s="77"/>
      <c r="I157" s="77"/>
      <c r="J157" s="1"/>
    </row>
    <row r="158" spans="1:10" s="17" customFormat="1" x14ac:dyDescent="0.25">
      <c r="A158" s="1"/>
      <c r="B158" s="1"/>
      <c r="C158" s="1"/>
      <c r="D158" s="13"/>
      <c r="E158" s="1"/>
      <c r="F158" s="1"/>
      <c r="G158" s="18"/>
      <c r="H158" s="77"/>
      <c r="I158" s="77"/>
      <c r="J158" s="1"/>
    </row>
    <row r="159" spans="1:10" s="17" customFormat="1" x14ac:dyDescent="0.25">
      <c r="A159" s="1"/>
      <c r="B159" s="1"/>
      <c r="C159" s="1"/>
      <c r="D159" s="13"/>
      <c r="E159" s="1"/>
      <c r="F159" s="1"/>
      <c r="G159" s="18"/>
      <c r="H159" s="77"/>
      <c r="I159" s="77"/>
      <c r="J159" s="1"/>
    </row>
    <row r="160" spans="1:10" s="17" customFormat="1" x14ac:dyDescent="0.25">
      <c r="A160" s="1"/>
      <c r="B160" s="1"/>
      <c r="C160" s="1"/>
      <c r="D160" s="13"/>
      <c r="E160" s="1"/>
      <c r="F160" s="1"/>
      <c r="G160" s="18"/>
      <c r="H160" s="77"/>
      <c r="I160" s="77"/>
      <c r="J160" s="1"/>
    </row>
    <row r="161" spans="1:10" s="17" customFormat="1" x14ac:dyDescent="0.25">
      <c r="A161" s="1"/>
      <c r="B161" s="1"/>
      <c r="C161" s="1"/>
      <c r="D161" s="13"/>
      <c r="E161" s="1"/>
      <c r="F161" s="1"/>
      <c r="G161" s="18"/>
      <c r="H161" s="77"/>
      <c r="I161" s="77"/>
      <c r="J161" s="1"/>
    </row>
    <row r="162" spans="1:10" s="17" customFormat="1" x14ac:dyDescent="0.25">
      <c r="A162" s="1"/>
      <c r="B162" s="1"/>
      <c r="C162" s="1"/>
      <c r="D162" s="13"/>
      <c r="E162" s="1"/>
      <c r="F162" s="1"/>
      <c r="G162" s="18"/>
      <c r="H162" s="77"/>
      <c r="I162" s="77"/>
      <c r="J162" s="1"/>
    </row>
    <row r="163" spans="1:10" s="17" customFormat="1" x14ac:dyDescent="0.25">
      <c r="A163" s="1"/>
      <c r="B163" s="1"/>
      <c r="C163" s="1"/>
      <c r="D163" s="13"/>
      <c r="E163" s="1"/>
      <c r="F163" s="1"/>
      <c r="G163" s="18"/>
      <c r="H163" s="77"/>
      <c r="I163" s="77"/>
      <c r="J163" s="1"/>
    </row>
    <row r="164" spans="1:10" s="17" customFormat="1" x14ac:dyDescent="0.25">
      <c r="A164" s="1"/>
      <c r="B164" s="1"/>
      <c r="C164" s="1"/>
      <c r="D164" s="13"/>
      <c r="E164" s="1"/>
      <c r="F164" s="1"/>
      <c r="G164" s="18"/>
      <c r="H164" s="77"/>
      <c r="I164" s="77"/>
      <c r="J164" s="1"/>
    </row>
    <row r="165" spans="1:10" s="17" customFormat="1" x14ac:dyDescent="0.25">
      <c r="A165" s="1"/>
      <c r="B165" s="1"/>
      <c r="C165" s="1"/>
      <c r="D165" s="13"/>
      <c r="E165" s="1"/>
      <c r="F165" s="1"/>
      <c r="G165" s="18"/>
      <c r="H165" s="77"/>
      <c r="I165" s="77"/>
      <c r="J165" s="1"/>
    </row>
    <row r="166" spans="1:10" s="17" customFormat="1" x14ac:dyDescent="0.25">
      <c r="A166" s="1"/>
      <c r="B166" s="1"/>
      <c r="C166" s="1"/>
      <c r="D166" s="13"/>
      <c r="E166" s="1"/>
      <c r="F166" s="1"/>
      <c r="G166" s="18"/>
      <c r="H166" s="77"/>
      <c r="I166" s="77"/>
      <c r="J166" s="1"/>
    </row>
    <row r="167" spans="1:10" s="17" customFormat="1" x14ac:dyDescent="0.25">
      <c r="A167" s="1"/>
      <c r="B167" s="1"/>
      <c r="C167" s="1"/>
      <c r="D167" s="13"/>
      <c r="E167" s="1"/>
      <c r="F167" s="1"/>
      <c r="G167" s="18"/>
      <c r="H167" s="77"/>
      <c r="I167" s="77"/>
      <c r="J167" s="1"/>
    </row>
    <row r="168" spans="1:10" s="17" customFormat="1" x14ac:dyDescent="0.25">
      <c r="A168" s="1"/>
      <c r="B168" s="1"/>
      <c r="C168" s="1"/>
      <c r="D168" s="13"/>
      <c r="E168" s="1"/>
      <c r="F168" s="1"/>
      <c r="G168" s="18"/>
      <c r="H168" s="77"/>
      <c r="I168" s="77"/>
      <c r="J168" s="1"/>
    </row>
    <row r="169" spans="1:10" s="17" customFormat="1" x14ac:dyDescent="0.25">
      <c r="A169" s="1"/>
      <c r="B169" s="1"/>
      <c r="C169" s="1"/>
      <c r="D169" s="13"/>
      <c r="E169" s="1"/>
      <c r="F169" s="1"/>
      <c r="G169" s="18"/>
      <c r="H169" s="77"/>
      <c r="I169" s="77"/>
      <c r="J169" s="1"/>
    </row>
    <row r="170" spans="1:10" s="17" customFormat="1" x14ac:dyDescent="0.25">
      <c r="A170" s="1"/>
      <c r="B170" s="1"/>
      <c r="C170" s="1"/>
      <c r="D170" s="13"/>
      <c r="E170" s="1"/>
      <c r="F170" s="1"/>
      <c r="G170" s="18"/>
      <c r="H170" s="77"/>
      <c r="I170" s="77"/>
      <c r="J170" s="1"/>
    </row>
    <row r="171" spans="1:10" s="17" customFormat="1" x14ac:dyDescent="0.25">
      <c r="A171" s="1"/>
      <c r="B171" s="1"/>
      <c r="C171" s="1"/>
      <c r="D171" s="13"/>
      <c r="E171" s="1"/>
      <c r="F171" s="1"/>
      <c r="G171" s="18"/>
      <c r="H171" s="77"/>
      <c r="I171" s="77"/>
      <c r="J171" s="1"/>
    </row>
    <row r="172" spans="1:10" s="17" customFormat="1" x14ac:dyDescent="0.25">
      <c r="A172" s="1"/>
      <c r="B172" s="1"/>
      <c r="C172" s="1"/>
      <c r="D172" s="13"/>
      <c r="E172" s="1"/>
      <c r="F172" s="1"/>
      <c r="G172" s="18"/>
      <c r="H172" s="77"/>
      <c r="I172" s="77"/>
      <c r="J172" s="1"/>
    </row>
    <row r="173" spans="1:10" s="17" customFormat="1" x14ac:dyDescent="0.25">
      <c r="A173" s="1"/>
      <c r="B173" s="1"/>
      <c r="C173" s="1"/>
      <c r="D173" s="13"/>
      <c r="E173" s="1"/>
      <c r="F173" s="1"/>
      <c r="G173" s="18"/>
      <c r="H173" s="77"/>
      <c r="I173" s="77"/>
      <c r="J173" s="1"/>
    </row>
    <row r="174" spans="1:10" s="17" customFormat="1" x14ac:dyDescent="0.25">
      <c r="A174" s="1"/>
      <c r="B174" s="1"/>
      <c r="C174" s="1"/>
      <c r="D174" s="13"/>
      <c r="E174" s="1"/>
      <c r="F174" s="1"/>
      <c r="G174" s="18"/>
      <c r="H174" s="77"/>
      <c r="I174" s="77"/>
      <c r="J174" s="1"/>
    </row>
    <row r="175" spans="1:10" s="17" customFormat="1" x14ac:dyDescent="0.25">
      <c r="A175" s="1"/>
      <c r="B175" s="1"/>
      <c r="C175" s="1"/>
      <c r="D175" s="13"/>
      <c r="E175" s="1"/>
      <c r="F175" s="1"/>
      <c r="G175" s="18"/>
      <c r="H175" s="77"/>
      <c r="I175" s="77"/>
      <c r="J175" s="1"/>
    </row>
    <row r="176" spans="1:10" s="17" customFormat="1" x14ac:dyDescent="0.25">
      <c r="A176" s="1"/>
      <c r="B176" s="1"/>
      <c r="C176" s="1"/>
      <c r="D176" s="13"/>
      <c r="E176" s="1"/>
      <c r="F176" s="1"/>
      <c r="G176" s="18"/>
      <c r="H176" s="77"/>
      <c r="I176" s="77"/>
      <c r="J176" s="1"/>
    </row>
    <row r="177" spans="1:10" s="17" customFormat="1" x14ac:dyDescent="0.25">
      <c r="A177" s="1"/>
      <c r="B177" s="1"/>
      <c r="C177" s="1"/>
      <c r="D177" s="13"/>
      <c r="E177" s="1"/>
      <c r="F177" s="1"/>
      <c r="G177" s="18"/>
      <c r="H177" s="77"/>
      <c r="I177" s="77"/>
      <c r="J177" s="1"/>
    </row>
    <row r="178" spans="1:10" s="17" customFormat="1" x14ac:dyDescent="0.25">
      <c r="A178" s="1"/>
      <c r="B178" s="1"/>
      <c r="C178" s="1"/>
      <c r="D178" s="13"/>
      <c r="E178" s="1"/>
      <c r="F178" s="1"/>
      <c r="G178" s="18"/>
      <c r="H178" s="77"/>
      <c r="I178" s="77"/>
      <c r="J178" s="1"/>
    </row>
    <row r="179" spans="1:10" s="17" customFormat="1" x14ac:dyDescent="0.25">
      <c r="A179" s="1"/>
      <c r="B179" s="1"/>
      <c r="C179" s="1"/>
      <c r="D179" s="13"/>
      <c r="E179" s="1"/>
      <c r="F179" s="1"/>
      <c r="G179" s="18"/>
      <c r="H179" s="77"/>
      <c r="I179" s="77"/>
      <c r="J179" s="1"/>
    </row>
    <row r="180" spans="1:10" s="17" customFormat="1" x14ac:dyDescent="0.25">
      <c r="A180" s="1"/>
      <c r="B180" s="1"/>
      <c r="C180" s="1"/>
      <c r="D180" s="13"/>
      <c r="E180" s="1"/>
      <c r="F180" s="1"/>
      <c r="G180" s="18"/>
      <c r="H180" s="77"/>
      <c r="I180" s="77"/>
      <c r="J180" s="1"/>
    </row>
    <row r="181" spans="1:10" s="17" customFormat="1" x14ac:dyDescent="0.25">
      <c r="A181" s="1"/>
      <c r="B181" s="1"/>
      <c r="C181" s="1"/>
      <c r="D181" s="13"/>
      <c r="E181" s="1"/>
      <c r="F181" s="1"/>
      <c r="G181" s="18"/>
      <c r="H181" s="77"/>
      <c r="I181" s="77"/>
      <c r="J181" s="1"/>
    </row>
    <row r="182" spans="1:10" s="17" customFormat="1" x14ac:dyDescent="0.25">
      <c r="A182" s="1"/>
      <c r="B182" s="1"/>
      <c r="C182" s="1"/>
      <c r="D182" s="13"/>
      <c r="E182" s="1"/>
      <c r="F182" s="1"/>
      <c r="G182" s="18"/>
      <c r="H182" s="77"/>
      <c r="I182" s="77"/>
      <c r="J182" s="1"/>
    </row>
    <row r="183" spans="1:10" s="17" customFormat="1" x14ac:dyDescent="0.25">
      <c r="A183" s="1"/>
      <c r="B183" s="1"/>
      <c r="C183" s="1"/>
      <c r="D183" s="13"/>
      <c r="E183" s="1"/>
      <c r="F183" s="1"/>
      <c r="G183" s="18"/>
      <c r="H183" s="77"/>
      <c r="I183" s="77"/>
      <c r="J183" s="1"/>
    </row>
    <row r="184" spans="1:10" s="17" customFormat="1" x14ac:dyDescent="0.25">
      <c r="A184" s="1"/>
      <c r="B184" s="1"/>
      <c r="C184" s="1"/>
      <c r="D184" s="13"/>
      <c r="E184" s="1"/>
      <c r="F184" s="1"/>
      <c r="G184" s="18"/>
      <c r="H184" s="77"/>
      <c r="I184" s="77"/>
      <c r="J184" s="1"/>
    </row>
    <row r="185" spans="1:10" s="17" customFormat="1" x14ac:dyDescent="0.25">
      <c r="A185" s="1"/>
      <c r="B185" s="1"/>
      <c r="C185" s="1"/>
      <c r="D185" s="13"/>
      <c r="E185" s="1"/>
      <c r="F185" s="1"/>
      <c r="G185" s="18"/>
      <c r="H185" s="77"/>
      <c r="I185" s="77"/>
      <c r="J185" s="1"/>
    </row>
    <row r="186" spans="1:10" s="17" customFormat="1" x14ac:dyDescent="0.25">
      <c r="A186" s="1"/>
      <c r="B186" s="1"/>
      <c r="C186" s="1"/>
      <c r="D186" s="13"/>
      <c r="E186" s="1"/>
      <c r="F186" s="1"/>
      <c r="G186" s="18"/>
      <c r="H186" s="77"/>
      <c r="I186" s="77"/>
      <c r="J186" s="1"/>
    </row>
    <row r="187" spans="1:10" s="17" customFormat="1" x14ac:dyDescent="0.25">
      <c r="A187" s="1"/>
      <c r="B187" s="1"/>
      <c r="C187" s="1"/>
      <c r="D187" s="13"/>
      <c r="E187" s="1"/>
      <c r="F187" s="1"/>
      <c r="G187" s="18"/>
      <c r="H187" s="77"/>
      <c r="I187" s="77"/>
      <c r="J187" s="1"/>
    </row>
    <row r="188" spans="1:10" s="17" customFormat="1" x14ac:dyDescent="0.25">
      <c r="A188" s="1"/>
      <c r="B188" s="1"/>
      <c r="C188" s="1"/>
      <c r="D188" s="13"/>
      <c r="E188" s="1"/>
      <c r="F188" s="1"/>
      <c r="G188" s="18"/>
      <c r="H188" s="77"/>
      <c r="I188" s="77"/>
      <c r="J188" s="1"/>
    </row>
    <row r="189" spans="1:10" s="17" customFormat="1" x14ac:dyDescent="0.25">
      <c r="A189" s="1"/>
      <c r="B189" s="1"/>
      <c r="C189" s="1"/>
      <c r="D189" s="13"/>
      <c r="E189" s="1"/>
      <c r="F189" s="1"/>
      <c r="G189" s="18"/>
      <c r="H189" s="77"/>
      <c r="I189" s="77"/>
      <c r="J189" s="1"/>
    </row>
    <row r="190" spans="1:10" s="17" customFormat="1" x14ac:dyDescent="0.25">
      <c r="A190" s="1"/>
      <c r="B190" s="1"/>
      <c r="C190" s="1"/>
      <c r="D190" s="13"/>
      <c r="E190" s="1"/>
      <c r="F190" s="1"/>
      <c r="G190" s="18"/>
      <c r="H190" s="77"/>
      <c r="I190" s="77"/>
      <c r="J190" s="1"/>
    </row>
    <row r="191" spans="1:10" s="17" customFormat="1" x14ac:dyDescent="0.25">
      <c r="A191" s="1"/>
      <c r="B191" s="1"/>
      <c r="C191" s="1"/>
      <c r="D191" s="13"/>
      <c r="E191" s="1"/>
      <c r="F191" s="1"/>
      <c r="G191" s="18"/>
      <c r="H191" s="77"/>
      <c r="I191" s="77"/>
      <c r="J191" s="1"/>
    </row>
    <row r="192" spans="1:10" s="17" customFormat="1" x14ac:dyDescent="0.25">
      <c r="A192" s="1"/>
      <c r="B192" s="1"/>
      <c r="C192" s="1"/>
      <c r="D192" s="13"/>
      <c r="E192" s="1"/>
      <c r="F192" s="1"/>
      <c r="G192" s="18"/>
      <c r="H192" s="77"/>
      <c r="I192" s="77"/>
      <c r="J192" s="1"/>
    </row>
    <row r="193" spans="1:10" s="17" customFormat="1" x14ac:dyDescent="0.25">
      <c r="A193" s="1"/>
      <c r="B193" s="1"/>
      <c r="C193" s="1"/>
      <c r="D193" s="13"/>
      <c r="E193" s="1"/>
      <c r="F193" s="1"/>
      <c r="G193" s="18"/>
      <c r="H193" s="77"/>
      <c r="I193" s="77"/>
      <c r="J193" s="1"/>
    </row>
    <row r="194" spans="1:10" s="17" customFormat="1" x14ac:dyDescent="0.25">
      <c r="A194" s="1"/>
      <c r="B194" s="1"/>
      <c r="C194" s="1"/>
      <c r="D194" s="13"/>
      <c r="E194" s="1"/>
      <c r="F194" s="1"/>
      <c r="G194" s="18"/>
      <c r="H194" s="77"/>
      <c r="I194" s="77"/>
      <c r="J194" s="1"/>
    </row>
    <row r="195" spans="1:10" s="17" customFormat="1" x14ac:dyDescent="0.25">
      <c r="A195" s="1"/>
      <c r="B195" s="1"/>
      <c r="C195" s="1"/>
      <c r="D195" s="13"/>
      <c r="E195" s="1"/>
      <c r="F195" s="1"/>
      <c r="G195" s="18"/>
      <c r="H195" s="77"/>
      <c r="I195" s="77"/>
      <c r="J195" s="1"/>
    </row>
    <row r="196" spans="1:10" s="17" customFormat="1" x14ac:dyDescent="0.25">
      <c r="A196" s="1"/>
      <c r="B196" s="1"/>
      <c r="C196" s="1"/>
      <c r="D196" s="13"/>
      <c r="E196" s="1"/>
      <c r="F196" s="1"/>
      <c r="G196" s="18"/>
      <c r="H196" s="77"/>
      <c r="I196" s="77"/>
      <c r="J196" s="1"/>
    </row>
    <row r="197" spans="1:10" s="17" customFormat="1" x14ac:dyDescent="0.25">
      <c r="A197" s="1"/>
      <c r="B197" s="1"/>
      <c r="C197" s="1"/>
      <c r="D197" s="13"/>
      <c r="E197" s="1"/>
      <c r="F197" s="1"/>
      <c r="G197" s="18"/>
      <c r="H197" s="77"/>
      <c r="I197" s="77"/>
      <c r="J197" s="1"/>
    </row>
    <row r="198" spans="1:10" s="17" customFormat="1" x14ac:dyDescent="0.25">
      <c r="A198" s="1"/>
      <c r="B198" s="1"/>
      <c r="C198" s="1"/>
      <c r="D198" s="13"/>
      <c r="E198" s="1"/>
      <c r="F198" s="1"/>
      <c r="G198" s="18"/>
      <c r="H198" s="77"/>
      <c r="I198" s="77"/>
      <c r="J198" s="1"/>
    </row>
    <row r="199" spans="1:10" s="17" customFormat="1" x14ac:dyDescent="0.25">
      <c r="A199" s="1"/>
      <c r="B199" s="1"/>
      <c r="C199" s="1"/>
      <c r="D199" s="13"/>
      <c r="E199" s="1"/>
      <c r="F199" s="1"/>
      <c r="G199" s="18"/>
      <c r="H199" s="77"/>
      <c r="I199" s="77"/>
      <c r="J199" s="1"/>
    </row>
    <row r="200" spans="1:10" s="17" customFormat="1" x14ac:dyDescent="0.25">
      <c r="A200" s="1"/>
      <c r="B200" s="1"/>
      <c r="C200" s="1"/>
      <c r="D200" s="13"/>
      <c r="E200" s="1"/>
      <c r="F200" s="1"/>
      <c r="G200" s="18"/>
      <c r="H200" s="77"/>
      <c r="I200" s="77"/>
      <c r="J200" s="1"/>
    </row>
    <row r="201" spans="1:10" s="17" customFormat="1" x14ac:dyDescent="0.25">
      <c r="A201" s="1"/>
      <c r="B201" s="1"/>
      <c r="C201" s="1"/>
      <c r="D201" s="13"/>
      <c r="E201" s="1"/>
      <c r="F201" s="1"/>
      <c r="G201" s="18"/>
      <c r="H201" s="77"/>
      <c r="I201" s="77"/>
      <c r="J201" s="1"/>
    </row>
    <row r="202" spans="1:10" s="17" customFormat="1" x14ac:dyDescent="0.25">
      <c r="A202" s="1"/>
      <c r="B202" s="1"/>
      <c r="C202" s="1"/>
      <c r="D202" s="13"/>
      <c r="E202" s="1"/>
      <c r="F202" s="1"/>
      <c r="G202" s="18"/>
      <c r="H202" s="77"/>
      <c r="I202" s="77"/>
      <c r="J202" s="1"/>
    </row>
    <row r="203" spans="1:10" s="17" customFormat="1" x14ac:dyDescent="0.25">
      <c r="A203" s="1"/>
      <c r="B203" s="1"/>
      <c r="C203" s="1"/>
      <c r="D203" s="13"/>
      <c r="E203" s="1"/>
      <c r="F203" s="1"/>
      <c r="G203" s="18"/>
      <c r="H203" s="77"/>
      <c r="I203" s="77"/>
      <c r="J203" s="1"/>
    </row>
    <row r="204" spans="1:10" s="17" customFormat="1" x14ac:dyDescent="0.25">
      <c r="A204" s="1"/>
      <c r="B204" s="1"/>
      <c r="C204" s="1"/>
      <c r="D204" s="13"/>
      <c r="E204" s="1"/>
      <c r="F204" s="1"/>
      <c r="G204" s="18"/>
      <c r="H204" s="77"/>
      <c r="I204" s="77"/>
      <c r="J204" s="1"/>
    </row>
    <row r="205" spans="1:10" s="17" customFormat="1" x14ac:dyDescent="0.25">
      <c r="A205" s="1"/>
      <c r="B205" s="1"/>
      <c r="C205" s="1"/>
      <c r="D205" s="13"/>
      <c r="E205" s="1"/>
      <c r="F205" s="1"/>
      <c r="G205" s="18"/>
      <c r="H205" s="77"/>
      <c r="I205" s="77"/>
      <c r="J205" s="1"/>
    </row>
    <row r="206" spans="1:10" s="17" customFormat="1" x14ac:dyDescent="0.25">
      <c r="A206" s="1"/>
      <c r="B206" s="1"/>
      <c r="C206" s="1"/>
      <c r="D206" s="13"/>
      <c r="E206" s="1"/>
      <c r="F206" s="1"/>
      <c r="G206" s="18"/>
      <c r="H206" s="77"/>
      <c r="I206" s="77"/>
      <c r="J206" s="1"/>
    </row>
    <row r="207" spans="1:10" s="17" customFormat="1" x14ac:dyDescent="0.25">
      <c r="A207" s="1"/>
      <c r="B207" s="1"/>
      <c r="C207" s="1"/>
      <c r="D207" s="13"/>
      <c r="E207" s="1"/>
      <c r="F207" s="1"/>
      <c r="G207" s="18"/>
      <c r="H207" s="77"/>
      <c r="I207" s="77"/>
      <c r="J207" s="1"/>
    </row>
    <row r="208" spans="1:10" s="17" customFormat="1" x14ac:dyDescent="0.25">
      <c r="A208" s="1"/>
      <c r="B208" s="1"/>
      <c r="C208" s="1"/>
      <c r="D208" s="13"/>
      <c r="E208" s="1"/>
      <c r="F208" s="1"/>
      <c r="G208" s="18"/>
      <c r="H208" s="77"/>
      <c r="I208" s="77"/>
      <c r="J208" s="1"/>
    </row>
    <row r="209" spans="1:10" s="17" customFormat="1" x14ac:dyDescent="0.25">
      <c r="A209" s="1"/>
      <c r="B209" s="1"/>
      <c r="C209" s="1"/>
      <c r="D209" s="13"/>
      <c r="E209" s="1"/>
      <c r="F209" s="1"/>
      <c r="G209" s="18"/>
      <c r="H209" s="77"/>
      <c r="I209" s="77"/>
      <c r="J209" s="1"/>
    </row>
    <row r="210" spans="1:10" s="17" customFormat="1" x14ac:dyDescent="0.25">
      <c r="A210" s="1"/>
      <c r="B210" s="1"/>
      <c r="C210" s="1"/>
      <c r="D210" s="13"/>
      <c r="E210" s="1"/>
      <c r="F210" s="1"/>
      <c r="G210" s="18"/>
      <c r="H210" s="77"/>
      <c r="I210" s="77"/>
      <c r="J210" s="1"/>
    </row>
    <row r="211" spans="1:10" s="17" customFormat="1" x14ac:dyDescent="0.25">
      <c r="A211" s="1"/>
      <c r="B211" s="1"/>
      <c r="C211" s="1"/>
      <c r="D211" s="13"/>
      <c r="E211" s="1"/>
      <c r="F211" s="1"/>
      <c r="G211" s="18"/>
      <c r="H211" s="77"/>
      <c r="I211" s="77"/>
      <c r="J211" s="1"/>
    </row>
    <row r="212" spans="1:10" s="17" customFormat="1" x14ac:dyDescent="0.25">
      <c r="A212" s="1"/>
      <c r="B212" s="1"/>
      <c r="C212" s="1"/>
      <c r="D212" s="13"/>
      <c r="E212" s="1"/>
      <c r="F212" s="1"/>
      <c r="G212" s="18"/>
      <c r="H212" s="77"/>
      <c r="I212" s="77"/>
      <c r="J212" s="1"/>
    </row>
    <row r="213" spans="1:10" s="17" customFormat="1" x14ac:dyDescent="0.25">
      <c r="A213" s="1"/>
      <c r="B213" s="1"/>
      <c r="C213" s="1"/>
      <c r="D213" s="13"/>
      <c r="E213" s="1"/>
      <c r="F213" s="1"/>
      <c r="G213" s="18"/>
      <c r="H213" s="77"/>
      <c r="I213" s="77"/>
      <c r="J213" s="1"/>
    </row>
    <row r="214" spans="1:10" s="17" customFormat="1" x14ac:dyDescent="0.25">
      <c r="A214" s="1"/>
      <c r="B214" s="1"/>
      <c r="C214" s="1"/>
      <c r="D214" s="13"/>
      <c r="E214" s="1"/>
      <c r="F214" s="1"/>
      <c r="G214" s="18"/>
      <c r="H214" s="77"/>
      <c r="I214" s="77"/>
      <c r="J214" s="1"/>
    </row>
    <row r="215" spans="1:10" s="17" customFormat="1" x14ac:dyDescent="0.25">
      <c r="A215" s="1"/>
      <c r="B215" s="1"/>
      <c r="C215" s="1"/>
      <c r="D215" s="13"/>
      <c r="E215" s="1"/>
      <c r="F215" s="1"/>
      <c r="G215" s="18"/>
      <c r="H215" s="77"/>
      <c r="I215" s="77"/>
      <c r="J215" s="1"/>
    </row>
    <row r="216" spans="1:10" s="17" customFormat="1" x14ac:dyDescent="0.25">
      <c r="A216" s="1"/>
      <c r="B216" s="1"/>
      <c r="C216" s="1"/>
      <c r="D216" s="13"/>
      <c r="E216" s="1"/>
      <c r="F216" s="1"/>
      <c r="G216" s="18"/>
      <c r="H216" s="77"/>
      <c r="I216" s="77"/>
      <c r="J216" s="1"/>
    </row>
    <row r="217" spans="1:10" s="17" customFormat="1" x14ac:dyDescent="0.25">
      <c r="A217" s="1"/>
      <c r="B217" s="1"/>
      <c r="C217" s="1"/>
      <c r="D217" s="13"/>
      <c r="E217" s="1"/>
      <c r="F217" s="1"/>
      <c r="G217" s="18"/>
      <c r="H217" s="77"/>
      <c r="I217" s="77"/>
      <c r="J217" s="1"/>
    </row>
    <row r="218" spans="1:10" s="17" customFormat="1" x14ac:dyDescent="0.25">
      <c r="A218" s="1"/>
      <c r="B218" s="1"/>
      <c r="C218" s="1"/>
      <c r="D218" s="13"/>
      <c r="E218" s="1"/>
      <c r="F218" s="1"/>
      <c r="G218" s="18"/>
      <c r="H218" s="77"/>
      <c r="I218" s="77"/>
      <c r="J218" s="1"/>
    </row>
    <row r="219" spans="1:10" s="17" customFormat="1" x14ac:dyDescent="0.25">
      <c r="A219" s="1"/>
      <c r="B219" s="1"/>
      <c r="C219" s="1"/>
      <c r="D219" s="13"/>
      <c r="E219" s="1"/>
      <c r="F219" s="1"/>
      <c r="G219" s="18"/>
      <c r="H219" s="77"/>
      <c r="I219" s="77"/>
      <c r="J219" s="1"/>
    </row>
    <row r="220" spans="1:10" s="17" customFormat="1" x14ac:dyDescent="0.25">
      <c r="A220" s="1"/>
      <c r="B220" s="1"/>
      <c r="C220" s="1"/>
      <c r="D220" s="13"/>
      <c r="E220" s="1"/>
      <c r="F220" s="1"/>
      <c r="G220" s="18"/>
      <c r="H220" s="77"/>
      <c r="I220" s="77"/>
      <c r="J220" s="1"/>
    </row>
    <row r="221" spans="1:10" s="17" customFormat="1" x14ac:dyDescent="0.25">
      <c r="A221" s="1"/>
      <c r="B221" s="1"/>
      <c r="C221" s="1"/>
      <c r="D221" s="13"/>
      <c r="E221" s="1"/>
      <c r="F221" s="1"/>
      <c r="G221" s="18"/>
      <c r="H221" s="77"/>
      <c r="I221" s="77"/>
      <c r="J221" s="1"/>
    </row>
    <row r="222" spans="1:10" s="17" customFormat="1" x14ac:dyDescent="0.25">
      <c r="A222" s="1"/>
      <c r="B222" s="1"/>
      <c r="C222" s="1"/>
      <c r="D222" s="13"/>
      <c r="E222" s="1"/>
      <c r="F222" s="1"/>
      <c r="G222" s="18"/>
      <c r="H222" s="77"/>
      <c r="I222" s="77"/>
      <c r="J222" s="1"/>
    </row>
    <row r="223" spans="1:10" s="17" customFormat="1" x14ac:dyDescent="0.25">
      <c r="A223" s="1"/>
      <c r="B223" s="1"/>
      <c r="C223" s="1"/>
      <c r="D223" s="13"/>
      <c r="E223" s="1"/>
      <c r="F223" s="1"/>
      <c r="G223" s="18"/>
      <c r="H223" s="77"/>
      <c r="I223" s="77"/>
      <c r="J223" s="1"/>
    </row>
    <row r="224" spans="1:10" s="17" customFormat="1" x14ac:dyDescent="0.25">
      <c r="A224" s="1"/>
      <c r="B224" s="1"/>
      <c r="C224" s="1"/>
      <c r="D224" s="13"/>
      <c r="E224" s="1"/>
      <c r="F224" s="1"/>
      <c r="G224" s="18"/>
      <c r="H224" s="77"/>
      <c r="I224" s="77"/>
      <c r="J224" s="1"/>
    </row>
    <row r="225" spans="1:10" s="17" customFormat="1" x14ac:dyDescent="0.25">
      <c r="A225" s="1"/>
      <c r="B225" s="1"/>
      <c r="C225" s="1"/>
      <c r="D225" s="13"/>
      <c r="E225" s="1"/>
      <c r="F225" s="1"/>
      <c r="G225" s="18"/>
      <c r="H225" s="77"/>
      <c r="I225" s="77"/>
      <c r="J225" s="1"/>
    </row>
    <row r="226" spans="1:10" s="17" customFormat="1" x14ac:dyDescent="0.25">
      <c r="A226" s="1"/>
      <c r="B226" s="1"/>
      <c r="C226" s="1"/>
      <c r="D226" s="13"/>
      <c r="E226" s="1"/>
      <c r="F226" s="1"/>
      <c r="G226" s="18"/>
      <c r="H226" s="77"/>
      <c r="I226" s="77"/>
      <c r="J226" s="1"/>
    </row>
    <row r="227" spans="1:10" s="17" customFormat="1" x14ac:dyDescent="0.25">
      <c r="A227" s="1"/>
      <c r="B227" s="1"/>
      <c r="C227" s="1"/>
      <c r="D227" s="13"/>
      <c r="E227" s="1"/>
      <c r="F227" s="1"/>
      <c r="G227" s="18"/>
      <c r="H227" s="77"/>
      <c r="I227" s="77"/>
      <c r="J227" s="1"/>
    </row>
    <row r="228" spans="1:10" s="17" customFormat="1" x14ac:dyDescent="0.25">
      <c r="A228" s="1"/>
      <c r="B228" s="1"/>
      <c r="C228" s="1"/>
      <c r="D228" s="13"/>
      <c r="E228" s="1"/>
      <c r="F228" s="1"/>
      <c r="G228" s="18"/>
      <c r="H228" s="77"/>
      <c r="I228" s="77"/>
      <c r="J228" s="1"/>
    </row>
    <row r="229" spans="1:10" s="17" customFormat="1" x14ac:dyDescent="0.25">
      <c r="A229" s="1"/>
      <c r="B229" s="1"/>
      <c r="C229" s="1"/>
      <c r="D229" s="13"/>
      <c r="E229" s="1"/>
      <c r="F229" s="1"/>
      <c r="G229" s="18"/>
      <c r="H229" s="77"/>
      <c r="I229" s="77"/>
      <c r="J229" s="1"/>
    </row>
    <row r="230" spans="1:10" s="17" customFormat="1" x14ac:dyDescent="0.25">
      <c r="A230" s="1"/>
      <c r="B230" s="1"/>
      <c r="C230" s="1"/>
      <c r="D230" s="13"/>
      <c r="E230" s="1"/>
      <c r="F230" s="1"/>
      <c r="G230" s="18"/>
      <c r="H230" s="77"/>
      <c r="I230" s="77"/>
      <c r="J230" s="1"/>
    </row>
    <row r="231" spans="1:10" s="17" customFormat="1" x14ac:dyDescent="0.25">
      <c r="A231" s="1"/>
      <c r="B231" s="1"/>
      <c r="C231" s="1"/>
      <c r="D231" s="13"/>
      <c r="E231" s="1"/>
      <c r="F231" s="1"/>
      <c r="G231" s="18"/>
      <c r="H231" s="77"/>
      <c r="I231" s="77"/>
      <c r="J231" s="1"/>
    </row>
    <row r="232" spans="1:10" s="17" customFormat="1" x14ac:dyDescent="0.25">
      <c r="A232" s="1"/>
      <c r="B232" s="1"/>
      <c r="C232" s="1"/>
      <c r="D232" s="13"/>
      <c r="E232" s="1"/>
      <c r="F232" s="1"/>
      <c r="G232" s="18"/>
      <c r="H232" s="77"/>
      <c r="I232" s="77"/>
      <c r="J232" s="1"/>
    </row>
    <row r="233" spans="1:10" s="17" customFormat="1" x14ac:dyDescent="0.25">
      <c r="A233" s="1"/>
      <c r="B233" s="1"/>
      <c r="C233" s="1"/>
      <c r="D233" s="13"/>
      <c r="E233" s="1"/>
      <c r="F233" s="1"/>
      <c r="G233" s="18"/>
      <c r="H233" s="77"/>
      <c r="I233" s="77"/>
      <c r="J233" s="1"/>
    </row>
    <row r="234" spans="1:10" s="17" customFormat="1" x14ac:dyDescent="0.25">
      <c r="A234" s="1"/>
      <c r="B234" s="1"/>
      <c r="C234" s="1"/>
      <c r="D234" s="13"/>
      <c r="E234" s="1"/>
      <c r="F234" s="1"/>
      <c r="G234" s="18"/>
      <c r="H234" s="77"/>
      <c r="I234" s="77"/>
      <c r="J234" s="1"/>
    </row>
    <row r="235" spans="1:10" s="17" customFormat="1" x14ac:dyDescent="0.25">
      <c r="A235" s="1"/>
      <c r="B235" s="1"/>
      <c r="C235" s="1"/>
      <c r="D235" s="13"/>
      <c r="E235" s="1"/>
      <c r="F235" s="1"/>
      <c r="G235" s="18"/>
      <c r="H235" s="77"/>
      <c r="I235" s="77"/>
      <c r="J235" s="1"/>
    </row>
    <row r="236" spans="1:10" s="17" customFormat="1" x14ac:dyDescent="0.25">
      <c r="A236" s="1"/>
      <c r="B236" s="1"/>
      <c r="C236" s="1"/>
      <c r="D236" s="13"/>
      <c r="E236" s="1"/>
      <c r="F236" s="1"/>
      <c r="G236" s="18"/>
      <c r="H236" s="77"/>
      <c r="I236" s="77"/>
      <c r="J236" s="1"/>
    </row>
    <row r="237" spans="1:10" s="17" customFormat="1" x14ac:dyDescent="0.25">
      <c r="A237" s="1"/>
      <c r="B237" s="1"/>
      <c r="C237" s="1"/>
      <c r="D237" s="13"/>
      <c r="E237" s="1"/>
      <c r="F237" s="1"/>
      <c r="G237" s="18"/>
      <c r="H237" s="77"/>
      <c r="I237" s="77"/>
      <c r="J237" s="1"/>
    </row>
    <row r="238" spans="1:10" s="17" customFormat="1" x14ac:dyDescent="0.25">
      <c r="A238" s="1"/>
      <c r="B238" s="1"/>
      <c r="C238" s="1"/>
      <c r="D238" s="13"/>
      <c r="E238" s="1"/>
      <c r="F238" s="1"/>
      <c r="G238" s="18"/>
      <c r="H238" s="77"/>
      <c r="I238" s="77"/>
      <c r="J238" s="1"/>
    </row>
    <row r="239" spans="1:10" s="17" customFormat="1" x14ac:dyDescent="0.25">
      <c r="A239" s="1"/>
      <c r="B239" s="1"/>
      <c r="C239" s="1"/>
      <c r="D239" s="13"/>
      <c r="E239" s="1"/>
      <c r="F239" s="1"/>
      <c r="G239" s="18"/>
      <c r="H239" s="77"/>
      <c r="I239" s="77"/>
      <c r="J239" s="1"/>
    </row>
    <row r="240" spans="1:10" s="17" customFormat="1" x14ac:dyDescent="0.25">
      <c r="A240" s="1"/>
      <c r="B240" s="1"/>
      <c r="C240" s="1"/>
      <c r="D240" s="13"/>
      <c r="E240" s="1"/>
      <c r="F240" s="1"/>
      <c r="G240" s="18"/>
      <c r="H240" s="77"/>
      <c r="I240" s="77"/>
      <c r="J240" s="1"/>
    </row>
    <row r="241" spans="1:10" s="17" customFormat="1" x14ac:dyDescent="0.25">
      <c r="A241" s="1"/>
      <c r="B241" s="1"/>
      <c r="C241" s="1"/>
      <c r="D241" s="13"/>
      <c r="E241" s="1"/>
      <c r="F241" s="1"/>
      <c r="G241" s="18"/>
      <c r="H241" s="77"/>
      <c r="I241" s="77"/>
      <c r="J241" s="1"/>
    </row>
    <row r="242" spans="1:10" s="17" customFormat="1" x14ac:dyDescent="0.25">
      <c r="A242" s="1"/>
      <c r="B242" s="1"/>
      <c r="C242" s="1"/>
      <c r="D242" s="13"/>
      <c r="E242" s="1"/>
      <c r="F242" s="1"/>
      <c r="G242" s="18"/>
      <c r="H242" s="77"/>
      <c r="I242" s="77"/>
      <c r="J242" s="1"/>
    </row>
    <row r="243" spans="1:10" s="17" customFormat="1" x14ac:dyDescent="0.25">
      <c r="A243" s="1"/>
      <c r="B243" s="1"/>
      <c r="C243" s="1"/>
      <c r="D243" s="13"/>
      <c r="E243" s="1"/>
      <c r="F243" s="1"/>
      <c r="G243" s="18"/>
      <c r="H243" s="77"/>
      <c r="I243" s="77"/>
      <c r="J243" s="1"/>
    </row>
    <row r="244" spans="1:10" s="17" customFormat="1" x14ac:dyDescent="0.25">
      <c r="A244" s="1"/>
      <c r="B244" s="1"/>
      <c r="C244" s="1"/>
      <c r="D244" s="13"/>
      <c r="E244" s="1"/>
      <c r="F244" s="1"/>
      <c r="G244" s="18"/>
      <c r="H244" s="77"/>
      <c r="I244" s="77"/>
      <c r="J244" s="1"/>
    </row>
    <row r="245" spans="1:10" s="17" customFormat="1" x14ac:dyDescent="0.25">
      <c r="A245" s="1"/>
      <c r="B245" s="1"/>
      <c r="C245" s="1"/>
      <c r="D245" s="13"/>
      <c r="E245" s="1"/>
      <c r="F245" s="1"/>
      <c r="G245" s="18"/>
      <c r="H245" s="77"/>
      <c r="I245" s="77"/>
      <c r="J245" s="1"/>
    </row>
    <row r="246" spans="1:10" s="17" customFormat="1" x14ac:dyDescent="0.25">
      <c r="A246" s="1"/>
      <c r="B246" s="1"/>
      <c r="C246" s="1"/>
      <c r="D246" s="13"/>
      <c r="E246" s="1"/>
      <c r="F246" s="1"/>
      <c r="G246" s="18"/>
      <c r="H246" s="77"/>
      <c r="I246" s="77"/>
      <c r="J246" s="1"/>
    </row>
    <row r="247" spans="1:10" s="17" customFormat="1" x14ac:dyDescent="0.25">
      <c r="A247" s="1"/>
      <c r="B247" s="1"/>
      <c r="C247" s="1"/>
      <c r="D247" s="13"/>
      <c r="E247" s="1"/>
      <c r="F247" s="1"/>
      <c r="G247" s="18"/>
      <c r="H247" s="77"/>
      <c r="I247" s="77"/>
      <c r="J247" s="1"/>
    </row>
    <row r="248" spans="1:10" s="17" customFormat="1" x14ac:dyDescent="0.25">
      <c r="A248" s="1"/>
      <c r="B248" s="1"/>
      <c r="C248" s="1"/>
      <c r="D248" s="13"/>
      <c r="E248" s="1"/>
      <c r="F248" s="1"/>
      <c r="G248" s="18"/>
      <c r="H248" s="77"/>
      <c r="I248" s="77"/>
      <c r="J248" s="1"/>
    </row>
    <row r="249" spans="1:10" s="17" customFormat="1" x14ac:dyDescent="0.25">
      <c r="A249" s="1"/>
      <c r="B249" s="1"/>
      <c r="C249" s="1"/>
      <c r="D249" s="13"/>
      <c r="E249" s="1"/>
      <c r="F249" s="1"/>
      <c r="G249" s="18"/>
      <c r="H249" s="77"/>
      <c r="I249" s="77"/>
      <c r="J249" s="1"/>
    </row>
    <row r="250" spans="1:10" s="17" customFormat="1" x14ac:dyDescent="0.25">
      <c r="A250" s="1"/>
      <c r="B250" s="1"/>
      <c r="C250" s="1"/>
      <c r="D250" s="13"/>
      <c r="E250" s="1"/>
      <c r="F250" s="1"/>
      <c r="G250" s="18"/>
      <c r="H250" s="77"/>
      <c r="I250" s="77"/>
      <c r="J250" s="1"/>
    </row>
    <row r="251" spans="1:10" s="17" customFormat="1" x14ac:dyDescent="0.25">
      <c r="A251" s="1"/>
      <c r="B251" s="1"/>
      <c r="C251" s="1"/>
      <c r="D251" s="13"/>
      <c r="E251" s="1"/>
      <c r="F251" s="1"/>
      <c r="G251" s="18"/>
      <c r="H251" s="77"/>
      <c r="I251" s="77"/>
      <c r="J251" s="1"/>
    </row>
    <row r="252" spans="1:10" s="17" customFormat="1" x14ac:dyDescent="0.25">
      <c r="A252" s="1"/>
      <c r="B252" s="1"/>
      <c r="C252" s="1"/>
      <c r="D252" s="13"/>
      <c r="E252" s="1"/>
      <c r="F252" s="1"/>
      <c r="G252" s="18"/>
      <c r="H252" s="77"/>
      <c r="I252" s="77"/>
      <c r="J252" s="1"/>
    </row>
    <row r="253" spans="1:10" s="17" customFormat="1" x14ac:dyDescent="0.25">
      <c r="A253" s="1"/>
      <c r="B253" s="1"/>
      <c r="C253" s="1"/>
      <c r="D253" s="13"/>
      <c r="E253" s="1"/>
      <c r="F253" s="1"/>
      <c r="G253" s="18"/>
      <c r="H253" s="77"/>
      <c r="I253" s="77"/>
      <c r="J253" s="1"/>
    </row>
    <row r="254" spans="1:10" s="17" customFormat="1" x14ac:dyDescent="0.25">
      <c r="A254" s="1"/>
      <c r="B254" s="1"/>
      <c r="C254" s="1"/>
      <c r="D254" s="13"/>
      <c r="E254" s="1"/>
      <c r="F254" s="1"/>
      <c r="G254" s="18"/>
      <c r="H254" s="77"/>
      <c r="I254" s="77"/>
      <c r="J254" s="1"/>
    </row>
    <row r="255" spans="1:10" s="17" customFormat="1" x14ac:dyDescent="0.25">
      <c r="A255" s="1"/>
      <c r="B255" s="1"/>
      <c r="C255" s="1"/>
      <c r="D255" s="13"/>
      <c r="E255" s="1"/>
      <c r="F255" s="1"/>
      <c r="G255" s="18"/>
      <c r="H255" s="77"/>
      <c r="I255" s="77"/>
      <c r="J255" s="1"/>
    </row>
    <row r="256" spans="1:10" s="17" customFormat="1" x14ac:dyDescent="0.25">
      <c r="A256" s="1"/>
      <c r="B256" s="1"/>
      <c r="C256" s="1"/>
      <c r="D256" s="13"/>
      <c r="E256" s="1"/>
      <c r="F256" s="1"/>
      <c r="G256" s="18"/>
      <c r="H256" s="77"/>
      <c r="I256" s="77"/>
      <c r="J256" s="1"/>
    </row>
    <row r="257" spans="1:10" s="17" customFormat="1" x14ac:dyDescent="0.25">
      <c r="A257" s="1"/>
      <c r="B257" s="1"/>
      <c r="C257" s="1"/>
      <c r="D257" s="13"/>
      <c r="E257" s="1"/>
      <c r="F257" s="1"/>
      <c r="G257" s="18"/>
      <c r="H257" s="77"/>
      <c r="I257" s="77"/>
      <c r="J257" s="1"/>
    </row>
    <row r="258" spans="1:10" s="17" customFormat="1" x14ac:dyDescent="0.25">
      <c r="A258" s="1"/>
      <c r="B258" s="1"/>
      <c r="C258" s="1"/>
      <c r="D258" s="13"/>
      <c r="E258" s="1"/>
      <c r="F258" s="1"/>
      <c r="G258" s="18"/>
      <c r="H258" s="77"/>
      <c r="I258" s="77"/>
      <c r="J258" s="1"/>
    </row>
    <row r="259" spans="1:10" s="17" customFormat="1" x14ac:dyDescent="0.25">
      <c r="A259" s="1"/>
      <c r="B259" s="1"/>
      <c r="C259" s="1"/>
      <c r="D259" s="13"/>
      <c r="E259" s="1"/>
      <c r="F259" s="1"/>
      <c r="G259" s="18"/>
      <c r="H259" s="77"/>
      <c r="I259" s="77"/>
      <c r="J259" s="1"/>
    </row>
    <row r="260" spans="1:10" s="17" customFormat="1" x14ac:dyDescent="0.25">
      <c r="A260" s="1"/>
      <c r="B260" s="1"/>
      <c r="C260" s="1"/>
      <c r="D260" s="13"/>
      <c r="E260" s="1"/>
      <c r="F260" s="1"/>
      <c r="G260" s="18"/>
      <c r="H260" s="77"/>
      <c r="I260" s="77"/>
      <c r="J260" s="1"/>
    </row>
    <row r="261" spans="1:10" s="17" customFormat="1" x14ac:dyDescent="0.25">
      <c r="A261" s="1"/>
      <c r="B261" s="1"/>
      <c r="C261" s="1"/>
      <c r="D261" s="13"/>
      <c r="E261" s="1"/>
      <c r="F261" s="1"/>
      <c r="G261" s="18"/>
      <c r="H261" s="77"/>
      <c r="I261" s="77"/>
      <c r="J261" s="1"/>
    </row>
    <row r="262" spans="1:10" s="17" customFormat="1" x14ac:dyDescent="0.25">
      <c r="A262" s="1"/>
      <c r="B262" s="1"/>
      <c r="C262" s="1"/>
      <c r="D262" s="13"/>
      <c r="E262" s="1"/>
      <c r="F262" s="1"/>
      <c r="G262" s="18"/>
      <c r="H262" s="77"/>
      <c r="I262" s="77"/>
      <c r="J262" s="1"/>
    </row>
    <row r="263" spans="1:10" s="17" customFormat="1" x14ac:dyDescent="0.25">
      <c r="A263" s="1"/>
      <c r="B263" s="1"/>
      <c r="C263" s="1"/>
      <c r="D263" s="13"/>
      <c r="E263" s="1"/>
      <c r="F263" s="1"/>
      <c r="G263" s="18"/>
      <c r="H263" s="77"/>
      <c r="I263" s="77"/>
      <c r="J263" s="1"/>
    </row>
    <row r="264" spans="1:10" s="17" customFormat="1" x14ac:dyDescent="0.25">
      <c r="A264" s="1"/>
      <c r="B264" s="1"/>
      <c r="C264" s="1"/>
      <c r="D264" s="13"/>
      <c r="E264" s="1"/>
      <c r="F264" s="1"/>
      <c r="G264" s="18"/>
      <c r="H264" s="77"/>
      <c r="I264" s="77"/>
      <c r="J264" s="1"/>
    </row>
    <row r="265" spans="1:10" s="17" customFormat="1" x14ac:dyDescent="0.25">
      <c r="A265" s="1"/>
      <c r="B265" s="1"/>
      <c r="C265" s="1"/>
      <c r="D265" s="13"/>
      <c r="E265" s="1"/>
      <c r="F265" s="1"/>
      <c r="G265" s="18"/>
      <c r="H265" s="77"/>
      <c r="I265" s="77"/>
      <c r="J265" s="1"/>
    </row>
    <row r="266" spans="1:10" s="17" customFormat="1" x14ac:dyDescent="0.25">
      <c r="A266" s="1"/>
      <c r="B266" s="1"/>
      <c r="C266" s="1"/>
      <c r="D266" s="13"/>
      <c r="E266" s="1"/>
      <c r="F266" s="1"/>
      <c r="G266" s="18"/>
      <c r="H266" s="77"/>
      <c r="I266" s="77"/>
      <c r="J266" s="1"/>
    </row>
    <row r="267" spans="1:10" s="17" customFormat="1" x14ac:dyDescent="0.25">
      <c r="A267" s="1"/>
      <c r="B267" s="1"/>
      <c r="C267" s="1"/>
      <c r="D267" s="13"/>
      <c r="E267" s="1"/>
      <c r="F267" s="1"/>
      <c r="G267" s="18"/>
      <c r="H267" s="77"/>
      <c r="I267" s="77"/>
      <c r="J267" s="1"/>
    </row>
    <row r="268" spans="1:10" s="17" customFormat="1" x14ac:dyDescent="0.25">
      <c r="A268" s="1"/>
      <c r="B268" s="1"/>
      <c r="C268" s="1"/>
      <c r="D268" s="13"/>
      <c r="E268" s="1"/>
      <c r="F268" s="1"/>
      <c r="G268" s="18"/>
      <c r="H268" s="77"/>
      <c r="I268" s="77"/>
      <c r="J268" s="1"/>
    </row>
    <row r="269" spans="1:10" s="17" customFormat="1" x14ac:dyDescent="0.25">
      <c r="A269" s="1"/>
      <c r="B269" s="1"/>
      <c r="C269" s="1"/>
      <c r="D269" s="13"/>
      <c r="E269" s="1"/>
      <c r="F269" s="1"/>
      <c r="G269" s="18"/>
      <c r="H269" s="77"/>
      <c r="I269" s="77"/>
      <c r="J269" s="1"/>
    </row>
    <row r="270" spans="1:10" s="17" customFormat="1" x14ac:dyDescent="0.25">
      <c r="A270" s="1"/>
      <c r="B270" s="1"/>
      <c r="C270" s="1"/>
      <c r="D270" s="13"/>
      <c r="E270" s="1"/>
      <c r="F270" s="1"/>
      <c r="G270" s="18"/>
      <c r="H270" s="77"/>
      <c r="I270" s="77"/>
      <c r="J270" s="1"/>
    </row>
    <row r="271" spans="1:10" s="17" customFormat="1" x14ac:dyDescent="0.25">
      <c r="A271" s="1"/>
      <c r="B271" s="1"/>
      <c r="C271" s="1"/>
      <c r="D271" s="13"/>
      <c r="E271" s="1"/>
      <c r="F271" s="1"/>
      <c r="G271" s="18"/>
      <c r="H271" s="77"/>
      <c r="I271" s="77"/>
      <c r="J271" s="1"/>
    </row>
    <row r="272" spans="1:10" s="17" customFormat="1" x14ac:dyDescent="0.25">
      <c r="A272" s="1"/>
      <c r="B272" s="1"/>
      <c r="C272" s="1"/>
      <c r="D272" s="13"/>
      <c r="E272" s="1"/>
      <c r="F272" s="1"/>
      <c r="G272" s="18"/>
      <c r="H272" s="77"/>
      <c r="I272" s="77"/>
      <c r="J272" s="1"/>
    </row>
    <row r="273" spans="1:10" s="17" customFormat="1" x14ac:dyDescent="0.25">
      <c r="A273" s="1"/>
      <c r="B273" s="1"/>
      <c r="C273" s="1"/>
      <c r="D273" s="13"/>
      <c r="E273" s="1"/>
      <c r="F273" s="1"/>
      <c r="G273" s="18"/>
      <c r="H273" s="77"/>
      <c r="I273" s="77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7688</v>
      </c>
      <c r="B1" s="16" t="s">
        <v>7689</v>
      </c>
      <c r="C1" s="16" t="s">
        <v>7667</v>
      </c>
      <c r="D1" s="16" t="s">
        <v>8726</v>
      </c>
      <c r="E1" s="16" t="s">
        <v>8727</v>
      </c>
      <c r="F1" s="16" t="s">
        <v>8642</v>
      </c>
      <c r="G1" s="16" t="s">
        <v>8643</v>
      </c>
      <c r="H1" s="16" t="s">
        <v>8529</v>
      </c>
      <c r="I1" s="16" t="s">
        <v>8528</v>
      </c>
      <c r="J1" s="16" t="s">
        <v>7668</v>
      </c>
      <c r="K1" s="16" t="s">
        <v>7669</v>
      </c>
      <c r="L1" s="16" t="s">
        <v>7670</v>
      </c>
      <c r="M1" s="16" t="s">
        <v>7671</v>
      </c>
      <c r="N1" s="16" t="s">
        <v>7672</v>
      </c>
      <c r="O1" s="16" t="s">
        <v>8530</v>
      </c>
      <c r="P1" s="16" t="s">
        <v>7690</v>
      </c>
      <c r="Q1" s="16" t="s">
        <v>7691</v>
      </c>
    </row>
    <row r="2" spans="1:17" s="17" customFormat="1" x14ac:dyDescent="0.25">
      <c r="A2" t="s">
        <v>8282</v>
      </c>
      <c r="B2"/>
      <c r="C2" t="s">
        <v>304</v>
      </c>
      <c r="D2"/>
      <c r="E2"/>
      <c r="F2" t="e">
        <f>VLOOKUP(Tabla69[[#This Row],[Columna5]],'[2]LIBRO '!$A$1:$B$1007,2,FALSE)</f>
        <v>#REF!</v>
      </c>
      <c r="G2" t="e">
        <f>VLOOKUP(Tabla69[[#This Row],[NIT Agente]],#REF!,2,FALSE)</f>
        <v>#REF!</v>
      </c>
      <c r="H2" s="1" t="e">
        <f>VLOOKUP(Tabla69[[#This Row],[Columna1]],'[2]LIBRO '!$A$1:$B$902,2,FALSE)</f>
        <v>#REF!</v>
      </c>
      <c r="I2" t="e">
        <f>VLOOKUP(Tabla69[[#This Row],[NIT Agente]],#REF!,2,FALSE)</f>
        <v>#REF!</v>
      </c>
      <c r="J2" s="13"/>
      <c r="K2" s="1"/>
      <c r="L2" s="2"/>
      <c r="M2" s="2">
        <v>209.89570000000001</v>
      </c>
      <c r="N2"/>
    </row>
    <row r="3" spans="1:17" s="17" customFormat="1" x14ac:dyDescent="0.25">
      <c r="A3" t="s">
        <v>8282</v>
      </c>
      <c r="B3"/>
      <c r="C3" t="s">
        <v>611</v>
      </c>
      <c r="D3"/>
      <c r="E3"/>
      <c r="F3" t="e">
        <f>VLOOKUP(Tabla69[[#This Row],[Columna5]],'[2]LIBRO '!$A$1:$B$1007,2,FALSE)</f>
        <v>#REF!</v>
      </c>
      <c r="G3" t="e">
        <f>VLOOKUP(Tabla69[[#This Row],[NIT Agente]],#REF!,2,FALSE)</f>
        <v>#REF!</v>
      </c>
      <c r="H3" s="1" t="e">
        <f>VLOOKUP(Tabla69[[#This Row],[Columna1]],'[2]LIBRO '!$A$1:$B$902,2,FALSE)</f>
        <v>#REF!</v>
      </c>
      <c r="I3" t="e">
        <f>VLOOKUP(Tabla69[[#This Row],[NIT Agente]],#REF!,2,FALSE)</f>
        <v>#REF!</v>
      </c>
      <c r="J3" s="13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3"/>
      <c r="M4" s="33"/>
      <c r="N4" s="72"/>
      <c r="O4" s="2"/>
      <c r="P4" s="72"/>
    </row>
    <row r="5" spans="1:17" s="17" customFormat="1" x14ac:dyDescent="0.25">
      <c r="A5" t="s">
        <v>7673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51"/>
  <sheetViews>
    <sheetView workbookViewId="0"/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8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8111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8238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8116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8158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8120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8143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8115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8141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8131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8152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7824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8121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8174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8119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8242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8117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8161</v>
      </c>
      <c r="B282" t="s">
        <v>626</v>
      </c>
    </row>
    <row r="283" spans="1:2" x14ac:dyDescent="0.25">
      <c r="A283" s="21" t="s">
        <v>8304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8135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8170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8133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8191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8176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7831</v>
      </c>
      <c r="B363" t="s">
        <v>7832</v>
      </c>
    </row>
    <row r="364" spans="1:2" x14ac:dyDescent="0.25">
      <c r="A364" s="1" t="s">
        <v>509</v>
      </c>
      <c r="B364" t="s">
        <v>7836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7757</v>
      </c>
      <c r="B367" t="s">
        <v>7758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785</v>
      </c>
      <c r="B369" t="s">
        <v>786</v>
      </c>
    </row>
    <row r="370" spans="1:2" x14ac:dyDescent="0.25">
      <c r="A370" s="1" t="s">
        <v>787</v>
      </c>
      <c r="B370" t="s">
        <v>788</v>
      </c>
    </row>
    <row r="371" spans="1:2" x14ac:dyDescent="0.25">
      <c r="A371" s="1" t="s">
        <v>789</v>
      </c>
      <c r="B371" t="s">
        <v>790</v>
      </c>
    </row>
    <row r="372" spans="1:2" x14ac:dyDescent="0.25">
      <c r="A372" s="1" t="s">
        <v>791</v>
      </c>
      <c r="B372" t="s">
        <v>792</v>
      </c>
    </row>
    <row r="373" spans="1:2" x14ac:dyDescent="0.25">
      <c r="A373" s="1" t="s">
        <v>793</v>
      </c>
      <c r="B373" t="s">
        <v>794</v>
      </c>
    </row>
    <row r="374" spans="1:2" x14ac:dyDescent="0.25">
      <c r="A374" s="1" t="s">
        <v>795</v>
      </c>
      <c r="B374" t="s">
        <v>796</v>
      </c>
    </row>
    <row r="375" spans="1:2" x14ac:dyDescent="0.25">
      <c r="A375" s="1" t="s">
        <v>797</v>
      </c>
      <c r="B375" t="s">
        <v>798</v>
      </c>
    </row>
    <row r="376" spans="1:2" x14ac:dyDescent="0.25">
      <c r="A376" s="1" t="s">
        <v>799</v>
      </c>
      <c r="B376" t="s">
        <v>800</v>
      </c>
    </row>
    <row r="377" spans="1:2" x14ac:dyDescent="0.25">
      <c r="A377" s="1" t="s">
        <v>801</v>
      </c>
      <c r="B377" t="s">
        <v>802</v>
      </c>
    </row>
    <row r="378" spans="1:2" x14ac:dyDescent="0.25">
      <c r="A378" s="1" t="s">
        <v>803</v>
      </c>
      <c r="B378" t="s">
        <v>804</v>
      </c>
    </row>
    <row r="379" spans="1:2" x14ac:dyDescent="0.25">
      <c r="A379" s="1" t="s">
        <v>805</v>
      </c>
      <c r="B379" t="s">
        <v>806</v>
      </c>
    </row>
    <row r="380" spans="1:2" x14ac:dyDescent="0.25">
      <c r="A380" s="1" t="s">
        <v>807</v>
      </c>
      <c r="B380" t="s">
        <v>808</v>
      </c>
    </row>
    <row r="381" spans="1:2" x14ac:dyDescent="0.25">
      <c r="A381" s="1" t="s">
        <v>8110</v>
      </c>
      <c r="B381" t="s">
        <v>811</v>
      </c>
    </row>
    <row r="382" spans="1:2" x14ac:dyDescent="0.25">
      <c r="A382" s="1" t="s">
        <v>812</v>
      </c>
      <c r="B382" t="s">
        <v>813</v>
      </c>
    </row>
    <row r="383" spans="1:2" x14ac:dyDescent="0.25">
      <c r="A383" s="1" t="s">
        <v>8184</v>
      </c>
      <c r="B383" t="s">
        <v>814</v>
      </c>
    </row>
    <row r="384" spans="1:2" x14ac:dyDescent="0.25">
      <c r="A384" s="1" t="s">
        <v>815</v>
      </c>
      <c r="B384" t="s">
        <v>816</v>
      </c>
    </row>
    <row r="385" spans="1:2" x14ac:dyDescent="0.25">
      <c r="A385" s="1" t="s">
        <v>818</v>
      </c>
      <c r="B385" t="s">
        <v>819</v>
      </c>
    </row>
    <row r="386" spans="1:2" x14ac:dyDescent="0.25">
      <c r="A386" s="1" t="s">
        <v>820</v>
      </c>
      <c r="B386" t="s">
        <v>821</v>
      </c>
    </row>
    <row r="387" spans="1:2" x14ac:dyDescent="0.25">
      <c r="A387" s="1" t="s">
        <v>822</v>
      </c>
      <c r="B387" t="s">
        <v>823</v>
      </c>
    </row>
    <row r="388" spans="1:2" x14ac:dyDescent="0.25">
      <c r="A388" s="1" t="s">
        <v>824</v>
      </c>
      <c r="B388" t="s">
        <v>825</v>
      </c>
    </row>
    <row r="389" spans="1:2" x14ac:dyDescent="0.25">
      <c r="A389" s="1" t="s">
        <v>826</v>
      </c>
      <c r="B389" t="s">
        <v>827</v>
      </c>
    </row>
    <row r="390" spans="1:2" x14ac:dyDescent="0.25">
      <c r="A390" s="1" t="s">
        <v>828</v>
      </c>
      <c r="B390" t="s">
        <v>829</v>
      </c>
    </row>
    <row r="391" spans="1:2" x14ac:dyDescent="0.25">
      <c r="A391" s="1" t="s">
        <v>830</v>
      </c>
      <c r="B391" t="s">
        <v>831</v>
      </c>
    </row>
    <row r="392" spans="1:2" x14ac:dyDescent="0.25">
      <c r="A392" s="1" t="s">
        <v>832</v>
      </c>
      <c r="B392" t="s">
        <v>833</v>
      </c>
    </row>
    <row r="393" spans="1:2" x14ac:dyDescent="0.25">
      <c r="A393" s="1" t="s">
        <v>7833</v>
      </c>
      <c r="B393" t="s">
        <v>7834</v>
      </c>
    </row>
    <row r="394" spans="1:2" x14ac:dyDescent="0.25">
      <c r="A394" s="1" t="s">
        <v>834</v>
      </c>
      <c r="B394" t="s">
        <v>835</v>
      </c>
    </row>
    <row r="395" spans="1:2" x14ac:dyDescent="0.25">
      <c r="A395" s="1" t="s">
        <v>836</v>
      </c>
      <c r="B395" t="s">
        <v>837</v>
      </c>
    </row>
    <row r="396" spans="1:2" x14ac:dyDescent="0.25">
      <c r="A396" s="1" t="s">
        <v>838</v>
      </c>
      <c r="B396" t="s">
        <v>839</v>
      </c>
    </row>
    <row r="397" spans="1:2" x14ac:dyDescent="0.25">
      <c r="A397" s="1" t="s">
        <v>7717</v>
      </c>
      <c r="B397" t="s">
        <v>357</v>
      </c>
    </row>
    <row r="398" spans="1:2" x14ac:dyDescent="0.25">
      <c r="A398" s="1" t="s">
        <v>840</v>
      </c>
      <c r="B398" t="s">
        <v>841</v>
      </c>
    </row>
    <row r="399" spans="1:2" x14ac:dyDescent="0.25">
      <c r="A399" s="1" t="s">
        <v>842</v>
      </c>
      <c r="B399" t="s">
        <v>843</v>
      </c>
    </row>
    <row r="400" spans="1:2" x14ac:dyDescent="0.25">
      <c r="A400" s="1" t="s">
        <v>7742</v>
      </c>
      <c r="B400" t="s">
        <v>844</v>
      </c>
    </row>
    <row r="401" spans="1:2" x14ac:dyDescent="0.25">
      <c r="A401" s="1" t="s">
        <v>7708</v>
      </c>
      <c r="B401" t="s">
        <v>768</v>
      </c>
    </row>
    <row r="402" spans="1:2" x14ac:dyDescent="0.25">
      <c r="A402" s="1" t="s">
        <v>845</v>
      </c>
      <c r="B402" t="s">
        <v>846</v>
      </c>
    </row>
    <row r="403" spans="1:2" x14ac:dyDescent="0.25">
      <c r="A403" s="1" t="s">
        <v>7825</v>
      </c>
      <c r="B403" t="s">
        <v>7841</v>
      </c>
    </row>
    <row r="404" spans="1:2" x14ac:dyDescent="0.25">
      <c r="A404" s="1" t="s">
        <v>847</v>
      </c>
      <c r="B404" t="s">
        <v>848</v>
      </c>
    </row>
    <row r="405" spans="1:2" x14ac:dyDescent="0.25">
      <c r="A405" s="1" t="s">
        <v>7782</v>
      </c>
      <c r="B405" t="s">
        <v>849</v>
      </c>
    </row>
    <row r="406" spans="1:2" x14ac:dyDescent="0.25">
      <c r="A406" s="1" t="s">
        <v>850</v>
      </c>
      <c r="B406" t="s">
        <v>851</v>
      </c>
    </row>
    <row r="407" spans="1:2" x14ac:dyDescent="0.25">
      <c r="A407" s="1" t="s">
        <v>852</v>
      </c>
      <c r="B407" t="s">
        <v>853</v>
      </c>
    </row>
    <row r="408" spans="1:2" x14ac:dyDescent="0.25">
      <c r="A408" s="1" t="s">
        <v>854</v>
      </c>
      <c r="B408" t="s">
        <v>855</v>
      </c>
    </row>
    <row r="409" spans="1:2" x14ac:dyDescent="0.25">
      <c r="A409" s="1" t="s">
        <v>856</v>
      </c>
      <c r="B409" t="s">
        <v>857</v>
      </c>
    </row>
    <row r="410" spans="1:2" x14ac:dyDescent="0.25">
      <c r="A410" s="1" t="s">
        <v>858</v>
      </c>
      <c r="B410" t="s">
        <v>859</v>
      </c>
    </row>
    <row r="411" spans="1:2" x14ac:dyDescent="0.25">
      <c r="A411" s="1" t="s">
        <v>860</v>
      </c>
      <c r="B411" t="s">
        <v>861</v>
      </c>
    </row>
    <row r="412" spans="1:2" x14ac:dyDescent="0.25">
      <c r="A412" s="1" t="s">
        <v>862</v>
      </c>
      <c r="B412" t="s">
        <v>863</v>
      </c>
    </row>
    <row r="413" spans="1:2" x14ac:dyDescent="0.25">
      <c r="A413" s="1" t="s">
        <v>864</v>
      </c>
      <c r="B413" t="s">
        <v>865</v>
      </c>
    </row>
    <row r="414" spans="1:2" x14ac:dyDescent="0.25">
      <c r="A414" s="1" t="s">
        <v>866</v>
      </c>
      <c r="B414" t="s">
        <v>867</v>
      </c>
    </row>
    <row r="415" spans="1:2" x14ac:dyDescent="0.25">
      <c r="A415" s="1" t="s">
        <v>868</v>
      </c>
      <c r="B415" t="s">
        <v>869</v>
      </c>
    </row>
    <row r="416" spans="1:2" x14ac:dyDescent="0.25">
      <c r="A416" s="1" t="s">
        <v>870</v>
      </c>
      <c r="B416" t="s">
        <v>871</v>
      </c>
    </row>
    <row r="417" spans="1:2" x14ac:dyDescent="0.25">
      <c r="A417" s="1" t="s">
        <v>872</v>
      </c>
      <c r="B417" t="s">
        <v>873</v>
      </c>
    </row>
    <row r="418" spans="1:2" x14ac:dyDescent="0.25">
      <c r="A418" s="1" t="s">
        <v>874</v>
      </c>
      <c r="B418" t="s">
        <v>875</v>
      </c>
    </row>
    <row r="419" spans="1:2" x14ac:dyDescent="0.25">
      <c r="A419" s="1" t="s">
        <v>876</v>
      </c>
      <c r="B419" t="s">
        <v>877</v>
      </c>
    </row>
    <row r="420" spans="1:2" x14ac:dyDescent="0.25">
      <c r="A420" s="1" t="s">
        <v>878</v>
      </c>
      <c r="B420" t="s">
        <v>879</v>
      </c>
    </row>
    <row r="421" spans="1:2" x14ac:dyDescent="0.25">
      <c r="A421" s="1" t="s">
        <v>880</v>
      </c>
      <c r="B421" t="s">
        <v>881</v>
      </c>
    </row>
    <row r="422" spans="1:2" x14ac:dyDescent="0.25">
      <c r="A422" s="1" t="s">
        <v>882</v>
      </c>
      <c r="B422" t="s">
        <v>883</v>
      </c>
    </row>
    <row r="423" spans="1:2" x14ac:dyDescent="0.25">
      <c r="A423" s="1" t="s">
        <v>884</v>
      </c>
      <c r="B423" t="s">
        <v>885</v>
      </c>
    </row>
    <row r="424" spans="1:2" x14ac:dyDescent="0.25">
      <c r="A424" s="1" t="s">
        <v>886</v>
      </c>
      <c r="B424" t="s">
        <v>887</v>
      </c>
    </row>
    <row r="425" spans="1:2" x14ac:dyDescent="0.25">
      <c r="A425" s="1" t="s">
        <v>888</v>
      </c>
      <c r="B425" t="s">
        <v>889</v>
      </c>
    </row>
    <row r="426" spans="1:2" x14ac:dyDescent="0.25">
      <c r="A426" s="1" t="s">
        <v>890</v>
      </c>
      <c r="B426" t="s">
        <v>891</v>
      </c>
    </row>
    <row r="427" spans="1:2" x14ac:dyDescent="0.25">
      <c r="A427" s="1" t="s">
        <v>8752</v>
      </c>
      <c r="B427" t="s">
        <v>8753</v>
      </c>
    </row>
    <row r="428" spans="1:2" x14ac:dyDescent="0.25">
      <c r="A428" s="1" t="s">
        <v>892</v>
      </c>
      <c r="B428" t="s">
        <v>893</v>
      </c>
    </row>
    <row r="429" spans="1:2" x14ac:dyDescent="0.25">
      <c r="A429" s="1" t="s">
        <v>8754</v>
      </c>
      <c r="B429" t="s">
        <v>8755</v>
      </c>
    </row>
    <row r="430" spans="1:2" x14ac:dyDescent="0.25">
      <c r="A430" s="1" t="s">
        <v>8581</v>
      </c>
      <c r="B430" t="s">
        <v>8756</v>
      </c>
    </row>
    <row r="431" spans="1:2" x14ac:dyDescent="0.25">
      <c r="A431" s="1" t="s">
        <v>894</v>
      </c>
      <c r="B431" t="s">
        <v>895</v>
      </c>
    </row>
    <row r="432" spans="1:2" x14ac:dyDescent="0.25">
      <c r="A432" s="1" t="s">
        <v>896</v>
      </c>
      <c r="B432" t="s">
        <v>897</v>
      </c>
    </row>
    <row r="433" spans="1:2" x14ac:dyDescent="0.25">
      <c r="A433" s="1" t="s">
        <v>898</v>
      </c>
      <c r="B433" t="s">
        <v>899</v>
      </c>
    </row>
    <row r="434" spans="1:2" x14ac:dyDescent="0.25">
      <c r="A434" s="1" t="s">
        <v>900</v>
      </c>
      <c r="B434" t="s">
        <v>901</v>
      </c>
    </row>
    <row r="435" spans="1:2" x14ac:dyDescent="0.25">
      <c r="A435" s="1" t="s">
        <v>902</v>
      </c>
      <c r="B435" t="s">
        <v>903</v>
      </c>
    </row>
    <row r="436" spans="1:2" x14ac:dyDescent="0.25">
      <c r="A436" s="1" t="s">
        <v>904</v>
      </c>
      <c r="B436" t="s">
        <v>905</v>
      </c>
    </row>
    <row r="437" spans="1:2" x14ac:dyDescent="0.25">
      <c r="A437" s="1" t="s">
        <v>906</v>
      </c>
      <c r="B437" t="s">
        <v>907</v>
      </c>
    </row>
    <row r="438" spans="1:2" x14ac:dyDescent="0.25">
      <c r="A438" s="1" t="s">
        <v>7694</v>
      </c>
      <c r="B438" t="s">
        <v>7695</v>
      </c>
    </row>
    <row r="439" spans="1:2" x14ac:dyDescent="0.25">
      <c r="A439" s="1" t="s">
        <v>7791</v>
      </c>
      <c r="B439" t="s">
        <v>908</v>
      </c>
    </row>
    <row r="440" spans="1:2" x14ac:dyDescent="0.25">
      <c r="A440" s="1" t="s">
        <v>909</v>
      </c>
      <c r="B440" t="s">
        <v>910</v>
      </c>
    </row>
    <row r="441" spans="1:2" x14ac:dyDescent="0.25">
      <c r="A441" s="1" t="s">
        <v>911</v>
      </c>
      <c r="B441" t="s">
        <v>912</v>
      </c>
    </row>
    <row r="442" spans="1:2" x14ac:dyDescent="0.25">
      <c r="A442" s="1" t="s">
        <v>913</v>
      </c>
      <c r="B442" t="s">
        <v>914</v>
      </c>
    </row>
    <row r="443" spans="1:2" x14ac:dyDescent="0.25">
      <c r="A443" s="1" t="s">
        <v>8180</v>
      </c>
      <c r="B443" t="s">
        <v>915</v>
      </c>
    </row>
    <row r="444" spans="1:2" x14ac:dyDescent="0.25">
      <c r="A444" s="1" t="s">
        <v>916</v>
      </c>
      <c r="B444" t="s">
        <v>917</v>
      </c>
    </row>
    <row r="445" spans="1:2" x14ac:dyDescent="0.25">
      <c r="A445" s="1" t="s">
        <v>918</v>
      </c>
      <c r="B445" t="s">
        <v>919</v>
      </c>
    </row>
    <row r="446" spans="1:2" x14ac:dyDescent="0.25">
      <c r="A446" s="1" t="s">
        <v>8109</v>
      </c>
      <c r="B446" t="s">
        <v>7659</v>
      </c>
    </row>
    <row r="447" spans="1:2" x14ac:dyDescent="0.25">
      <c r="A447" s="1" t="s">
        <v>920</v>
      </c>
      <c r="B447" t="s">
        <v>921</v>
      </c>
    </row>
    <row r="448" spans="1:2" x14ac:dyDescent="0.25">
      <c r="A448" s="1" t="s">
        <v>922</v>
      </c>
      <c r="B448" t="s">
        <v>923</v>
      </c>
    </row>
    <row r="449" spans="1:2" x14ac:dyDescent="0.25">
      <c r="A449" s="1" t="s">
        <v>7618</v>
      </c>
      <c r="B449" t="s">
        <v>7632</v>
      </c>
    </row>
    <row r="450" spans="1:2" x14ac:dyDescent="0.25">
      <c r="A450" s="1" t="s">
        <v>924</v>
      </c>
      <c r="B450" t="s">
        <v>925</v>
      </c>
    </row>
    <row r="451" spans="1:2" x14ac:dyDescent="0.25">
      <c r="A451" s="1" t="s">
        <v>926</v>
      </c>
      <c r="B451" t="s">
        <v>927</v>
      </c>
    </row>
    <row r="452" spans="1:2" x14ac:dyDescent="0.25">
      <c r="A452" s="1" t="s">
        <v>928</v>
      </c>
      <c r="B452" t="s">
        <v>929</v>
      </c>
    </row>
    <row r="453" spans="1:2" x14ac:dyDescent="0.25">
      <c r="A453" s="21" t="s">
        <v>8239</v>
      </c>
      <c r="B453" t="s">
        <v>8036</v>
      </c>
    </row>
    <row r="454" spans="1:2" x14ac:dyDescent="0.25">
      <c r="A454" s="1" t="s">
        <v>8190</v>
      </c>
      <c r="B454" t="s">
        <v>930</v>
      </c>
    </row>
    <row r="455" spans="1:2" x14ac:dyDescent="0.25">
      <c r="A455" s="1" t="s">
        <v>7828</v>
      </c>
      <c r="B455" t="s">
        <v>7829</v>
      </c>
    </row>
    <row r="456" spans="1:2" x14ac:dyDescent="0.25">
      <c r="A456" s="1" t="s">
        <v>931</v>
      </c>
      <c r="B456" t="s">
        <v>932</v>
      </c>
    </row>
    <row r="457" spans="1:2" x14ac:dyDescent="0.25">
      <c r="A457" s="1" t="s">
        <v>933</v>
      </c>
      <c r="B457" t="s">
        <v>934</v>
      </c>
    </row>
    <row r="458" spans="1:2" x14ac:dyDescent="0.25">
      <c r="A458" s="1" t="s">
        <v>935</v>
      </c>
      <c r="B458" t="s">
        <v>936</v>
      </c>
    </row>
    <row r="459" spans="1:2" x14ac:dyDescent="0.25">
      <c r="A459" s="1" t="s">
        <v>937</v>
      </c>
      <c r="B459" t="s">
        <v>938</v>
      </c>
    </row>
    <row r="460" spans="1:2" x14ac:dyDescent="0.25">
      <c r="A460" s="1" t="s">
        <v>939</v>
      </c>
      <c r="B460" t="s">
        <v>940</v>
      </c>
    </row>
    <row r="461" spans="1:2" x14ac:dyDescent="0.25">
      <c r="A461" s="1" t="s">
        <v>941</v>
      </c>
      <c r="B461" t="s">
        <v>942</v>
      </c>
    </row>
    <row r="462" spans="1:2" x14ac:dyDescent="0.25">
      <c r="A462" s="1" t="s">
        <v>943</v>
      </c>
      <c r="B462" t="s">
        <v>944</v>
      </c>
    </row>
    <row r="463" spans="1:2" x14ac:dyDescent="0.25">
      <c r="A463" s="1" t="s">
        <v>945</v>
      </c>
      <c r="B463" t="s">
        <v>946</v>
      </c>
    </row>
    <row r="464" spans="1:2" x14ac:dyDescent="0.25">
      <c r="A464" s="1" t="s">
        <v>947</v>
      </c>
      <c r="B464" t="s">
        <v>948</v>
      </c>
    </row>
    <row r="465" spans="1:2" x14ac:dyDescent="0.25">
      <c r="A465" s="1" t="s">
        <v>949</v>
      </c>
      <c r="B465" t="s">
        <v>950</v>
      </c>
    </row>
    <row r="466" spans="1:2" x14ac:dyDescent="0.25">
      <c r="A466" s="1" t="s">
        <v>951</v>
      </c>
      <c r="B466" t="s">
        <v>952</v>
      </c>
    </row>
    <row r="467" spans="1:2" x14ac:dyDescent="0.25">
      <c r="A467" s="1" t="s">
        <v>953</v>
      </c>
      <c r="B467" t="s">
        <v>954</v>
      </c>
    </row>
    <row r="468" spans="1:2" x14ac:dyDescent="0.25">
      <c r="A468" s="1" t="s">
        <v>955</v>
      </c>
      <c r="B468" t="s">
        <v>956</v>
      </c>
    </row>
    <row r="469" spans="1:2" x14ac:dyDescent="0.25">
      <c r="A469" s="1" t="s">
        <v>957</v>
      </c>
      <c r="B469" t="s">
        <v>958</v>
      </c>
    </row>
    <row r="470" spans="1:2" x14ac:dyDescent="0.25">
      <c r="A470" s="1" t="s">
        <v>959</v>
      </c>
      <c r="B470" t="s">
        <v>960</v>
      </c>
    </row>
    <row r="471" spans="1:2" x14ac:dyDescent="0.25">
      <c r="A471" s="1" t="s">
        <v>8169</v>
      </c>
      <c r="B471" t="s">
        <v>961</v>
      </c>
    </row>
    <row r="472" spans="1:2" x14ac:dyDescent="0.25">
      <c r="A472" s="1" t="s">
        <v>962</v>
      </c>
      <c r="B472" t="s">
        <v>963</v>
      </c>
    </row>
    <row r="473" spans="1:2" x14ac:dyDescent="0.25">
      <c r="A473" s="1" t="s">
        <v>964</v>
      </c>
      <c r="B473" t="s">
        <v>965</v>
      </c>
    </row>
    <row r="474" spans="1:2" x14ac:dyDescent="0.25">
      <c r="A474" s="1" t="s">
        <v>966</v>
      </c>
      <c r="B474" t="s">
        <v>967</v>
      </c>
    </row>
    <row r="475" spans="1:2" x14ac:dyDescent="0.25">
      <c r="A475" s="1" t="s">
        <v>968</v>
      </c>
      <c r="B475" t="s">
        <v>969</v>
      </c>
    </row>
    <row r="476" spans="1:2" x14ac:dyDescent="0.25">
      <c r="A476" s="1" t="s">
        <v>970</v>
      </c>
      <c r="B476" t="s">
        <v>971</v>
      </c>
    </row>
    <row r="477" spans="1:2" x14ac:dyDescent="0.25">
      <c r="A477" s="1" t="s">
        <v>973</v>
      </c>
      <c r="B477" t="s">
        <v>974</v>
      </c>
    </row>
    <row r="478" spans="1:2" x14ac:dyDescent="0.25">
      <c r="A478" s="1" t="s">
        <v>7743</v>
      </c>
      <c r="B478" t="s">
        <v>975</v>
      </c>
    </row>
    <row r="479" spans="1:2" x14ac:dyDescent="0.25">
      <c r="A479" s="1" t="s">
        <v>976</v>
      </c>
      <c r="B479" t="s">
        <v>977</v>
      </c>
    </row>
    <row r="480" spans="1:2" x14ac:dyDescent="0.25">
      <c r="A480" s="1" t="s">
        <v>978</v>
      </c>
      <c r="B480" t="s">
        <v>979</v>
      </c>
    </row>
    <row r="481" spans="1:2" x14ac:dyDescent="0.25">
      <c r="A481" s="1" t="s">
        <v>980</v>
      </c>
      <c r="B481" t="s">
        <v>981</v>
      </c>
    </row>
    <row r="482" spans="1:2" x14ac:dyDescent="0.25">
      <c r="A482" s="1" t="s">
        <v>8157</v>
      </c>
      <c r="B482" t="s">
        <v>982</v>
      </c>
    </row>
    <row r="483" spans="1:2" x14ac:dyDescent="0.25">
      <c r="A483" s="1" t="s">
        <v>983</v>
      </c>
      <c r="B483" t="s">
        <v>187</v>
      </c>
    </row>
    <row r="484" spans="1:2" x14ac:dyDescent="0.25">
      <c r="A484" s="1" t="s">
        <v>984</v>
      </c>
      <c r="B484" t="s">
        <v>985</v>
      </c>
    </row>
    <row r="485" spans="1:2" x14ac:dyDescent="0.25">
      <c r="A485" s="1" t="s">
        <v>8172</v>
      </c>
      <c r="B485" t="s">
        <v>8173</v>
      </c>
    </row>
    <row r="486" spans="1:2" x14ac:dyDescent="0.25">
      <c r="A486" s="1" t="s">
        <v>986</v>
      </c>
      <c r="B486" t="s">
        <v>987</v>
      </c>
    </row>
    <row r="487" spans="1:2" x14ac:dyDescent="0.25">
      <c r="A487" s="1" t="s">
        <v>7723</v>
      </c>
      <c r="B487" t="s">
        <v>988</v>
      </c>
    </row>
    <row r="488" spans="1:2" x14ac:dyDescent="0.25">
      <c r="A488" s="1" t="s">
        <v>989</v>
      </c>
      <c r="B488" t="s">
        <v>990</v>
      </c>
    </row>
    <row r="489" spans="1:2" x14ac:dyDescent="0.25">
      <c r="A489" s="1" t="s">
        <v>991</v>
      </c>
      <c r="B489" t="s">
        <v>992</v>
      </c>
    </row>
    <row r="490" spans="1:2" x14ac:dyDescent="0.25">
      <c r="A490" s="1" t="s">
        <v>993</v>
      </c>
      <c r="B490" t="s">
        <v>994</v>
      </c>
    </row>
    <row r="491" spans="1:2" x14ac:dyDescent="0.25">
      <c r="A491" s="1" t="s">
        <v>995</v>
      </c>
      <c r="B491" t="s">
        <v>996</v>
      </c>
    </row>
    <row r="492" spans="1:2" x14ac:dyDescent="0.25">
      <c r="A492" s="1" t="s">
        <v>997</v>
      </c>
      <c r="B492" t="s">
        <v>998</v>
      </c>
    </row>
    <row r="493" spans="1:2" x14ac:dyDescent="0.25">
      <c r="A493" s="1" t="s">
        <v>7692</v>
      </c>
      <c r="B493" t="s">
        <v>117</v>
      </c>
    </row>
    <row r="494" spans="1:2" x14ac:dyDescent="0.25">
      <c r="A494" s="1" t="s">
        <v>999</v>
      </c>
      <c r="B494" t="s">
        <v>1000</v>
      </c>
    </row>
    <row r="495" spans="1:2" x14ac:dyDescent="0.25">
      <c r="A495" s="1" t="s">
        <v>1001</v>
      </c>
      <c r="B495" t="s">
        <v>1002</v>
      </c>
    </row>
    <row r="496" spans="1:2" x14ac:dyDescent="0.25">
      <c r="A496" s="1" t="s">
        <v>1003</v>
      </c>
      <c r="B496" t="s">
        <v>8435</v>
      </c>
    </row>
    <row r="497" spans="1:2" x14ac:dyDescent="0.25">
      <c r="A497" s="1" t="s">
        <v>1004</v>
      </c>
      <c r="B497" t="s">
        <v>1005</v>
      </c>
    </row>
    <row r="498" spans="1:2" x14ac:dyDescent="0.25">
      <c r="A498" s="1" t="s">
        <v>1006</v>
      </c>
      <c r="B498" t="s">
        <v>1007</v>
      </c>
    </row>
    <row r="499" spans="1:2" x14ac:dyDescent="0.25">
      <c r="A499" s="1" t="s">
        <v>1008</v>
      </c>
      <c r="B499" t="s">
        <v>1009</v>
      </c>
    </row>
    <row r="500" spans="1:2" x14ac:dyDescent="0.25">
      <c r="A500" s="1" t="s">
        <v>1010</v>
      </c>
      <c r="B500" t="s">
        <v>1011</v>
      </c>
    </row>
    <row r="501" spans="1:2" x14ac:dyDescent="0.25">
      <c r="A501" s="1" t="s">
        <v>1012</v>
      </c>
      <c r="B501" t="s">
        <v>1013</v>
      </c>
    </row>
    <row r="502" spans="1:2" x14ac:dyDescent="0.25">
      <c r="A502" s="1" t="s">
        <v>7697</v>
      </c>
      <c r="B502" t="s">
        <v>1014</v>
      </c>
    </row>
    <row r="503" spans="1:2" x14ac:dyDescent="0.25">
      <c r="A503" s="1" t="s">
        <v>1015</v>
      </c>
      <c r="B503" t="s">
        <v>1016</v>
      </c>
    </row>
    <row r="504" spans="1:2" x14ac:dyDescent="0.25">
      <c r="A504" s="1" t="s">
        <v>1017</v>
      </c>
      <c r="B504" t="s">
        <v>653</v>
      </c>
    </row>
    <row r="505" spans="1:2" x14ac:dyDescent="0.25">
      <c r="A505" s="1" t="s">
        <v>7964</v>
      </c>
      <c r="B505" t="s">
        <v>7965</v>
      </c>
    </row>
    <row r="506" spans="1:2" x14ac:dyDescent="0.25">
      <c r="A506" s="1" t="s">
        <v>1018</v>
      </c>
      <c r="B506" t="s">
        <v>1019</v>
      </c>
    </row>
    <row r="507" spans="1:2" x14ac:dyDescent="0.25">
      <c r="A507" s="1" t="s">
        <v>1020</v>
      </c>
      <c r="B507" t="s">
        <v>1021</v>
      </c>
    </row>
    <row r="508" spans="1:2" x14ac:dyDescent="0.25">
      <c r="A508" s="1" t="s">
        <v>7651</v>
      </c>
      <c r="B508" t="s">
        <v>1022</v>
      </c>
    </row>
    <row r="509" spans="1:2" x14ac:dyDescent="0.25">
      <c r="A509" s="1" t="s">
        <v>1023</v>
      </c>
      <c r="B509" t="s">
        <v>1024</v>
      </c>
    </row>
    <row r="510" spans="1:2" x14ac:dyDescent="0.25">
      <c r="A510" s="1" t="s">
        <v>1025</v>
      </c>
      <c r="B510" t="s">
        <v>1026</v>
      </c>
    </row>
    <row r="511" spans="1:2" x14ac:dyDescent="0.25">
      <c r="A511" s="1" t="s">
        <v>1027</v>
      </c>
      <c r="B511" t="s">
        <v>1028</v>
      </c>
    </row>
    <row r="512" spans="1:2" x14ac:dyDescent="0.25">
      <c r="A512" s="1" t="s">
        <v>7739</v>
      </c>
      <c r="B512" t="s">
        <v>1029</v>
      </c>
    </row>
    <row r="513" spans="1:2" x14ac:dyDescent="0.25">
      <c r="A513" s="1" t="s">
        <v>7645</v>
      </c>
      <c r="B513" t="s">
        <v>1030</v>
      </c>
    </row>
    <row r="514" spans="1:2" x14ac:dyDescent="0.25">
      <c r="A514" s="1" t="s">
        <v>1031</v>
      </c>
      <c r="B514" t="s">
        <v>1032</v>
      </c>
    </row>
    <row r="515" spans="1:2" x14ac:dyDescent="0.25">
      <c r="A515" s="1" t="s">
        <v>7714</v>
      </c>
      <c r="B515" t="s">
        <v>1033</v>
      </c>
    </row>
    <row r="516" spans="1:2" x14ac:dyDescent="0.25">
      <c r="A516" s="1" t="s">
        <v>1034</v>
      </c>
      <c r="B516" t="s">
        <v>1035</v>
      </c>
    </row>
    <row r="517" spans="1:2" x14ac:dyDescent="0.25">
      <c r="A517" s="1" t="s">
        <v>7736</v>
      </c>
      <c r="B517" t="s">
        <v>1036</v>
      </c>
    </row>
    <row r="518" spans="1:2" x14ac:dyDescent="0.25">
      <c r="A518" s="1" t="s">
        <v>1037</v>
      </c>
      <c r="B518" t="s">
        <v>1038</v>
      </c>
    </row>
    <row r="519" spans="1:2" x14ac:dyDescent="0.25">
      <c r="A519" s="1" t="s">
        <v>7730</v>
      </c>
      <c r="B519" t="s">
        <v>1039</v>
      </c>
    </row>
    <row r="520" spans="1:2" x14ac:dyDescent="0.25">
      <c r="A520" s="1" t="s">
        <v>422</v>
      </c>
      <c r="B520" t="s">
        <v>1040</v>
      </c>
    </row>
    <row r="521" spans="1:2" x14ac:dyDescent="0.25">
      <c r="A521" s="1" t="s">
        <v>1041</v>
      </c>
      <c r="B521" t="s">
        <v>1042</v>
      </c>
    </row>
    <row r="522" spans="1:2" x14ac:dyDescent="0.25">
      <c r="A522" s="1" t="s">
        <v>1043</v>
      </c>
      <c r="B522" t="s">
        <v>1044</v>
      </c>
    </row>
    <row r="523" spans="1:2" x14ac:dyDescent="0.25">
      <c r="A523" s="1" t="s">
        <v>1045</v>
      </c>
      <c r="B523" t="s">
        <v>1046</v>
      </c>
    </row>
    <row r="524" spans="1:2" x14ac:dyDescent="0.25">
      <c r="A524" s="1" t="s">
        <v>8392</v>
      </c>
      <c r="B524" t="s">
        <v>1049</v>
      </c>
    </row>
    <row r="525" spans="1:2" x14ac:dyDescent="0.25">
      <c r="A525" s="1" t="s">
        <v>1050</v>
      </c>
      <c r="B525" t="s">
        <v>1051</v>
      </c>
    </row>
    <row r="526" spans="1:2" x14ac:dyDescent="0.25">
      <c r="A526" s="1" t="s">
        <v>8122</v>
      </c>
      <c r="B526" t="s">
        <v>7835</v>
      </c>
    </row>
    <row r="527" spans="1:2" x14ac:dyDescent="0.25">
      <c r="A527" s="1" t="s">
        <v>1052</v>
      </c>
      <c r="B527" t="s">
        <v>1053</v>
      </c>
    </row>
    <row r="528" spans="1:2" x14ac:dyDescent="0.25">
      <c r="A528" s="1" t="s">
        <v>1054</v>
      </c>
      <c r="B528" t="s">
        <v>1055</v>
      </c>
    </row>
    <row r="529" spans="1:2" x14ac:dyDescent="0.25">
      <c r="A529" s="1" t="s">
        <v>1056</v>
      </c>
      <c r="B529" t="s">
        <v>1057</v>
      </c>
    </row>
    <row r="530" spans="1:2" x14ac:dyDescent="0.25">
      <c r="A530" s="1" t="s">
        <v>1058</v>
      </c>
      <c r="B530" t="s">
        <v>1059</v>
      </c>
    </row>
    <row r="531" spans="1:2" x14ac:dyDescent="0.25">
      <c r="A531" s="1" t="s">
        <v>1060</v>
      </c>
      <c r="B531" t="s">
        <v>1061</v>
      </c>
    </row>
    <row r="532" spans="1:2" x14ac:dyDescent="0.25">
      <c r="A532" s="1" t="s">
        <v>1062</v>
      </c>
      <c r="B532" t="s">
        <v>1063</v>
      </c>
    </row>
    <row r="533" spans="1:2" x14ac:dyDescent="0.25">
      <c r="A533" s="1" t="s">
        <v>8486</v>
      </c>
      <c r="B533" t="s">
        <v>8487</v>
      </c>
    </row>
    <row r="534" spans="1:2" x14ac:dyDescent="0.25">
      <c r="A534" s="1" t="s">
        <v>1064</v>
      </c>
      <c r="B534" t="s">
        <v>1065</v>
      </c>
    </row>
    <row r="535" spans="1:2" x14ac:dyDescent="0.25">
      <c r="A535" s="1" t="s">
        <v>1066</v>
      </c>
      <c r="B535" t="s">
        <v>1067</v>
      </c>
    </row>
    <row r="536" spans="1:2" x14ac:dyDescent="0.25">
      <c r="A536" s="1" t="s">
        <v>8802</v>
      </c>
      <c r="B536" t="s">
        <v>8803</v>
      </c>
    </row>
    <row r="537" spans="1:2" x14ac:dyDescent="0.25">
      <c r="A537" s="1" t="s">
        <v>1068</v>
      </c>
      <c r="B537" t="s">
        <v>1069</v>
      </c>
    </row>
    <row r="538" spans="1:2" x14ac:dyDescent="0.25">
      <c r="A538" s="1" t="s">
        <v>1071</v>
      </c>
      <c r="B538" t="s">
        <v>1072</v>
      </c>
    </row>
    <row r="539" spans="1:2" x14ac:dyDescent="0.25">
      <c r="A539" s="1" t="s">
        <v>1073</v>
      </c>
      <c r="B539" t="s">
        <v>1074</v>
      </c>
    </row>
    <row r="540" spans="1:2" x14ac:dyDescent="0.25">
      <c r="A540" s="21" t="s">
        <v>8171</v>
      </c>
      <c r="B540" t="s">
        <v>297</v>
      </c>
    </row>
    <row r="541" spans="1:2" x14ac:dyDescent="0.25">
      <c r="A541" s="1" t="s">
        <v>1075</v>
      </c>
      <c r="B541" t="s">
        <v>1076</v>
      </c>
    </row>
    <row r="542" spans="1:2" x14ac:dyDescent="0.25">
      <c r="A542" s="1" t="s">
        <v>1078</v>
      </c>
      <c r="B542" t="s">
        <v>1079</v>
      </c>
    </row>
    <row r="543" spans="1:2" x14ac:dyDescent="0.25">
      <c r="A543" s="1" t="s">
        <v>1080</v>
      </c>
      <c r="B543" t="s">
        <v>1081</v>
      </c>
    </row>
    <row r="544" spans="1:2" x14ac:dyDescent="0.25">
      <c r="A544" s="1" t="s">
        <v>1082</v>
      </c>
      <c r="B544" t="s">
        <v>1083</v>
      </c>
    </row>
    <row r="545" spans="1:2" x14ac:dyDescent="0.25">
      <c r="A545" s="1" t="s">
        <v>7798</v>
      </c>
      <c r="B545" t="s">
        <v>452</v>
      </c>
    </row>
    <row r="546" spans="1:2" x14ac:dyDescent="0.25">
      <c r="A546" s="1" t="s">
        <v>7816</v>
      </c>
      <c r="B546" t="s">
        <v>7817</v>
      </c>
    </row>
    <row r="547" spans="1:2" x14ac:dyDescent="0.25">
      <c r="A547" s="1" t="s">
        <v>1084</v>
      </c>
      <c r="B547" t="s">
        <v>1085</v>
      </c>
    </row>
    <row r="548" spans="1:2" x14ac:dyDescent="0.25">
      <c r="A548" s="1" t="s">
        <v>7837</v>
      </c>
      <c r="B548" t="s">
        <v>7838</v>
      </c>
    </row>
    <row r="549" spans="1:2" x14ac:dyDescent="0.25">
      <c r="A549" s="1" t="s">
        <v>7830</v>
      </c>
      <c r="B549" t="s">
        <v>634</v>
      </c>
    </row>
    <row r="550" spans="1:2" x14ac:dyDescent="0.25">
      <c r="A550" s="1" t="s">
        <v>7839</v>
      </c>
      <c r="B550" t="s">
        <v>7840</v>
      </c>
    </row>
    <row r="551" spans="1:2" x14ac:dyDescent="0.25">
      <c r="A551" s="1" t="s">
        <v>1086</v>
      </c>
      <c r="B551" t="s">
        <v>1087</v>
      </c>
    </row>
    <row r="552" spans="1:2" x14ac:dyDescent="0.25">
      <c r="A552" s="1" t="s">
        <v>1088</v>
      </c>
      <c r="B552" t="s">
        <v>1089</v>
      </c>
    </row>
    <row r="553" spans="1:2" x14ac:dyDescent="0.25">
      <c r="A553" s="1" t="s">
        <v>1090</v>
      </c>
      <c r="B553" t="s">
        <v>1091</v>
      </c>
    </row>
    <row r="554" spans="1:2" x14ac:dyDescent="0.25">
      <c r="A554" s="1" t="s">
        <v>1092</v>
      </c>
      <c r="B554" t="s">
        <v>1093</v>
      </c>
    </row>
    <row r="555" spans="1:2" x14ac:dyDescent="0.25">
      <c r="A555" s="1" t="s">
        <v>1094</v>
      </c>
      <c r="B555" t="s">
        <v>1095</v>
      </c>
    </row>
    <row r="556" spans="1:2" x14ac:dyDescent="0.25">
      <c r="A556" s="1" t="s">
        <v>1096</v>
      </c>
      <c r="B556" t="s">
        <v>1097</v>
      </c>
    </row>
    <row r="557" spans="1:2" x14ac:dyDescent="0.25">
      <c r="A557" s="1" t="s">
        <v>1098</v>
      </c>
      <c r="B557" t="s">
        <v>1099</v>
      </c>
    </row>
    <row r="558" spans="1:2" x14ac:dyDescent="0.25">
      <c r="A558" s="1" t="s">
        <v>1100</v>
      </c>
      <c r="B558" t="s">
        <v>1101</v>
      </c>
    </row>
    <row r="559" spans="1:2" x14ac:dyDescent="0.25">
      <c r="A559" s="1" t="s">
        <v>1102</v>
      </c>
      <c r="B559" t="s">
        <v>1103</v>
      </c>
    </row>
    <row r="560" spans="1:2" x14ac:dyDescent="0.25">
      <c r="A560" s="1" t="s">
        <v>1104</v>
      </c>
      <c r="B560" t="s">
        <v>1105</v>
      </c>
    </row>
    <row r="561" spans="1:2" x14ac:dyDescent="0.25">
      <c r="A561" s="1" t="s">
        <v>1106</v>
      </c>
      <c r="B561" t="s">
        <v>1107</v>
      </c>
    </row>
    <row r="562" spans="1:2" x14ac:dyDescent="0.25">
      <c r="A562" s="1" t="s">
        <v>1108</v>
      </c>
      <c r="B562" t="s">
        <v>1109</v>
      </c>
    </row>
    <row r="563" spans="1:2" x14ac:dyDescent="0.25">
      <c r="A563" s="1" t="s">
        <v>1110</v>
      </c>
      <c r="B563" t="s">
        <v>1111</v>
      </c>
    </row>
    <row r="564" spans="1:2" x14ac:dyDescent="0.25">
      <c r="A564" s="1" t="s">
        <v>1112</v>
      </c>
      <c r="B564" t="s">
        <v>1113</v>
      </c>
    </row>
    <row r="565" spans="1:2" x14ac:dyDescent="0.25">
      <c r="A565" s="1" t="s">
        <v>1114</v>
      </c>
      <c r="B565" t="s">
        <v>1115</v>
      </c>
    </row>
    <row r="566" spans="1:2" x14ac:dyDescent="0.25">
      <c r="A566" s="1" t="s">
        <v>1116</v>
      </c>
      <c r="B566" t="s">
        <v>1117</v>
      </c>
    </row>
    <row r="567" spans="1:2" x14ac:dyDescent="0.25">
      <c r="A567" s="1" t="s">
        <v>1118</v>
      </c>
      <c r="B567" t="s">
        <v>1119</v>
      </c>
    </row>
    <row r="568" spans="1:2" x14ac:dyDescent="0.25">
      <c r="A568" s="1" t="s">
        <v>1120</v>
      </c>
      <c r="B568" t="s">
        <v>1121</v>
      </c>
    </row>
    <row r="569" spans="1:2" x14ac:dyDescent="0.25">
      <c r="A569" s="1" t="s">
        <v>1122</v>
      </c>
      <c r="B569" t="s">
        <v>1123</v>
      </c>
    </row>
    <row r="570" spans="1:2" x14ac:dyDescent="0.25">
      <c r="A570" s="1" t="s">
        <v>1124</v>
      </c>
      <c r="B570" t="s">
        <v>1125</v>
      </c>
    </row>
    <row r="571" spans="1:2" x14ac:dyDescent="0.25">
      <c r="A571" s="1" t="s">
        <v>8148</v>
      </c>
      <c r="B571" t="s">
        <v>1126</v>
      </c>
    </row>
    <row r="572" spans="1:2" x14ac:dyDescent="0.25">
      <c r="A572" s="1" t="s">
        <v>1127</v>
      </c>
      <c r="B572" t="s">
        <v>1128</v>
      </c>
    </row>
    <row r="573" spans="1:2" x14ac:dyDescent="0.25">
      <c r="A573" s="1" t="s">
        <v>1129</v>
      </c>
      <c r="B573" t="s">
        <v>1130</v>
      </c>
    </row>
    <row r="574" spans="1:2" x14ac:dyDescent="0.25">
      <c r="A574" s="1" t="s">
        <v>466</v>
      </c>
      <c r="B574" t="s">
        <v>1131</v>
      </c>
    </row>
    <row r="575" spans="1:2" x14ac:dyDescent="0.25">
      <c r="A575" s="1" t="s">
        <v>1084</v>
      </c>
      <c r="B575" t="s">
        <v>1132</v>
      </c>
    </row>
    <row r="576" spans="1:2" x14ac:dyDescent="0.25">
      <c r="A576" s="1" t="s">
        <v>1133</v>
      </c>
      <c r="B576" t="s">
        <v>1134</v>
      </c>
    </row>
    <row r="577" spans="1:2" x14ac:dyDescent="0.25">
      <c r="A577" s="1" t="s">
        <v>1135</v>
      </c>
      <c r="B577" t="s">
        <v>1136</v>
      </c>
    </row>
    <row r="578" spans="1:2" x14ac:dyDescent="0.25">
      <c r="A578" s="1" t="s">
        <v>1137</v>
      </c>
      <c r="B578" t="s">
        <v>1138</v>
      </c>
    </row>
    <row r="579" spans="1:2" x14ac:dyDescent="0.25">
      <c r="A579" s="1" t="s">
        <v>1139</v>
      </c>
      <c r="B579" t="s">
        <v>1140</v>
      </c>
    </row>
    <row r="580" spans="1:2" x14ac:dyDescent="0.25">
      <c r="A580" s="1" t="s">
        <v>1141</v>
      </c>
      <c r="B580" t="s">
        <v>1142</v>
      </c>
    </row>
    <row r="581" spans="1:2" x14ac:dyDescent="0.25">
      <c r="A581" s="1" t="s">
        <v>1143</v>
      </c>
      <c r="B581" t="s">
        <v>1144</v>
      </c>
    </row>
    <row r="582" spans="1:2" x14ac:dyDescent="0.25">
      <c r="A582" s="1" t="s">
        <v>1145</v>
      </c>
      <c r="B582" t="s">
        <v>1146</v>
      </c>
    </row>
    <row r="583" spans="1:2" x14ac:dyDescent="0.25">
      <c r="A583" s="1" t="s">
        <v>1147</v>
      </c>
      <c r="B583" t="s">
        <v>1148</v>
      </c>
    </row>
    <row r="584" spans="1:2" x14ac:dyDescent="0.25">
      <c r="A584" s="1" t="s">
        <v>8195</v>
      </c>
      <c r="B584" t="s">
        <v>1149</v>
      </c>
    </row>
    <row r="585" spans="1:2" x14ac:dyDescent="0.25">
      <c r="A585" s="1" t="s">
        <v>1150</v>
      </c>
      <c r="B585" t="s">
        <v>1151</v>
      </c>
    </row>
    <row r="586" spans="1:2" x14ac:dyDescent="0.25">
      <c r="A586" s="1" t="s">
        <v>1152</v>
      </c>
      <c r="B586" t="s">
        <v>1153</v>
      </c>
    </row>
    <row r="587" spans="1:2" x14ac:dyDescent="0.25">
      <c r="A587" s="1" t="s">
        <v>1017</v>
      </c>
      <c r="B587" t="s">
        <v>1154</v>
      </c>
    </row>
    <row r="588" spans="1:2" x14ac:dyDescent="0.25">
      <c r="A588" s="1" t="s">
        <v>1155</v>
      </c>
      <c r="B588" t="s">
        <v>1156</v>
      </c>
    </row>
    <row r="589" spans="1:2" x14ac:dyDescent="0.25">
      <c r="A589" s="1" t="s">
        <v>1157</v>
      </c>
      <c r="B589" t="s">
        <v>1158</v>
      </c>
    </row>
    <row r="590" spans="1:2" x14ac:dyDescent="0.25">
      <c r="A590" s="1" t="s">
        <v>1159</v>
      </c>
      <c r="B590" t="s">
        <v>1160</v>
      </c>
    </row>
    <row r="591" spans="1:2" x14ac:dyDescent="0.25">
      <c r="A591" s="1" t="s">
        <v>8181</v>
      </c>
      <c r="B591" t="s">
        <v>1161</v>
      </c>
    </row>
    <row r="592" spans="1:2" x14ac:dyDescent="0.25">
      <c r="A592" s="1" t="s">
        <v>1162</v>
      </c>
      <c r="B592" t="s">
        <v>1163</v>
      </c>
    </row>
    <row r="593" spans="1:2" x14ac:dyDescent="0.25">
      <c r="A593" s="1" t="s">
        <v>1164</v>
      </c>
      <c r="B593" t="s">
        <v>1165</v>
      </c>
    </row>
    <row r="594" spans="1:2" x14ac:dyDescent="0.25">
      <c r="A594" s="1" t="s">
        <v>1166</v>
      </c>
      <c r="B594" t="s">
        <v>1167</v>
      </c>
    </row>
    <row r="595" spans="1:2" x14ac:dyDescent="0.25">
      <c r="A595" s="1" t="s">
        <v>1168</v>
      </c>
      <c r="B595" t="s">
        <v>1169</v>
      </c>
    </row>
    <row r="596" spans="1:2" x14ac:dyDescent="0.25">
      <c r="A596" s="1" t="s">
        <v>1170</v>
      </c>
      <c r="B596" t="s">
        <v>1171</v>
      </c>
    </row>
    <row r="597" spans="1:2" x14ac:dyDescent="0.25">
      <c r="A597" s="1" t="s">
        <v>1172</v>
      </c>
      <c r="B597" t="s">
        <v>1173</v>
      </c>
    </row>
    <row r="598" spans="1:2" x14ac:dyDescent="0.25">
      <c r="A598" s="1" t="s">
        <v>1174</v>
      </c>
      <c r="B598" t="s">
        <v>1175</v>
      </c>
    </row>
    <row r="599" spans="1:2" x14ac:dyDescent="0.25">
      <c r="A599" s="1" t="s">
        <v>1176</v>
      </c>
      <c r="B599" t="s">
        <v>1177</v>
      </c>
    </row>
    <row r="600" spans="1:2" x14ac:dyDescent="0.25">
      <c r="A600" s="1" t="s">
        <v>1178</v>
      </c>
      <c r="B600" t="s">
        <v>1179</v>
      </c>
    </row>
    <row r="601" spans="1:2" x14ac:dyDescent="0.25">
      <c r="A601" s="1" t="s">
        <v>1180</v>
      </c>
      <c r="B601" t="s">
        <v>1181</v>
      </c>
    </row>
    <row r="602" spans="1:2" x14ac:dyDescent="0.25">
      <c r="A602" s="1" t="s">
        <v>7768</v>
      </c>
      <c r="B602" t="s">
        <v>8462</v>
      </c>
    </row>
    <row r="603" spans="1:2" x14ac:dyDescent="0.25">
      <c r="A603" s="1" t="s">
        <v>7746</v>
      </c>
      <c r="B603" t="s">
        <v>1183</v>
      </c>
    </row>
    <row r="604" spans="1:2" x14ac:dyDescent="0.25">
      <c r="A604" s="1" t="s">
        <v>1184</v>
      </c>
      <c r="B604" t="s">
        <v>1185</v>
      </c>
    </row>
    <row r="605" spans="1:2" x14ac:dyDescent="0.25">
      <c r="A605" s="1" t="s">
        <v>1186</v>
      </c>
      <c r="B605" t="s">
        <v>1187</v>
      </c>
    </row>
    <row r="606" spans="1:2" x14ac:dyDescent="0.25">
      <c r="A606" s="28" t="s">
        <v>7693</v>
      </c>
      <c r="B606" t="s">
        <v>1188</v>
      </c>
    </row>
    <row r="607" spans="1:2" x14ac:dyDescent="0.25">
      <c r="A607" s="1" t="s">
        <v>1189</v>
      </c>
      <c r="B607" t="s">
        <v>1190</v>
      </c>
    </row>
    <row r="608" spans="1:2" x14ac:dyDescent="0.25">
      <c r="A608" s="1" t="s">
        <v>1191</v>
      </c>
      <c r="B608" t="s">
        <v>1192</v>
      </c>
    </row>
    <row r="609" spans="1:2" x14ac:dyDescent="0.25">
      <c r="A609" s="1" t="s">
        <v>1193</v>
      </c>
      <c r="B609" t="s">
        <v>1194</v>
      </c>
    </row>
    <row r="610" spans="1:2" x14ac:dyDescent="0.25">
      <c r="A610" s="1" t="s">
        <v>1195</v>
      </c>
      <c r="B610" t="s">
        <v>1196</v>
      </c>
    </row>
    <row r="611" spans="1:2" x14ac:dyDescent="0.25">
      <c r="A611" s="1" t="s">
        <v>1197</v>
      </c>
      <c r="B611" t="s">
        <v>1198</v>
      </c>
    </row>
    <row r="612" spans="1:2" x14ac:dyDescent="0.25">
      <c r="A612" s="1" t="s">
        <v>1199</v>
      </c>
      <c r="B612" t="s">
        <v>1200</v>
      </c>
    </row>
    <row r="613" spans="1:2" x14ac:dyDescent="0.25">
      <c r="A613" s="1" t="s">
        <v>1201</v>
      </c>
      <c r="B613" t="s">
        <v>1202</v>
      </c>
    </row>
    <row r="614" spans="1:2" x14ac:dyDescent="0.25">
      <c r="A614" s="1" t="s">
        <v>1203</v>
      </c>
      <c r="B614" t="s">
        <v>1204</v>
      </c>
    </row>
    <row r="615" spans="1:2" x14ac:dyDescent="0.25">
      <c r="A615" s="1" t="s">
        <v>1205</v>
      </c>
      <c r="B615" t="s">
        <v>1206</v>
      </c>
    </row>
    <row r="616" spans="1:2" x14ac:dyDescent="0.25">
      <c r="A616" s="1" t="s">
        <v>1207</v>
      </c>
      <c r="B616" t="s">
        <v>1208</v>
      </c>
    </row>
    <row r="617" spans="1:2" x14ac:dyDescent="0.25">
      <c r="A617" s="1" t="s">
        <v>1209</v>
      </c>
      <c r="B617" t="s">
        <v>1210</v>
      </c>
    </row>
    <row r="618" spans="1:2" x14ac:dyDescent="0.25">
      <c r="A618" s="1" t="s">
        <v>1211</v>
      </c>
      <c r="B618" t="s">
        <v>1212</v>
      </c>
    </row>
    <row r="619" spans="1:2" x14ac:dyDescent="0.25">
      <c r="A619" s="1" t="s">
        <v>1213</v>
      </c>
      <c r="B619" t="s">
        <v>1214</v>
      </c>
    </row>
    <row r="620" spans="1:2" x14ac:dyDescent="0.25">
      <c r="A620" s="1" t="s">
        <v>1215</v>
      </c>
      <c r="B620" t="s">
        <v>1216</v>
      </c>
    </row>
    <row r="621" spans="1:2" x14ac:dyDescent="0.25">
      <c r="A621" s="1" t="s">
        <v>1217</v>
      </c>
      <c r="B621" t="s">
        <v>1218</v>
      </c>
    </row>
    <row r="622" spans="1:2" x14ac:dyDescent="0.25">
      <c r="A622" s="1" t="s">
        <v>8132</v>
      </c>
      <c r="B622" t="s">
        <v>1219</v>
      </c>
    </row>
    <row r="623" spans="1:2" x14ac:dyDescent="0.25">
      <c r="A623" s="1" t="s">
        <v>1220</v>
      </c>
      <c r="B623" t="s">
        <v>1221</v>
      </c>
    </row>
    <row r="624" spans="1:2" x14ac:dyDescent="0.25">
      <c r="A624" s="1" t="s">
        <v>1222</v>
      </c>
      <c r="B624" t="s">
        <v>1223</v>
      </c>
    </row>
    <row r="625" spans="1:2" x14ac:dyDescent="0.25">
      <c r="A625" s="1" t="s">
        <v>1224</v>
      </c>
      <c r="B625" t="s">
        <v>1225</v>
      </c>
    </row>
    <row r="626" spans="1:2" x14ac:dyDescent="0.25">
      <c r="A626" s="1" t="s">
        <v>1226</v>
      </c>
      <c r="B626" t="s">
        <v>1227</v>
      </c>
    </row>
    <row r="627" spans="1:2" x14ac:dyDescent="0.25">
      <c r="A627" s="1" t="s">
        <v>1228</v>
      </c>
      <c r="B627" t="s">
        <v>1229</v>
      </c>
    </row>
    <row r="628" spans="1:2" x14ac:dyDescent="0.25">
      <c r="A628" s="1" t="s">
        <v>1230</v>
      </c>
      <c r="B628" t="s">
        <v>1231</v>
      </c>
    </row>
    <row r="629" spans="1:2" x14ac:dyDescent="0.25">
      <c r="A629" s="1" t="s">
        <v>1232</v>
      </c>
      <c r="B629" t="s">
        <v>1233</v>
      </c>
    </row>
    <row r="630" spans="1:2" x14ac:dyDescent="0.25">
      <c r="A630" s="1" t="s">
        <v>1234</v>
      </c>
      <c r="B630" t="s">
        <v>1235</v>
      </c>
    </row>
    <row r="631" spans="1:2" x14ac:dyDescent="0.25">
      <c r="A631" s="1" t="s">
        <v>1236</v>
      </c>
      <c r="B631" t="s">
        <v>1237</v>
      </c>
    </row>
    <row r="632" spans="1:2" x14ac:dyDescent="0.25">
      <c r="A632" s="1" t="s">
        <v>1238</v>
      </c>
      <c r="B632" t="s">
        <v>1239</v>
      </c>
    </row>
    <row r="633" spans="1:2" x14ac:dyDescent="0.25">
      <c r="A633" s="1" t="s">
        <v>1240</v>
      </c>
      <c r="B633" t="s">
        <v>1241</v>
      </c>
    </row>
    <row r="634" spans="1:2" x14ac:dyDescent="0.25">
      <c r="A634" s="1" t="s">
        <v>1242</v>
      </c>
      <c r="B634" t="s">
        <v>1243</v>
      </c>
    </row>
    <row r="635" spans="1:2" x14ac:dyDescent="0.25">
      <c r="A635" s="1" t="s">
        <v>1244</v>
      </c>
      <c r="B635" t="s">
        <v>1245</v>
      </c>
    </row>
    <row r="636" spans="1:2" x14ac:dyDescent="0.25">
      <c r="A636" s="1" t="s">
        <v>1246</v>
      </c>
      <c r="B636" t="s">
        <v>1247</v>
      </c>
    </row>
    <row r="637" spans="1:2" x14ac:dyDescent="0.25">
      <c r="A637" s="1" t="s">
        <v>1248</v>
      </c>
      <c r="B637" t="s">
        <v>1249</v>
      </c>
    </row>
    <row r="638" spans="1:2" x14ac:dyDescent="0.25">
      <c r="A638" s="1" t="s">
        <v>1250</v>
      </c>
      <c r="B638" t="s">
        <v>1251</v>
      </c>
    </row>
    <row r="639" spans="1:2" x14ac:dyDescent="0.25">
      <c r="A639" s="1" t="s">
        <v>1252</v>
      </c>
      <c r="B639" t="s">
        <v>1253</v>
      </c>
    </row>
    <row r="640" spans="1:2" x14ac:dyDescent="0.25">
      <c r="A640" s="1" t="s">
        <v>1254</v>
      </c>
      <c r="B640" t="s">
        <v>1255</v>
      </c>
    </row>
    <row r="641" spans="1:2" x14ac:dyDescent="0.25">
      <c r="A641" s="1" t="s">
        <v>1256</v>
      </c>
      <c r="B641" t="s">
        <v>1257</v>
      </c>
    </row>
    <row r="642" spans="1:2" x14ac:dyDescent="0.25">
      <c r="A642" s="1" t="s">
        <v>1258</v>
      </c>
      <c r="B642" t="s">
        <v>1259</v>
      </c>
    </row>
    <row r="643" spans="1:2" x14ac:dyDescent="0.25">
      <c r="A643" s="1" t="s">
        <v>1260</v>
      </c>
      <c r="B643" t="s">
        <v>1261</v>
      </c>
    </row>
    <row r="644" spans="1:2" x14ac:dyDescent="0.25">
      <c r="A644" s="1" t="s">
        <v>1262</v>
      </c>
      <c r="B644" t="s">
        <v>1263</v>
      </c>
    </row>
    <row r="645" spans="1:2" x14ac:dyDescent="0.25">
      <c r="A645" s="1" t="s">
        <v>1264</v>
      </c>
      <c r="B645" t="s">
        <v>1265</v>
      </c>
    </row>
    <row r="646" spans="1:2" x14ac:dyDescent="0.25">
      <c r="A646" s="1" t="s">
        <v>1266</v>
      </c>
      <c r="B646" t="s">
        <v>1267</v>
      </c>
    </row>
    <row r="647" spans="1:2" x14ac:dyDescent="0.25">
      <c r="A647" s="1" t="s">
        <v>1268</v>
      </c>
      <c r="B647" t="s">
        <v>1269</v>
      </c>
    </row>
    <row r="648" spans="1:2" x14ac:dyDescent="0.25">
      <c r="A648" s="1" t="s">
        <v>1270</v>
      </c>
      <c r="B648" t="s">
        <v>1271</v>
      </c>
    </row>
    <row r="649" spans="1:2" x14ac:dyDescent="0.25">
      <c r="A649" s="1" t="s">
        <v>1272</v>
      </c>
      <c r="B649" t="s">
        <v>1273</v>
      </c>
    </row>
    <row r="650" spans="1:2" x14ac:dyDescent="0.25">
      <c r="A650" s="1" t="s">
        <v>1274</v>
      </c>
      <c r="B650" t="s">
        <v>1275</v>
      </c>
    </row>
    <row r="651" spans="1:2" x14ac:dyDescent="0.25">
      <c r="A651" s="1" t="s">
        <v>1276</v>
      </c>
      <c r="B651" t="s">
        <v>1277</v>
      </c>
    </row>
    <row r="652" spans="1:2" x14ac:dyDescent="0.25">
      <c r="A652" s="1" t="s">
        <v>1278</v>
      </c>
      <c r="B652" t="s">
        <v>1279</v>
      </c>
    </row>
    <row r="653" spans="1:2" x14ac:dyDescent="0.25">
      <c r="A653" s="1" t="s">
        <v>1280</v>
      </c>
      <c r="B653" t="s">
        <v>1281</v>
      </c>
    </row>
    <row r="654" spans="1:2" x14ac:dyDescent="0.25">
      <c r="A654" s="1" t="s">
        <v>1282</v>
      </c>
      <c r="B654" t="s">
        <v>1283</v>
      </c>
    </row>
    <row r="655" spans="1:2" x14ac:dyDescent="0.25">
      <c r="A655" s="1" t="s">
        <v>1284</v>
      </c>
      <c r="B655" t="s">
        <v>1285</v>
      </c>
    </row>
    <row r="656" spans="1:2" x14ac:dyDescent="0.25">
      <c r="A656" s="1" t="s">
        <v>1286</v>
      </c>
      <c r="B656" t="s">
        <v>1287</v>
      </c>
    </row>
    <row r="657" spans="1:2" x14ac:dyDescent="0.25">
      <c r="A657" s="1" t="s">
        <v>1288</v>
      </c>
      <c r="B657" t="s">
        <v>1289</v>
      </c>
    </row>
    <row r="658" spans="1:2" x14ac:dyDescent="0.25">
      <c r="A658" s="1" t="s">
        <v>1290</v>
      </c>
      <c r="B658" t="s">
        <v>1291</v>
      </c>
    </row>
    <row r="659" spans="1:2" x14ac:dyDescent="0.25">
      <c r="A659" s="1" t="s">
        <v>1292</v>
      </c>
      <c r="B659" t="s">
        <v>1293</v>
      </c>
    </row>
    <row r="660" spans="1:2" x14ac:dyDescent="0.25">
      <c r="A660" s="1" t="s">
        <v>1294</v>
      </c>
      <c r="B660" t="s">
        <v>1295</v>
      </c>
    </row>
    <row r="661" spans="1:2" x14ac:dyDescent="0.25">
      <c r="A661" s="1" t="s">
        <v>1296</v>
      </c>
      <c r="B661" t="s">
        <v>1297</v>
      </c>
    </row>
    <row r="662" spans="1:2" x14ac:dyDescent="0.25">
      <c r="A662" s="1" t="s">
        <v>1298</v>
      </c>
      <c r="B662" t="s">
        <v>1299</v>
      </c>
    </row>
    <row r="663" spans="1:2" x14ac:dyDescent="0.25">
      <c r="A663" s="1" t="s">
        <v>1300</v>
      </c>
      <c r="B663" t="s">
        <v>1301</v>
      </c>
    </row>
    <row r="664" spans="1:2" x14ac:dyDescent="0.25">
      <c r="A664" s="1" t="s">
        <v>1302</v>
      </c>
      <c r="B664" t="s">
        <v>1303</v>
      </c>
    </row>
    <row r="665" spans="1:2" x14ac:dyDescent="0.25">
      <c r="A665" s="1" t="s">
        <v>1304</v>
      </c>
      <c r="B665" t="s">
        <v>1305</v>
      </c>
    </row>
    <row r="666" spans="1:2" x14ac:dyDescent="0.25">
      <c r="A666" s="1" t="s">
        <v>7627</v>
      </c>
      <c r="B666" t="s">
        <v>7628</v>
      </c>
    </row>
    <row r="667" spans="1:2" x14ac:dyDescent="0.25">
      <c r="A667" s="1" t="s">
        <v>7630</v>
      </c>
      <c r="B667" t="s">
        <v>7629</v>
      </c>
    </row>
    <row r="668" spans="1:2" x14ac:dyDescent="0.25">
      <c r="A668" s="1" t="s">
        <v>7633</v>
      </c>
      <c r="B668" t="s">
        <v>7634</v>
      </c>
    </row>
    <row r="669" spans="1:2" x14ac:dyDescent="0.25">
      <c r="A669" s="1" t="s">
        <v>7635</v>
      </c>
      <c r="B669" t="s">
        <v>7636</v>
      </c>
    </row>
    <row r="670" spans="1:2" x14ac:dyDescent="0.25">
      <c r="A670" s="1" t="s">
        <v>7637</v>
      </c>
      <c r="B670" t="s">
        <v>7638</v>
      </c>
    </row>
    <row r="671" spans="1:2" x14ac:dyDescent="0.25">
      <c r="A671" s="1" t="s">
        <v>7639</v>
      </c>
      <c r="B671" t="s">
        <v>7640</v>
      </c>
    </row>
    <row r="672" spans="1:2" x14ac:dyDescent="0.25">
      <c r="A672" s="1" t="s">
        <v>7641</v>
      </c>
      <c r="B672" t="s">
        <v>7642</v>
      </c>
    </row>
    <row r="673" spans="1:2" x14ac:dyDescent="0.25">
      <c r="A673" s="1" t="s">
        <v>7643</v>
      </c>
      <c r="B673" t="s">
        <v>7644</v>
      </c>
    </row>
    <row r="674" spans="1:2" x14ac:dyDescent="0.25">
      <c r="A674" s="1" t="s">
        <v>7647</v>
      </c>
      <c r="B674" t="s">
        <v>7648</v>
      </c>
    </row>
    <row r="675" spans="1:2" x14ac:dyDescent="0.25">
      <c r="A675" s="1" t="s">
        <v>7649</v>
      </c>
      <c r="B675" t="s">
        <v>7650</v>
      </c>
    </row>
    <row r="676" spans="1:2" x14ac:dyDescent="0.25">
      <c r="A676" s="1" t="s">
        <v>7652</v>
      </c>
      <c r="B676" t="s">
        <v>7653</v>
      </c>
    </row>
    <row r="677" spans="1:2" x14ac:dyDescent="0.25">
      <c r="A677" s="1" t="s">
        <v>7654</v>
      </c>
      <c r="B677" t="s">
        <v>7655</v>
      </c>
    </row>
    <row r="678" spans="1:2" x14ac:dyDescent="0.25">
      <c r="A678" s="1" t="s">
        <v>7656</v>
      </c>
      <c r="B678" t="s">
        <v>7657</v>
      </c>
    </row>
    <row r="679" spans="1:2" x14ac:dyDescent="0.25">
      <c r="A679" s="21" t="s">
        <v>296</v>
      </c>
      <c r="B679" t="s">
        <v>7696</v>
      </c>
    </row>
    <row r="680" spans="1:2" x14ac:dyDescent="0.25">
      <c r="A680" s="1" t="s">
        <v>7698</v>
      </c>
      <c r="B680" t="s">
        <v>7699</v>
      </c>
    </row>
    <row r="681" spans="1:2" x14ac:dyDescent="0.25">
      <c r="A681" s="1" t="s">
        <v>7700</v>
      </c>
      <c r="B681" t="s">
        <v>7701</v>
      </c>
    </row>
    <row r="682" spans="1:2" x14ac:dyDescent="0.25">
      <c r="A682" s="1" t="s">
        <v>7702</v>
      </c>
      <c r="B682" t="s">
        <v>7703</v>
      </c>
    </row>
    <row r="683" spans="1:2" x14ac:dyDescent="0.25">
      <c r="A683" s="1" t="s">
        <v>7704</v>
      </c>
      <c r="B683" t="s">
        <v>7705</v>
      </c>
    </row>
    <row r="684" spans="1:2" x14ac:dyDescent="0.25">
      <c r="A684" s="1" t="s">
        <v>7706</v>
      </c>
      <c r="B684" t="s">
        <v>7707</v>
      </c>
    </row>
    <row r="685" spans="1:2" x14ac:dyDescent="0.25">
      <c r="A685" s="1" t="s">
        <v>7709</v>
      </c>
      <c r="B685" t="s">
        <v>7710</v>
      </c>
    </row>
    <row r="686" spans="1:2" x14ac:dyDescent="0.25">
      <c r="A686" s="1" t="s">
        <v>7711</v>
      </c>
      <c r="B686" t="s">
        <v>7894</v>
      </c>
    </row>
    <row r="687" spans="1:2" x14ac:dyDescent="0.25">
      <c r="A687" s="1" t="s">
        <v>7712</v>
      </c>
      <c r="B687" t="s">
        <v>7713</v>
      </c>
    </row>
    <row r="688" spans="1:2" x14ac:dyDescent="0.25">
      <c r="A688" s="1" t="s">
        <v>7715</v>
      </c>
      <c r="B688" t="s">
        <v>7716</v>
      </c>
    </row>
    <row r="689" spans="1:2" x14ac:dyDescent="0.25">
      <c r="A689" s="1" t="s">
        <v>7718</v>
      </c>
      <c r="B689" t="s">
        <v>7719</v>
      </c>
    </row>
    <row r="690" spans="1:2" x14ac:dyDescent="0.25">
      <c r="A690" s="21" t="s">
        <v>1037</v>
      </c>
      <c r="B690" t="s">
        <v>7720</v>
      </c>
    </row>
    <row r="691" spans="1:2" x14ac:dyDescent="0.25">
      <c r="A691" s="1" t="s">
        <v>7721</v>
      </c>
      <c r="B691" t="s">
        <v>7722</v>
      </c>
    </row>
    <row r="692" spans="1:2" x14ac:dyDescent="0.25">
      <c r="A692" s="1" t="s">
        <v>7724</v>
      </c>
      <c r="B692" t="s">
        <v>7725</v>
      </c>
    </row>
    <row r="693" spans="1:2" x14ac:dyDescent="0.25">
      <c r="A693" s="1" t="s">
        <v>7726</v>
      </c>
      <c r="B693" t="s">
        <v>7727</v>
      </c>
    </row>
    <row r="694" spans="1:2" x14ac:dyDescent="0.25">
      <c r="A694" s="1" t="s">
        <v>7728</v>
      </c>
      <c r="B694" t="s">
        <v>7729</v>
      </c>
    </row>
    <row r="695" spans="1:2" x14ac:dyDescent="0.25">
      <c r="A695" s="1" t="s">
        <v>7731</v>
      </c>
      <c r="B695" t="s">
        <v>7732</v>
      </c>
    </row>
    <row r="696" spans="1:2" x14ac:dyDescent="0.25">
      <c r="A696" s="1" t="s">
        <v>7733</v>
      </c>
      <c r="B696" t="s">
        <v>7734</v>
      </c>
    </row>
    <row r="697" spans="1:2" x14ac:dyDescent="0.25">
      <c r="A697" s="1" t="s">
        <v>8256</v>
      </c>
      <c r="B697" t="s">
        <v>7735</v>
      </c>
    </row>
    <row r="698" spans="1:2" x14ac:dyDescent="0.25">
      <c r="A698" s="1" t="s">
        <v>7737</v>
      </c>
      <c r="B698" t="s">
        <v>7738</v>
      </c>
    </row>
    <row r="699" spans="1:2" x14ac:dyDescent="0.25">
      <c r="A699" s="1" t="s">
        <v>7740</v>
      </c>
      <c r="B699" t="s">
        <v>7741</v>
      </c>
    </row>
    <row r="700" spans="1:2" x14ac:dyDescent="0.25">
      <c r="A700" s="1" t="s">
        <v>7747</v>
      </c>
      <c r="B700" t="s">
        <v>7748</v>
      </c>
    </row>
    <row r="701" spans="1:2" x14ac:dyDescent="0.25">
      <c r="A701" s="1" t="s">
        <v>7749</v>
      </c>
      <c r="B701" t="s">
        <v>7750</v>
      </c>
    </row>
    <row r="702" spans="1:2" x14ac:dyDescent="0.25">
      <c r="A702" s="1" t="s">
        <v>7751</v>
      </c>
      <c r="B702" t="s">
        <v>7752</v>
      </c>
    </row>
    <row r="703" spans="1:2" x14ac:dyDescent="0.25">
      <c r="A703" s="1" t="s">
        <v>7753</v>
      </c>
      <c r="B703" t="s">
        <v>7754</v>
      </c>
    </row>
    <row r="704" spans="1:2" x14ac:dyDescent="0.25">
      <c r="A704" s="1" t="s">
        <v>7755</v>
      </c>
      <c r="B704" t="s">
        <v>7756</v>
      </c>
    </row>
    <row r="705" spans="1:2" x14ac:dyDescent="0.25">
      <c r="A705" s="1" t="s">
        <v>7769</v>
      </c>
      <c r="B705" t="s">
        <v>7770</v>
      </c>
    </row>
    <row r="706" spans="1:2" x14ac:dyDescent="0.25">
      <c r="A706" s="1" t="s">
        <v>7771</v>
      </c>
      <c r="B706" t="s">
        <v>7772</v>
      </c>
    </row>
    <row r="707" spans="1:2" x14ac:dyDescent="0.25">
      <c r="A707" s="1" t="s">
        <v>7773</v>
      </c>
      <c r="B707" t="s">
        <v>7774</v>
      </c>
    </row>
    <row r="708" spans="1:2" x14ac:dyDescent="0.25">
      <c r="A708" s="1" t="s">
        <v>7759</v>
      </c>
      <c r="B708" t="s">
        <v>7760</v>
      </c>
    </row>
    <row r="709" spans="1:2" x14ac:dyDescent="0.25">
      <c r="A709" s="1" t="s">
        <v>7775</v>
      </c>
      <c r="B709" t="s">
        <v>7776</v>
      </c>
    </row>
    <row r="710" spans="1:2" x14ac:dyDescent="0.25">
      <c r="A710" s="1" t="s">
        <v>7777</v>
      </c>
      <c r="B710" t="s">
        <v>7778</v>
      </c>
    </row>
    <row r="711" spans="1:2" x14ac:dyDescent="0.25">
      <c r="A711" s="1" t="s">
        <v>7631</v>
      </c>
      <c r="B711" t="s">
        <v>7779</v>
      </c>
    </row>
    <row r="712" spans="1:2" x14ac:dyDescent="0.25">
      <c r="A712" s="1" t="s">
        <v>7780</v>
      </c>
      <c r="B712" t="s">
        <v>7781</v>
      </c>
    </row>
    <row r="713" spans="1:2" x14ac:dyDescent="0.25">
      <c r="A713" s="1" t="s">
        <v>7783</v>
      </c>
      <c r="B713" t="s">
        <v>7784</v>
      </c>
    </row>
    <row r="714" spans="1:2" x14ac:dyDescent="0.25">
      <c r="A714" s="1" t="s">
        <v>7785</v>
      </c>
      <c r="B714" t="s">
        <v>7786</v>
      </c>
    </row>
    <row r="715" spans="1:2" x14ac:dyDescent="0.25">
      <c r="A715" s="1" t="s">
        <v>7787</v>
      </c>
      <c r="B715" t="s">
        <v>7788</v>
      </c>
    </row>
    <row r="716" spans="1:2" x14ac:dyDescent="0.25">
      <c r="A716" s="1" t="s">
        <v>7789</v>
      </c>
      <c r="B716" t="s">
        <v>7790</v>
      </c>
    </row>
    <row r="717" spans="1:2" x14ac:dyDescent="0.25">
      <c r="A717" s="1" t="s">
        <v>7792</v>
      </c>
      <c r="B717" t="s">
        <v>7793</v>
      </c>
    </row>
    <row r="718" spans="1:2" x14ac:dyDescent="0.25">
      <c r="A718" s="1" t="s">
        <v>7794</v>
      </c>
      <c r="B718" t="s">
        <v>7795</v>
      </c>
    </row>
    <row r="719" spans="1:2" x14ac:dyDescent="0.25">
      <c r="A719" s="1" t="s">
        <v>7796</v>
      </c>
      <c r="B719" t="s">
        <v>7797</v>
      </c>
    </row>
    <row r="720" spans="1:2" x14ac:dyDescent="0.25">
      <c r="A720" s="1" t="s">
        <v>1338</v>
      </c>
      <c r="B720" t="s">
        <v>7761</v>
      </c>
    </row>
    <row r="721" spans="1:2" x14ac:dyDescent="0.25">
      <c r="A721" s="1" t="s">
        <v>7799</v>
      </c>
      <c r="B721" t="s">
        <v>7800</v>
      </c>
    </row>
    <row r="722" spans="1:2" x14ac:dyDescent="0.25">
      <c r="A722" s="1" t="s">
        <v>7801</v>
      </c>
      <c r="B722" t="s">
        <v>7802</v>
      </c>
    </row>
    <row r="723" spans="1:2" x14ac:dyDescent="0.25">
      <c r="A723" s="1" t="s">
        <v>7803</v>
      </c>
      <c r="B723" t="s">
        <v>7804</v>
      </c>
    </row>
    <row r="724" spans="1:2" x14ac:dyDescent="0.25">
      <c r="A724" s="1" t="s">
        <v>7805</v>
      </c>
      <c r="B724" t="s">
        <v>7806</v>
      </c>
    </row>
    <row r="725" spans="1:2" x14ac:dyDescent="0.25">
      <c r="A725" s="1" t="s">
        <v>7896</v>
      </c>
      <c r="B725" t="s">
        <v>7807</v>
      </c>
    </row>
    <row r="726" spans="1:2" x14ac:dyDescent="0.25">
      <c r="A726" s="1" t="s">
        <v>7808</v>
      </c>
      <c r="B726" t="s">
        <v>7809</v>
      </c>
    </row>
    <row r="727" spans="1:2" x14ac:dyDescent="0.25">
      <c r="A727" s="1" t="s">
        <v>7810</v>
      </c>
      <c r="B727" t="s">
        <v>7811</v>
      </c>
    </row>
    <row r="728" spans="1:2" x14ac:dyDescent="0.25">
      <c r="A728" s="1" t="s">
        <v>7812</v>
      </c>
      <c r="B728" t="s">
        <v>867</v>
      </c>
    </row>
    <row r="729" spans="1:2" x14ac:dyDescent="0.25">
      <c r="A729" s="1" t="s">
        <v>7813</v>
      </c>
      <c r="B729" t="s">
        <v>7814</v>
      </c>
    </row>
    <row r="730" spans="1:2" x14ac:dyDescent="0.25">
      <c r="A730" s="1" t="s">
        <v>7895</v>
      </c>
      <c r="B730" t="s">
        <v>107</v>
      </c>
    </row>
    <row r="731" spans="1:2" x14ac:dyDescent="0.25">
      <c r="A731" s="1" t="s">
        <v>7815</v>
      </c>
      <c r="B731" t="s">
        <v>965</v>
      </c>
    </row>
    <row r="732" spans="1:2" x14ac:dyDescent="0.25">
      <c r="A732" s="1" t="s">
        <v>93</v>
      </c>
      <c r="B732" t="s">
        <v>7855</v>
      </c>
    </row>
    <row r="733" spans="1:2" x14ac:dyDescent="0.25">
      <c r="A733" s="1" t="s">
        <v>7856</v>
      </c>
      <c r="B733" t="s">
        <v>7857</v>
      </c>
    </row>
    <row r="734" spans="1:2" x14ac:dyDescent="0.25">
      <c r="A734" s="1" t="s">
        <v>7858</v>
      </c>
      <c r="B734" t="s">
        <v>7859</v>
      </c>
    </row>
    <row r="735" spans="1:2" x14ac:dyDescent="0.25">
      <c r="A735" s="1" t="s">
        <v>7860</v>
      </c>
      <c r="B735" t="s">
        <v>7861</v>
      </c>
    </row>
    <row r="736" spans="1:2" x14ac:dyDescent="0.25">
      <c r="A736" s="21" t="s">
        <v>7862</v>
      </c>
      <c r="B736" t="s">
        <v>7863</v>
      </c>
    </row>
    <row r="737" spans="1:2" x14ac:dyDescent="0.25">
      <c r="A737" s="1" t="s">
        <v>7864</v>
      </c>
      <c r="B737" t="s">
        <v>7865</v>
      </c>
    </row>
    <row r="738" spans="1:2" x14ac:dyDescent="0.25">
      <c r="A738" s="21" t="s">
        <v>7866</v>
      </c>
      <c r="B738" t="s">
        <v>7867</v>
      </c>
    </row>
    <row r="739" spans="1:2" x14ac:dyDescent="0.25">
      <c r="A739" s="21" t="s">
        <v>7868</v>
      </c>
      <c r="B739" t="s">
        <v>7869</v>
      </c>
    </row>
    <row r="740" spans="1:2" x14ac:dyDescent="0.25">
      <c r="A740" s="21" t="s">
        <v>7870</v>
      </c>
      <c r="B740" t="s">
        <v>7871</v>
      </c>
    </row>
    <row r="741" spans="1:2" x14ac:dyDescent="0.25">
      <c r="A741" s="21" t="s">
        <v>7872</v>
      </c>
      <c r="B741" t="s">
        <v>7873</v>
      </c>
    </row>
    <row r="742" spans="1:2" x14ac:dyDescent="0.25">
      <c r="A742" s="21" t="s">
        <v>7874</v>
      </c>
      <c r="B742" t="s">
        <v>7875</v>
      </c>
    </row>
    <row r="743" spans="1:2" x14ac:dyDescent="0.25">
      <c r="A743" s="21" t="s">
        <v>97</v>
      </c>
      <c r="B743" t="s">
        <v>7876</v>
      </c>
    </row>
    <row r="744" spans="1:2" x14ac:dyDescent="0.25">
      <c r="A744" s="1" t="s">
        <v>7877</v>
      </c>
      <c r="B744" t="s">
        <v>7878</v>
      </c>
    </row>
    <row r="745" spans="1:2" x14ac:dyDescent="0.25">
      <c r="A745" s="21" t="s">
        <v>1306</v>
      </c>
      <c r="B745" t="s">
        <v>7879</v>
      </c>
    </row>
    <row r="746" spans="1:2" x14ac:dyDescent="0.25">
      <c r="A746" s="1" t="s">
        <v>7880</v>
      </c>
      <c r="B746" t="s">
        <v>7881</v>
      </c>
    </row>
    <row r="747" spans="1:2" x14ac:dyDescent="0.25">
      <c r="A747" s="21" t="s">
        <v>7882</v>
      </c>
      <c r="B747" t="s">
        <v>1183</v>
      </c>
    </row>
    <row r="748" spans="1:2" x14ac:dyDescent="0.25">
      <c r="A748" s="21" t="s">
        <v>1182</v>
      </c>
      <c r="B748" t="s">
        <v>7883</v>
      </c>
    </row>
    <row r="749" spans="1:2" x14ac:dyDescent="0.25">
      <c r="A749" s="21" t="s">
        <v>260</v>
      </c>
      <c r="B749" t="s">
        <v>7884</v>
      </c>
    </row>
    <row r="750" spans="1:2" x14ac:dyDescent="0.25">
      <c r="A750" s="1" t="s">
        <v>7885</v>
      </c>
      <c r="B750" t="s">
        <v>7886</v>
      </c>
    </row>
    <row r="751" spans="1:2" x14ac:dyDescent="0.25">
      <c r="A751" s="21" t="s">
        <v>7818</v>
      </c>
      <c r="B751" t="s">
        <v>7819</v>
      </c>
    </row>
    <row r="752" spans="1:2" x14ac:dyDescent="0.25">
      <c r="A752" s="1" t="s">
        <v>7887</v>
      </c>
      <c r="B752" t="s">
        <v>7888</v>
      </c>
    </row>
    <row r="753" spans="1:2" x14ac:dyDescent="0.25">
      <c r="A753" t="s">
        <v>1307</v>
      </c>
      <c r="B753" t="s">
        <v>1308</v>
      </c>
    </row>
    <row r="754" spans="1:2" x14ac:dyDescent="0.25">
      <c r="A754" t="s">
        <v>1309</v>
      </c>
      <c r="B754" t="s">
        <v>1310</v>
      </c>
    </row>
    <row r="755" spans="1:2" x14ac:dyDescent="0.25">
      <c r="A755" s="20" t="s">
        <v>7844</v>
      </c>
      <c r="B755" t="s">
        <v>7845</v>
      </c>
    </row>
    <row r="756" spans="1:2" x14ac:dyDescent="0.25">
      <c r="A756" t="s">
        <v>9020</v>
      </c>
      <c r="B756" t="s">
        <v>9021</v>
      </c>
    </row>
    <row r="757" spans="1:2" x14ac:dyDescent="0.25">
      <c r="A757" t="s">
        <v>1311</v>
      </c>
      <c r="B757" t="s">
        <v>1312</v>
      </c>
    </row>
    <row r="758" spans="1:2" x14ac:dyDescent="0.25">
      <c r="A758" t="s">
        <v>1313</v>
      </c>
      <c r="B758" t="s">
        <v>1314</v>
      </c>
    </row>
    <row r="759" spans="1:2" x14ac:dyDescent="0.25">
      <c r="A759" t="s">
        <v>9020</v>
      </c>
      <c r="B759" t="s">
        <v>9022</v>
      </c>
    </row>
    <row r="760" spans="1:2" x14ac:dyDescent="0.25">
      <c r="A760" t="s">
        <v>1315</v>
      </c>
      <c r="B760" t="s">
        <v>1316</v>
      </c>
    </row>
    <row r="761" spans="1:2" x14ac:dyDescent="0.25">
      <c r="A761" t="s">
        <v>1317</v>
      </c>
      <c r="B761" t="s">
        <v>1318</v>
      </c>
    </row>
    <row r="762" spans="1:2" x14ac:dyDescent="0.25">
      <c r="A762" t="s">
        <v>1319</v>
      </c>
      <c r="B762" t="s">
        <v>1320</v>
      </c>
    </row>
    <row r="763" spans="1:2" x14ac:dyDescent="0.25">
      <c r="A763" t="s">
        <v>1321</v>
      </c>
      <c r="B763" t="s">
        <v>1322</v>
      </c>
    </row>
    <row r="764" spans="1:2" x14ac:dyDescent="0.25">
      <c r="A764" t="s">
        <v>9020</v>
      </c>
      <c r="B764" t="s">
        <v>9023</v>
      </c>
    </row>
    <row r="765" spans="1:2" x14ac:dyDescent="0.25">
      <c r="A765" t="s">
        <v>1323</v>
      </c>
      <c r="B765" t="s">
        <v>1324</v>
      </c>
    </row>
    <row r="766" spans="1:2" x14ac:dyDescent="0.25">
      <c r="A766" t="s">
        <v>1325</v>
      </c>
      <c r="B766" t="s">
        <v>1326</v>
      </c>
    </row>
    <row r="767" spans="1:2" x14ac:dyDescent="0.25">
      <c r="A767" t="s">
        <v>1043</v>
      </c>
      <c r="B767" t="s">
        <v>1327</v>
      </c>
    </row>
    <row r="768" spans="1:2" x14ac:dyDescent="0.25">
      <c r="A768" t="s">
        <v>1328</v>
      </c>
      <c r="B768" t="s">
        <v>1329</v>
      </c>
    </row>
    <row r="769" spans="1:2" x14ac:dyDescent="0.25">
      <c r="A769" t="s">
        <v>9020</v>
      </c>
      <c r="B769" t="s">
        <v>9024</v>
      </c>
    </row>
    <row r="770" spans="1:2" x14ac:dyDescent="0.25">
      <c r="A770" t="s">
        <v>9020</v>
      </c>
      <c r="B770" t="s">
        <v>9025</v>
      </c>
    </row>
    <row r="771" spans="1:2" x14ac:dyDescent="0.25">
      <c r="A771" t="s">
        <v>1330</v>
      </c>
      <c r="B771" t="s">
        <v>1331</v>
      </c>
    </row>
    <row r="772" spans="1:2" x14ac:dyDescent="0.25">
      <c r="A772" t="s">
        <v>1332</v>
      </c>
      <c r="B772" t="s">
        <v>1333</v>
      </c>
    </row>
    <row r="773" spans="1:2" x14ac:dyDescent="0.25">
      <c r="A773" t="s">
        <v>1334</v>
      </c>
      <c r="B773" t="s">
        <v>1335</v>
      </c>
    </row>
    <row r="774" spans="1:2" x14ac:dyDescent="0.25">
      <c r="A774" t="s">
        <v>9020</v>
      </c>
      <c r="B774" t="s">
        <v>9026</v>
      </c>
    </row>
    <row r="775" spans="1:2" x14ac:dyDescent="0.25">
      <c r="A775" t="s">
        <v>1336</v>
      </c>
      <c r="B775" t="s">
        <v>1337</v>
      </c>
    </row>
    <row r="776" spans="1:2" x14ac:dyDescent="0.25">
      <c r="A776" t="s">
        <v>1338</v>
      </c>
      <c r="B776" t="s">
        <v>1339</v>
      </c>
    </row>
    <row r="777" spans="1:2" x14ac:dyDescent="0.25">
      <c r="A777" t="s">
        <v>9020</v>
      </c>
      <c r="B777" t="s">
        <v>9027</v>
      </c>
    </row>
    <row r="778" spans="1:2" x14ac:dyDescent="0.25">
      <c r="A778" t="s">
        <v>1340</v>
      </c>
      <c r="B778" t="s">
        <v>1341</v>
      </c>
    </row>
    <row r="779" spans="1:2" x14ac:dyDescent="0.25">
      <c r="A779" t="s">
        <v>1342</v>
      </c>
      <c r="B779" t="s">
        <v>1343</v>
      </c>
    </row>
    <row r="780" spans="1:2" x14ac:dyDescent="0.25">
      <c r="A780" t="s">
        <v>1344</v>
      </c>
      <c r="B780" t="s">
        <v>1345</v>
      </c>
    </row>
    <row r="781" spans="1:2" x14ac:dyDescent="0.25">
      <c r="A781" t="s">
        <v>9020</v>
      </c>
      <c r="B781" t="s">
        <v>9028</v>
      </c>
    </row>
    <row r="782" spans="1:2" x14ac:dyDescent="0.25">
      <c r="A782" t="s">
        <v>1346</v>
      </c>
      <c r="B782" t="s">
        <v>1347</v>
      </c>
    </row>
    <row r="783" spans="1:2" x14ac:dyDescent="0.25">
      <c r="A783" t="s">
        <v>1348</v>
      </c>
      <c r="B783" t="s">
        <v>1349</v>
      </c>
    </row>
    <row r="784" spans="1:2" x14ac:dyDescent="0.25">
      <c r="A784" t="s">
        <v>1350</v>
      </c>
      <c r="B784" t="s">
        <v>1351</v>
      </c>
    </row>
    <row r="785" spans="1:2" x14ac:dyDescent="0.25">
      <c r="A785" t="s">
        <v>1352</v>
      </c>
      <c r="B785" t="s">
        <v>1353</v>
      </c>
    </row>
    <row r="786" spans="1:2" x14ac:dyDescent="0.25">
      <c r="A786" t="s">
        <v>1354</v>
      </c>
      <c r="B786" t="s">
        <v>1355</v>
      </c>
    </row>
    <row r="787" spans="1:2" x14ac:dyDescent="0.25">
      <c r="A787" t="s">
        <v>1356</v>
      </c>
      <c r="B787" t="s">
        <v>1357</v>
      </c>
    </row>
    <row r="788" spans="1:2" x14ac:dyDescent="0.25">
      <c r="A788" s="20" t="s">
        <v>7842</v>
      </c>
      <c r="B788" t="s">
        <v>7843</v>
      </c>
    </row>
    <row r="789" spans="1:2" x14ac:dyDescent="0.25">
      <c r="A789" t="s">
        <v>1358</v>
      </c>
      <c r="B789" t="s">
        <v>1359</v>
      </c>
    </row>
    <row r="790" spans="1:2" x14ac:dyDescent="0.25">
      <c r="A790" t="s">
        <v>1360</v>
      </c>
      <c r="B790" t="s">
        <v>1361</v>
      </c>
    </row>
    <row r="791" spans="1:2" x14ac:dyDescent="0.25">
      <c r="A791" t="s">
        <v>1362</v>
      </c>
      <c r="B791" t="s">
        <v>1363</v>
      </c>
    </row>
    <row r="792" spans="1:2" x14ac:dyDescent="0.25">
      <c r="A792" t="s">
        <v>9020</v>
      </c>
      <c r="B792" t="s">
        <v>9029</v>
      </c>
    </row>
    <row r="793" spans="1:2" x14ac:dyDescent="0.25">
      <c r="A793" t="s">
        <v>1364</v>
      </c>
      <c r="B793" t="s">
        <v>1365</v>
      </c>
    </row>
    <row r="794" spans="1:2" x14ac:dyDescent="0.25">
      <c r="A794" t="s">
        <v>1366</v>
      </c>
      <c r="B794" t="s">
        <v>1367</v>
      </c>
    </row>
    <row r="795" spans="1:2" x14ac:dyDescent="0.25">
      <c r="A795" t="s">
        <v>9020</v>
      </c>
      <c r="B795" t="s">
        <v>9030</v>
      </c>
    </row>
    <row r="796" spans="1:2" x14ac:dyDescent="0.25">
      <c r="A796" t="s">
        <v>1368</v>
      </c>
      <c r="B796" t="s">
        <v>1369</v>
      </c>
    </row>
    <row r="797" spans="1:2" x14ac:dyDescent="0.25">
      <c r="A797" t="s">
        <v>1370</v>
      </c>
      <c r="B797" t="s">
        <v>1371</v>
      </c>
    </row>
    <row r="798" spans="1:2" x14ac:dyDescent="0.25">
      <c r="A798" t="s">
        <v>9020</v>
      </c>
      <c r="B798" t="s">
        <v>279</v>
      </c>
    </row>
    <row r="799" spans="1:2" x14ac:dyDescent="0.25">
      <c r="A799" t="s">
        <v>1372</v>
      </c>
      <c r="B799" t="s">
        <v>1373</v>
      </c>
    </row>
    <row r="800" spans="1:2" x14ac:dyDescent="0.25">
      <c r="A800" t="s">
        <v>9020</v>
      </c>
      <c r="B800" t="s">
        <v>9031</v>
      </c>
    </row>
    <row r="801" spans="1:2" x14ac:dyDescent="0.25">
      <c r="A801" t="s">
        <v>9020</v>
      </c>
      <c r="B801" t="s">
        <v>9032</v>
      </c>
    </row>
    <row r="802" spans="1:2" x14ac:dyDescent="0.25">
      <c r="A802" t="s">
        <v>1374</v>
      </c>
      <c r="B802" t="s">
        <v>1375</v>
      </c>
    </row>
    <row r="803" spans="1:2" x14ac:dyDescent="0.25">
      <c r="A803" t="s">
        <v>1376</v>
      </c>
      <c r="B803" t="s">
        <v>1377</v>
      </c>
    </row>
    <row r="804" spans="1:2" x14ac:dyDescent="0.25">
      <c r="A804" t="s">
        <v>9020</v>
      </c>
      <c r="B804" t="s">
        <v>9033</v>
      </c>
    </row>
    <row r="805" spans="1:2" x14ac:dyDescent="0.25">
      <c r="A805" t="s">
        <v>9020</v>
      </c>
      <c r="B805" t="s">
        <v>9034</v>
      </c>
    </row>
    <row r="806" spans="1:2" x14ac:dyDescent="0.25">
      <c r="A806" t="s">
        <v>1378</v>
      </c>
      <c r="B806" t="s">
        <v>1379</v>
      </c>
    </row>
    <row r="807" spans="1:2" x14ac:dyDescent="0.25">
      <c r="A807" t="s">
        <v>9020</v>
      </c>
      <c r="B807" t="s">
        <v>9035</v>
      </c>
    </row>
    <row r="808" spans="1:2" x14ac:dyDescent="0.25">
      <c r="A808" t="s">
        <v>1380</v>
      </c>
      <c r="B808" t="s">
        <v>1381</v>
      </c>
    </row>
    <row r="809" spans="1:2" x14ac:dyDescent="0.25">
      <c r="A809" t="s">
        <v>1382</v>
      </c>
      <c r="B809" t="s">
        <v>1383</v>
      </c>
    </row>
    <row r="810" spans="1:2" x14ac:dyDescent="0.25">
      <c r="A810" t="s">
        <v>9020</v>
      </c>
      <c r="B810" t="s">
        <v>9036</v>
      </c>
    </row>
    <row r="811" spans="1:2" x14ac:dyDescent="0.25">
      <c r="A811" t="s">
        <v>9020</v>
      </c>
      <c r="B811" t="s">
        <v>9037</v>
      </c>
    </row>
    <row r="812" spans="1:2" x14ac:dyDescent="0.25">
      <c r="A812" t="s">
        <v>1384</v>
      </c>
      <c r="B812" t="s">
        <v>1385</v>
      </c>
    </row>
    <row r="813" spans="1:2" x14ac:dyDescent="0.25">
      <c r="A813" t="s">
        <v>1386</v>
      </c>
      <c r="B813" t="s">
        <v>1387</v>
      </c>
    </row>
    <row r="814" spans="1:2" x14ac:dyDescent="0.25">
      <c r="A814" t="s">
        <v>1388</v>
      </c>
      <c r="B814" t="s">
        <v>1389</v>
      </c>
    </row>
    <row r="815" spans="1:2" x14ac:dyDescent="0.25">
      <c r="A815" t="s">
        <v>1390</v>
      </c>
      <c r="B815" t="s">
        <v>1391</v>
      </c>
    </row>
    <row r="816" spans="1:2" x14ac:dyDescent="0.25">
      <c r="A816" t="s">
        <v>9020</v>
      </c>
      <c r="B816" t="s">
        <v>9038</v>
      </c>
    </row>
    <row r="817" spans="1:2" x14ac:dyDescent="0.25">
      <c r="A817" t="s">
        <v>1392</v>
      </c>
      <c r="B817" t="s">
        <v>1393</v>
      </c>
    </row>
    <row r="818" spans="1:2" x14ac:dyDescent="0.25">
      <c r="A818" t="s">
        <v>1394</v>
      </c>
      <c r="B818" t="s">
        <v>1395</v>
      </c>
    </row>
    <row r="819" spans="1:2" x14ac:dyDescent="0.25">
      <c r="A819" t="s">
        <v>1396</v>
      </c>
      <c r="B819" t="s">
        <v>1397</v>
      </c>
    </row>
    <row r="820" spans="1:2" x14ac:dyDescent="0.25">
      <c r="A820" t="s">
        <v>9020</v>
      </c>
      <c r="B820" t="s">
        <v>9039</v>
      </c>
    </row>
    <row r="821" spans="1:2" x14ac:dyDescent="0.25">
      <c r="A821" t="s">
        <v>39</v>
      </c>
      <c r="B821" t="s">
        <v>1398</v>
      </c>
    </row>
    <row r="822" spans="1:2" x14ac:dyDescent="0.25">
      <c r="A822" t="s">
        <v>1399</v>
      </c>
      <c r="B822" t="s">
        <v>1400</v>
      </c>
    </row>
    <row r="823" spans="1:2" x14ac:dyDescent="0.25">
      <c r="A823" t="s">
        <v>1401</v>
      </c>
      <c r="B823" t="s">
        <v>1402</v>
      </c>
    </row>
    <row r="824" spans="1:2" x14ac:dyDescent="0.25">
      <c r="A824" t="s">
        <v>1403</v>
      </c>
      <c r="B824" t="s">
        <v>1404</v>
      </c>
    </row>
    <row r="825" spans="1:2" x14ac:dyDescent="0.25">
      <c r="A825" t="s">
        <v>9020</v>
      </c>
      <c r="B825" t="s">
        <v>497</v>
      </c>
    </row>
    <row r="826" spans="1:2" x14ac:dyDescent="0.25">
      <c r="A826" t="s">
        <v>9020</v>
      </c>
      <c r="B826" t="s">
        <v>9040</v>
      </c>
    </row>
    <row r="827" spans="1:2" x14ac:dyDescent="0.25">
      <c r="A827" t="s">
        <v>9020</v>
      </c>
      <c r="B827" t="s">
        <v>9041</v>
      </c>
    </row>
    <row r="828" spans="1:2" x14ac:dyDescent="0.25">
      <c r="A828" s="20" t="s">
        <v>7891</v>
      </c>
      <c r="B828" t="s">
        <v>1405</v>
      </c>
    </row>
    <row r="829" spans="1:2" x14ac:dyDescent="0.25">
      <c r="A829" t="s">
        <v>9020</v>
      </c>
      <c r="B829" t="s">
        <v>9042</v>
      </c>
    </row>
    <row r="830" spans="1:2" x14ac:dyDescent="0.25">
      <c r="A830" t="s">
        <v>1406</v>
      </c>
      <c r="B830" t="s">
        <v>1407</v>
      </c>
    </row>
    <row r="831" spans="1:2" x14ac:dyDescent="0.25">
      <c r="A831" t="s">
        <v>9020</v>
      </c>
      <c r="B831" t="s">
        <v>1408</v>
      </c>
    </row>
    <row r="832" spans="1:2" x14ac:dyDescent="0.25">
      <c r="A832" t="s">
        <v>9020</v>
      </c>
      <c r="B832" t="s">
        <v>486</v>
      </c>
    </row>
    <row r="833" spans="1:2" x14ac:dyDescent="0.25">
      <c r="A833" t="s">
        <v>1409</v>
      </c>
      <c r="B833" t="s">
        <v>1410</v>
      </c>
    </row>
    <row r="834" spans="1:2" x14ac:dyDescent="0.25">
      <c r="A834" t="s">
        <v>9020</v>
      </c>
      <c r="B834" t="s">
        <v>9043</v>
      </c>
    </row>
    <row r="835" spans="1:2" x14ac:dyDescent="0.25">
      <c r="A835" t="s">
        <v>9020</v>
      </c>
      <c r="B835" t="s">
        <v>9044</v>
      </c>
    </row>
    <row r="836" spans="1:2" x14ac:dyDescent="0.25">
      <c r="A836" t="s">
        <v>9020</v>
      </c>
      <c r="B836" t="s">
        <v>9045</v>
      </c>
    </row>
    <row r="837" spans="1:2" x14ac:dyDescent="0.25">
      <c r="A837" t="s">
        <v>1411</v>
      </c>
      <c r="B837" t="s">
        <v>1412</v>
      </c>
    </row>
    <row r="838" spans="1:2" x14ac:dyDescent="0.25">
      <c r="A838" t="s">
        <v>1413</v>
      </c>
      <c r="B838" t="s">
        <v>1414</v>
      </c>
    </row>
    <row r="839" spans="1:2" x14ac:dyDescent="0.25">
      <c r="A839" t="s">
        <v>9020</v>
      </c>
      <c r="B839" t="s">
        <v>9046</v>
      </c>
    </row>
    <row r="840" spans="1:2" x14ac:dyDescent="0.25">
      <c r="A840" t="s">
        <v>9020</v>
      </c>
      <c r="B840" t="s">
        <v>9047</v>
      </c>
    </row>
    <row r="841" spans="1:2" x14ac:dyDescent="0.25">
      <c r="A841" t="s">
        <v>1415</v>
      </c>
      <c r="B841" t="s">
        <v>1416</v>
      </c>
    </row>
    <row r="842" spans="1:2" x14ac:dyDescent="0.25">
      <c r="A842" t="s">
        <v>1417</v>
      </c>
      <c r="B842" t="s">
        <v>1418</v>
      </c>
    </row>
    <row r="843" spans="1:2" x14ac:dyDescent="0.25">
      <c r="A843" t="s">
        <v>9020</v>
      </c>
      <c r="B843" t="s">
        <v>1419</v>
      </c>
    </row>
    <row r="844" spans="1:2" x14ac:dyDescent="0.25">
      <c r="A844" t="s">
        <v>9020</v>
      </c>
      <c r="B844" t="s">
        <v>9048</v>
      </c>
    </row>
    <row r="845" spans="1:2" x14ac:dyDescent="0.25">
      <c r="A845" t="s">
        <v>1420</v>
      </c>
      <c r="B845" t="s">
        <v>1421</v>
      </c>
    </row>
    <row r="846" spans="1:2" x14ac:dyDescent="0.25">
      <c r="A846" t="s">
        <v>9020</v>
      </c>
      <c r="B846" t="s">
        <v>9049</v>
      </c>
    </row>
    <row r="847" spans="1:2" x14ac:dyDescent="0.25">
      <c r="A847" t="s">
        <v>9020</v>
      </c>
      <c r="B847" t="s">
        <v>9050</v>
      </c>
    </row>
    <row r="848" spans="1:2" x14ac:dyDescent="0.25">
      <c r="A848" t="s">
        <v>1422</v>
      </c>
      <c r="B848" t="s">
        <v>1423</v>
      </c>
    </row>
    <row r="849" spans="1:2" x14ac:dyDescent="0.25">
      <c r="A849" t="s">
        <v>1424</v>
      </c>
      <c r="B849" t="s">
        <v>1425</v>
      </c>
    </row>
    <row r="850" spans="1:2" x14ac:dyDescent="0.25">
      <c r="A850" t="s">
        <v>9020</v>
      </c>
      <c r="B850" t="s">
        <v>9051</v>
      </c>
    </row>
    <row r="851" spans="1:2" x14ac:dyDescent="0.25">
      <c r="A851" t="s">
        <v>9020</v>
      </c>
      <c r="B851" t="s">
        <v>1426</v>
      </c>
    </row>
    <row r="852" spans="1:2" x14ac:dyDescent="0.25">
      <c r="A852" t="s">
        <v>1427</v>
      </c>
      <c r="B852" t="s">
        <v>1428</v>
      </c>
    </row>
    <row r="853" spans="1:2" x14ac:dyDescent="0.25">
      <c r="A853" t="s">
        <v>1429</v>
      </c>
      <c r="B853" t="s">
        <v>1430</v>
      </c>
    </row>
    <row r="854" spans="1:2" x14ac:dyDescent="0.25">
      <c r="A854" t="s">
        <v>1431</v>
      </c>
      <c r="B854" t="s">
        <v>1432</v>
      </c>
    </row>
    <row r="855" spans="1:2" x14ac:dyDescent="0.25">
      <c r="A855" t="s">
        <v>9020</v>
      </c>
      <c r="B855" t="s">
        <v>9052</v>
      </c>
    </row>
    <row r="856" spans="1:2" x14ac:dyDescent="0.25">
      <c r="A856" t="s">
        <v>9020</v>
      </c>
      <c r="B856" t="s">
        <v>9053</v>
      </c>
    </row>
    <row r="857" spans="1:2" x14ac:dyDescent="0.25">
      <c r="A857" t="s">
        <v>9020</v>
      </c>
      <c r="B857" t="s">
        <v>9054</v>
      </c>
    </row>
    <row r="858" spans="1:2" x14ac:dyDescent="0.25">
      <c r="A858" t="s">
        <v>9020</v>
      </c>
      <c r="B858" t="s">
        <v>9055</v>
      </c>
    </row>
    <row r="859" spans="1:2" x14ac:dyDescent="0.25">
      <c r="A859" t="s">
        <v>9020</v>
      </c>
      <c r="B859" t="s">
        <v>9056</v>
      </c>
    </row>
    <row r="860" spans="1:2" x14ac:dyDescent="0.25">
      <c r="A860" t="s">
        <v>1433</v>
      </c>
      <c r="B860" t="s">
        <v>1434</v>
      </c>
    </row>
    <row r="861" spans="1:2" x14ac:dyDescent="0.25">
      <c r="A861" t="s">
        <v>9020</v>
      </c>
      <c r="B861" t="s">
        <v>9057</v>
      </c>
    </row>
    <row r="862" spans="1:2" x14ac:dyDescent="0.25">
      <c r="A862" t="s">
        <v>9020</v>
      </c>
      <c r="B862" t="s">
        <v>9058</v>
      </c>
    </row>
    <row r="863" spans="1:2" x14ac:dyDescent="0.25">
      <c r="A863" t="s">
        <v>1435</v>
      </c>
      <c r="B863" t="s">
        <v>1436</v>
      </c>
    </row>
    <row r="864" spans="1:2" x14ac:dyDescent="0.25">
      <c r="A864" t="s">
        <v>9020</v>
      </c>
      <c r="B864" t="s">
        <v>9059</v>
      </c>
    </row>
    <row r="865" spans="1:2" x14ac:dyDescent="0.25">
      <c r="A865" t="s">
        <v>1437</v>
      </c>
      <c r="B865" t="s">
        <v>1438</v>
      </c>
    </row>
    <row r="866" spans="1:2" x14ac:dyDescent="0.25">
      <c r="A866" t="s">
        <v>1439</v>
      </c>
      <c r="B866" t="s">
        <v>1440</v>
      </c>
    </row>
    <row r="867" spans="1:2" x14ac:dyDescent="0.25">
      <c r="A867" t="s">
        <v>1441</v>
      </c>
      <c r="B867" t="s">
        <v>1442</v>
      </c>
    </row>
    <row r="868" spans="1:2" x14ac:dyDescent="0.25">
      <c r="A868" t="s">
        <v>9020</v>
      </c>
      <c r="B868" t="s">
        <v>9060</v>
      </c>
    </row>
    <row r="869" spans="1:2" x14ac:dyDescent="0.25">
      <c r="A869" t="s">
        <v>9020</v>
      </c>
      <c r="B869" t="s">
        <v>9061</v>
      </c>
    </row>
    <row r="870" spans="1:2" x14ac:dyDescent="0.25">
      <c r="A870" t="s">
        <v>1443</v>
      </c>
      <c r="B870" t="s">
        <v>1444</v>
      </c>
    </row>
    <row r="871" spans="1:2" x14ac:dyDescent="0.25">
      <c r="A871" t="s">
        <v>1445</v>
      </c>
      <c r="B871" t="s">
        <v>1446</v>
      </c>
    </row>
    <row r="872" spans="1:2" x14ac:dyDescent="0.25">
      <c r="A872" t="s">
        <v>1447</v>
      </c>
      <c r="B872" t="s">
        <v>1448</v>
      </c>
    </row>
    <row r="873" spans="1:2" x14ac:dyDescent="0.25">
      <c r="A873" t="s">
        <v>1449</v>
      </c>
      <c r="B873" t="s">
        <v>1450</v>
      </c>
    </row>
    <row r="874" spans="1:2" x14ac:dyDescent="0.25">
      <c r="A874" t="s">
        <v>9020</v>
      </c>
      <c r="B874" t="s">
        <v>9062</v>
      </c>
    </row>
    <row r="875" spans="1:2" x14ac:dyDescent="0.25">
      <c r="A875" t="s">
        <v>1451</v>
      </c>
      <c r="B875" t="s">
        <v>1452</v>
      </c>
    </row>
    <row r="876" spans="1:2" x14ac:dyDescent="0.25">
      <c r="A876" t="s">
        <v>1453</v>
      </c>
      <c r="B876" t="s">
        <v>1454</v>
      </c>
    </row>
    <row r="877" spans="1:2" x14ac:dyDescent="0.25">
      <c r="A877" t="s">
        <v>1455</v>
      </c>
      <c r="B877" t="s">
        <v>1456</v>
      </c>
    </row>
    <row r="878" spans="1:2" x14ac:dyDescent="0.25">
      <c r="A878" t="s">
        <v>1457</v>
      </c>
      <c r="B878" t="s">
        <v>1458</v>
      </c>
    </row>
    <row r="879" spans="1:2" x14ac:dyDescent="0.25">
      <c r="A879" t="s">
        <v>1459</v>
      </c>
      <c r="B879" t="s">
        <v>1460</v>
      </c>
    </row>
    <row r="880" spans="1:2" x14ac:dyDescent="0.25">
      <c r="A880" t="s">
        <v>1325</v>
      </c>
      <c r="B880" t="s">
        <v>1461</v>
      </c>
    </row>
    <row r="881" spans="1:2" x14ac:dyDescent="0.25">
      <c r="A881" t="s">
        <v>9020</v>
      </c>
      <c r="B881" t="s">
        <v>9063</v>
      </c>
    </row>
    <row r="882" spans="1:2" x14ac:dyDescent="0.25">
      <c r="A882" t="s">
        <v>1462</v>
      </c>
      <c r="B882" t="s">
        <v>1463</v>
      </c>
    </row>
    <row r="883" spans="1:2" x14ac:dyDescent="0.25">
      <c r="A883" t="s">
        <v>1464</v>
      </c>
      <c r="B883" t="s">
        <v>1465</v>
      </c>
    </row>
    <row r="884" spans="1:2" x14ac:dyDescent="0.25">
      <c r="A884" t="s">
        <v>1466</v>
      </c>
      <c r="B884" t="s">
        <v>1467</v>
      </c>
    </row>
    <row r="885" spans="1:2" x14ac:dyDescent="0.25">
      <c r="A885" t="s">
        <v>1468</v>
      </c>
      <c r="B885" t="s">
        <v>1469</v>
      </c>
    </row>
    <row r="886" spans="1:2" x14ac:dyDescent="0.25">
      <c r="A886" t="s">
        <v>1344</v>
      </c>
      <c r="B886" t="s">
        <v>1470</v>
      </c>
    </row>
    <row r="887" spans="1:2" x14ac:dyDescent="0.25">
      <c r="A887" t="s">
        <v>1366</v>
      </c>
      <c r="B887" t="s">
        <v>1471</v>
      </c>
    </row>
    <row r="888" spans="1:2" x14ac:dyDescent="0.25">
      <c r="A888" t="s">
        <v>132</v>
      </c>
      <c r="B888" t="s">
        <v>1472</v>
      </c>
    </row>
    <row r="889" spans="1:2" x14ac:dyDescent="0.25">
      <c r="A889" t="s">
        <v>1473</v>
      </c>
      <c r="B889" t="s">
        <v>1474</v>
      </c>
    </row>
    <row r="890" spans="1:2" x14ac:dyDescent="0.25">
      <c r="A890" t="s">
        <v>9064</v>
      </c>
      <c r="B890" t="s">
        <v>1475</v>
      </c>
    </row>
    <row r="891" spans="1:2" x14ac:dyDescent="0.25">
      <c r="A891" t="s">
        <v>1476</v>
      </c>
      <c r="B891" t="s">
        <v>1477</v>
      </c>
    </row>
    <row r="892" spans="1:2" x14ac:dyDescent="0.25">
      <c r="A892" t="s">
        <v>1478</v>
      </c>
      <c r="B892" t="s">
        <v>1479</v>
      </c>
    </row>
    <row r="893" spans="1:2" x14ac:dyDescent="0.25">
      <c r="A893" t="s">
        <v>1480</v>
      </c>
      <c r="B893" t="s">
        <v>1481</v>
      </c>
    </row>
    <row r="894" spans="1:2" x14ac:dyDescent="0.25">
      <c r="A894" t="s">
        <v>1482</v>
      </c>
      <c r="B894" t="s">
        <v>1483</v>
      </c>
    </row>
    <row r="895" spans="1:2" x14ac:dyDescent="0.25">
      <c r="A895" t="s">
        <v>1484</v>
      </c>
      <c r="B895" t="s">
        <v>1485</v>
      </c>
    </row>
    <row r="896" spans="1:2" x14ac:dyDescent="0.25">
      <c r="A896" t="s">
        <v>1486</v>
      </c>
      <c r="B896" t="s">
        <v>1487</v>
      </c>
    </row>
    <row r="897" spans="1:2" x14ac:dyDescent="0.25">
      <c r="A897" t="s">
        <v>1488</v>
      </c>
      <c r="B897" t="s">
        <v>1489</v>
      </c>
    </row>
    <row r="898" spans="1:2" x14ac:dyDescent="0.25">
      <c r="A898" t="s">
        <v>1490</v>
      </c>
      <c r="B898" t="s">
        <v>1491</v>
      </c>
    </row>
    <row r="899" spans="1:2" x14ac:dyDescent="0.25">
      <c r="A899" t="s">
        <v>1492</v>
      </c>
      <c r="B899" t="s">
        <v>1493</v>
      </c>
    </row>
    <row r="900" spans="1:2" x14ac:dyDescent="0.25">
      <c r="A900" t="s">
        <v>1494</v>
      </c>
      <c r="B900" t="s">
        <v>1495</v>
      </c>
    </row>
    <row r="901" spans="1:2" x14ac:dyDescent="0.25">
      <c r="A901" t="s">
        <v>128</v>
      </c>
      <c r="B901" t="s">
        <v>1496</v>
      </c>
    </row>
    <row r="902" spans="1:2" x14ac:dyDescent="0.25">
      <c r="A902" t="s">
        <v>1497</v>
      </c>
      <c r="B902" t="s">
        <v>1498</v>
      </c>
    </row>
    <row r="903" spans="1:2" x14ac:dyDescent="0.25">
      <c r="A903" t="s">
        <v>1499</v>
      </c>
      <c r="B903" t="s">
        <v>1500</v>
      </c>
    </row>
    <row r="904" spans="1:2" x14ac:dyDescent="0.25">
      <c r="A904" t="s">
        <v>1501</v>
      </c>
      <c r="B904" t="s">
        <v>1502</v>
      </c>
    </row>
    <row r="905" spans="1:2" x14ac:dyDescent="0.25">
      <c r="A905" t="s">
        <v>1503</v>
      </c>
      <c r="B905" t="s">
        <v>1504</v>
      </c>
    </row>
    <row r="906" spans="1:2" x14ac:dyDescent="0.25">
      <c r="A906" t="s">
        <v>1505</v>
      </c>
      <c r="B906" t="s">
        <v>1506</v>
      </c>
    </row>
    <row r="907" spans="1:2" x14ac:dyDescent="0.25">
      <c r="A907" t="s">
        <v>1507</v>
      </c>
      <c r="B907" t="s">
        <v>1508</v>
      </c>
    </row>
    <row r="908" spans="1:2" x14ac:dyDescent="0.25">
      <c r="A908" t="s">
        <v>1509</v>
      </c>
      <c r="B908" t="s">
        <v>1510</v>
      </c>
    </row>
    <row r="909" spans="1:2" x14ac:dyDescent="0.25">
      <c r="A909" t="s">
        <v>1511</v>
      </c>
      <c r="B909" t="s">
        <v>1512</v>
      </c>
    </row>
    <row r="910" spans="1:2" x14ac:dyDescent="0.25">
      <c r="A910" t="s">
        <v>1513</v>
      </c>
      <c r="B910" t="s">
        <v>1514</v>
      </c>
    </row>
    <row r="911" spans="1:2" x14ac:dyDescent="0.25">
      <c r="A911" t="s">
        <v>1515</v>
      </c>
      <c r="B911" t="s">
        <v>1516</v>
      </c>
    </row>
    <row r="912" spans="1:2" x14ac:dyDescent="0.25">
      <c r="A912" t="s">
        <v>1517</v>
      </c>
      <c r="B912" t="s">
        <v>1518</v>
      </c>
    </row>
    <row r="913" spans="1:2" x14ac:dyDescent="0.25">
      <c r="A913" t="s">
        <v>1519</v>
      </c>
      <c r="B913" t="s">
        <v>1520</v>
      </c>
    </row>
    <row r="914" spans="1:2" x14ac:dyDescent="0.25">
      <c r="A914" t="s">
        <v>1521</v>
      </c>
      <c r="B914" t="s">
        <v>1522</v>
      </c>
    </row>
    <row r="915" spans="1:2" x14ac:dyDescent="0.25">
      <c r="A915" t="s">
        <v>1523</v>
      </c>
      <c r="B915" t="s">
        <v>1524</v>
      </c>
    </row>
    <row r="916" spans="1:2" x14ac:dyDescent="0.25">
      <c r="A916" t="s">
        <v>1525</v>
      </c>
      <c r="B916" t="s">
        <v>1526</v>
      </c>
    </row>
    <row r="917" spans="1:2" x14ac:dyDescent="0.25">
      <c r="A917" t="s">
        <v>1527</v>
      </c>
      <c r="B917" t="s">
        <v>1528</v>
      </c>
    </row>
    <row r="918" spans="1:2" x14ac:dyDescent="0.25">
      <c r="A918" t="s">
        <v>1529</v>
      </c>
      <c r="B918" t="s">
        <v>1530</v>
      </c>
    </row>
    <row r="919" spans="1:2" x14ac:dyDescent="0.25">
      <c r="A919" t="s">
        <v>1531</v>
      </c>
      <c r="B919" t="s">
        <v>1532</v>
      </c>
    </row>
    <row r="920" spans="1:2" x14ac:dyDescent="0.25">
      <c r="A920" t="s">
        <v>1533</v>
      </c>
      <c r="B920" t="s">
        <v>1534</v>
      </c>
    </row>
    <row r="921" spans="1:2" x14ac:dyDescent="0.25">
      <c r="A921" t="s">
        <v>1535</v>
      </c>
      <c r="B921" t="s">
        <v>1536</v>
      </c>
    </row>
    <row r="922" spans="1:2" x14ac:dyDescent="0.25">
      <c r="A922" t="s">
        <v>1537</v>
      </c>
      <c r="B922" t="s">
        <v>1538</v>
      </c>
    </row>
    <row r="923" spans="1:2" x14ac:dyDescent="0.25">
      <c r="A923" t="s">
        <v>1539</v>
      </c>
      <c r="B923" t="s">
        <v>1540</v>
      </c>
    </row>
    <row r="924" spans="1:2" x14ac:dyDescent="0.25">
      <c r="A924" t="s">
        <v>1541</v>
      </c>
      <c r="B924" t="s">
        <v>1542</v>
      </c>
    </row>
    <row r="925" spans="1:2" x14ac:dyDescent="0.25">
      <c r="A925" t="s">
        <v>1543</v>
      </c>
      <c r="B925" t="s">
        <v>1544</v>
      </c>
    </row>
    <row r="926" spans="1:2" x14ac:dyDescent="0.25">
      <c r="A926" t="s">
        <v>1545</v>
      </c>
      <c r="B926" t="s">
        <v>1546</v>
      </c>
    </row>
    <row r="927" spans="1:2" x14ac:dyDescent="0.25">
      <c r="A927" t="s">
        <v>1547</v>
      </c>
      <c r="B927" t="s">
        <v>1548</v>
      </c>
    </row>
    <row r="928" spans="1:2" x14ac:dyDescent="0.25">
      <c r="A928" t="s">
        <v>1549</v>
      </c>
      <c r="B928" t="s">
        <v>1550</v>
      </c>
    </row>
    <row r="929" spans="1:2" x14ac:dyDescent="0.25">
      <c r="A929" t="s">
        <v>1551</v>
      </c>
      <c r="B929" t="s">
        <v>1552</v>
      </c>
    </row>
    <row r="930" spans="1:2" x14ac:dyDescent="0.25">
      <c r="A930" t="s">
        <v>1553</v>
      </c>
      <c r="B930" t="s">
        <v>1554</v>
      </c>
    </row>
    <row r="931" spans="1:2" x14ac:dyDescent="0.25">
      <c r="A931" t="s">
        <v>1555</v>
      </c>
      <c r="B931" t="s">
        <v>1556</v>
      </c>
    </row>
    <row r="932" spans="1:2" x14ac:dyDescent="0.25">
      <c r="A932" t="s">
        <v>1557</v>
      </c>
      <c r="B932" t="s">
        <v>1558</v>
      </c>
    </row>
    <row r="933" spans="1:2" x14ac:dyDescent="0.25">
      <c r="A933" t="s">
        <v>1427</v>
      </c>
      <c r="B933" t="s">
        <v>1559</v>
      </c>
    </row>
    <row r="934" spans="1:2" x14ac:dyDescent="0.25">
      <c r="A934" t="s">
        <v>1560</v>
      </c>
      <c r="B934" t="s">
        <v>1561</v>
      </c>
    </row>
    <row r="935" spans="1:2" x14ac:dyDescent="0.25">
      <c r="A935" t="s">
        <v>1562</v>
      </c>
      <c r="B935" t="s">
        <v>1563</v>
      </c>
    </row>
    <row r="936" spans="1:2" x14ac:dyDescent="0.25">
      <c r="A936" t="s">
        <v>1564</v>
      </c>
      <c r="B936" t="s">
        <v>1565</v>
      </c>
    </row>
    <row r="937" spans="1:2" x14ac:dyDescent="0.25">
      <c r="A937" t="s">
        <v>1566</v>
      </c>
      <c r="B937" t="s">
        <v>1567</v>
      </c>
    </row>
    <row r="938" spans="1:2" x14ac:dyDescent="0.25">
      <c r="A938" t="s">
        <v>1568</v>
      </c>
      <c r="B938" t="s">
        <v>1569</v>
      </c>
    </row>
    <row r="939" spans="1:2" x14ac:dyDescent="0.25">
      <c r="A939" t="s">
        <v>1570</v>
      </c>
      <c r="B939" t="s">
        <v>1571</v>
      </c>
    </row>
    <row r="940" spans="1:2" x14ac:dyDescent="0.25">
      <c r="A940" t="s">
        <v>1572</v>
      </c>
      <c r="B940" t="s">
        <v>1573</v>
      </c>
    </row>
    <row r="941" spans="1:2" x14ac:dyDescent="0.25">
      <c r="A941" t="s">
        <v>1574</v>
      </c>
      <c r="B941" t="s">
        <v>1575</v>
      </c>
    </row>
    <row r="942" spans="1:2" x14ac:dyDescent="0.25">
      <c r="A942" t="s">
        <v>1576</v>
      </c>
      <c r="B942" t="s">
        <v>1577</v>
      </c>
    </row>
    <row r="943" spans="1:2" x14ac:dyDescent="0.25">
      <c r="A943" t="s">
        <v>1578</v>
      </c>
      <c r="B943" t="s">
        <v>1579</v>
      </c>
    </row>
    <row r="944" spans="1:2" x14ac:dyDescent="0.25">
      <c r="A944" t="s">
        <v>1580</v>
      </c>
      <c r="B944" t="s">
        <v>1581</v>
      </c>
    </row>
    <row r="945" spans="1:2" x14ac:dyDescent="0.25">
      <c r="A945" t="s">
        <v>1582</v>
      </c>
      <c r="B945" t="s">
        <v>1583</v>
      </c>
    </row>
    <row r="946" spans="1:2" x14ac:dyDescent="0.25">
      <c r="A946" t="s">
        <v>1584</v>
      </c>
      <c r="B946" t="s">
        <v>1585</v>
      </c>
    </row>
    <row r="947" spans="1:2" x14ac:dyDescent="0.25">
      <c r="A947" t="s">
        <v>1586</v>
      </c>
      <c r="B947" t="s">
        <v>1587</v>
      </c>
    </row>
    <row r="948" spans="1:2" x14ac:dyDescent="0.25">
      <c r="A948" t="s">
        <v>1588</v>
      </c>
      <c r="B948" t="s">
        <v>1589</v>
      </c>
    </row>
    <row r="949" spans="1:2" x14ac:dyDescent="0.25">
      <c r="A949" t="s">
        <v>1590</v>
      </c>
      <c r="B949" t="s">
        <v>1591</v>
      </c>
    </row>
    <row r="950" spans="1:2" x14ac:dyDescent="0.25">
      <c r="A950" t="s">
        <v>1592</v>
      </c>
      <c r="B950" t="s">
        <v>1593</v>
      </c>
    </row>
    <row r="951" spans="1:2" x14ac:dyDescent="0.25">
      <c r="A951" t="s">
        <v>1594</v>
      </c>
      <c r="B951" t="s">
        <v>1595</v>
      </c>
    </row>
    <row r="952" spans="1:2" x14ac:dyDescent="0.25">
      <c r="A952" t="s">
        <v>1596</v>
      </c>
      <c r="B952" t="s">
        <v>1597</v>
      </c>
    </row>
    <row r="953" spans="1:2" x14ac:dyDescent="0.25">
      <c r="A953" t="s">
        <v>1598</v>
      </c>
      <c r="B953" t="s">
        <v>1599</v>
      </c>
    </row>
    <row r="954" spans="1:2" x14ac:dyDescent="0.25">
      <c r="A954" t="s">
        <v>1600</v>
      </c>
      <c r="B954" t="s">
        <v>1601</v>
      </c>
    </row>
    <row r="955" spans="1:2" x14ac:dyDescent="0.25">
      <c r="A955" t="s">
        <v>1602</v>
      </c>
      <c r="B955" t="s">
        <v>1603</v>
      </c>
    </row>
    <row r="956" spans="1:2" x14ac:dyDescent="0.25">
      <c r="A956" t="s">
        <v>1604</v>
      </c>
      <c r="B956" t="s">
        <v>1605</v>
      </c>
    </row>
    <row r="957" spans="1:2" x14ac:dyDescent="0.25">
      <c r="A957" t="s">
        <v>1606</v>
      </c>
      <c r="B957" t="s">
        <v>1607</v>
      </c>
    </row>
    <row r="958" spans="1:2" x14ac:dyDescent="0.25">
      <c r="A958" t="s">
        <v>1608</v>
      </c>
      <c r="B958" t="s">
        <v>1609</v>
      </c>
    </row>
    <row r="959" spans="1:2" x14ac:dyDescent="0.25">
      <c r="A959" t="s">
        <v>1610</v>
      </c>
      <c r="B959" t="s">
        <v>1611</v>
      </c>
    </row>
    <row r="960" spans="1:2" x14ac:dyDescent="0.25">
      <c r="A960" t="s">
        <v>1612</v>
      </c>
      <c r="B960" t="s">
        <v>1613</v>
      </c>
    </row>
    <row r="961" spans="1:2" x14ac:dyDescent="0.25">
      <c r="A961" t="s">
        <v>1614</v>
      </c>
      <c r="B961" t="s">
        <v>1615</v>
      </c>
    </row>
    <row r="962" spans="1:2" x14ac:dyDescent="0.25">
      <c r="A962" t="s">
        <v>1616</v>
      </c>
      <c r="B962" t="s">
        <v>1617</v>
      </c>
    </row>
    <row r="963" spans="1:2" x14ac:dyDescent="0.25">
      <c r="A963" t="s">
        <v>1618</v>
      </c>
      <c r="B963" t="s">
        <v>1619</v>
      </c>
    </row>
    <row r="964" spans="1:2" x14ac:dyDescent="0.25">
      <c r="A964" t="s">
        <v>1620</v>
      </c>
      <c r="B964" t="s">
        <v>1621</v>
      </c>
    </row>
    <row r="965" spans="1:2" x14ac:dyDescent="0.25">
      <c r="A965" t="s">
        <v>1622</v>
      </c>
      <c r="B965" t="s">
        <v>1623</v>
      </c>
    </row>
    <row r="966" spans="1:2" x14ac:dyDescent="0.25">
      <c r="A966" t="s">
        <v>1624</v>
      </c>
      <c r="B966" t="s">
        <v>1625</v>
      </c>
    </row>
    <row r="967" spans="1:2" x14ac:dyDescent="0.25">
      <c r="A967" t="s">
        <v>1517</v>
      </c>
      <c r="B967" t="s">
        <v>1626</v>
      </c>
    </row>
    <row r="968" spans="1:2" x14ac:dyDescent="0.25">
      <c r="A968" t="s">
        <v>1627</v>
      </c>
      <c r="B968" t="s">
        <v>1628</v>
      </c>
    </row>
    <row r="969" spans="1:2" x14ac:dyDescent="0.25">
      <c r="A969" t="s">
        <v>1629</v>
      </c>
      <c r="B969" t="s">
        <v>1630</v>
      </c>
    </row>
    <row r="970" spans="1:2" x14ac:dyDescent="0.25">
      <c r="A970" t="s">
        <v>1631</v>
      </c>
      <c r="B970" t="s">
        <v>1632</v>
      </c>
    </row>
    <row r="971" spans="1:2" x14ac:dyDescent="0.25">
      <c r="A971" t="s">
        <v>1633</v>
      </c>
      <c r="B971" t="s">
        <v>1634</v>
      </c>
    </row>
    <row r="972" spans="1:2" x14ac:dyDescent="0.25">
      <c r="A972" t="s">
        <v>1635</v>
      </c>
      <c r="B972" t="s">
        <v>1636</v>
      </c>
    </row>
    <row r="973" spans="1:2" x14ac:dyDescent="0.25">
      <c r="A973" t="s">
        <v>1637</v>
      </c>
      <c r="B973" t="s">
        <v>1638</v>
      </c>
    </row>
    <row r="974" spans="1:2" x14ac:dyDescent="0.25">
      <c r="A974" t="s">
        <v>1639</v>
      </c>
      <c r="B974" t="s">
        <v>1640</v>
      </c>
    </row>
    <row r="975" spans="1:2" x14ac:dyDescent="0.25">
      <c r="A975" t="s">
        <v>1641</v>
      </c>
      <c r="B975" t="s">
        <v>1642</v>
      </c>
    </row>
    <row r="976" spans="1:2" x14ac:dyDescent="0.25">
      <c r="A976" t="s">
        <v>1643</v>
      </c>
      <c r="B976" t="s">
        <v>1644</v>
      </c>
    </row>
    <row r="977" spans="1:2" x14ac:dyDescent="0.25">
      <c r="A977" t="s">
        <v>1645</v>
      </c>
      <c r="B977" t="s">
        <v>1646</v>
      </c>
    </row>
    <row r="978" spans="1:2" x14ac:dyDescent="0.25">
      <c r="A978" t="s">
        <v>1647</v>
      </c>
      <c r="B978" t="s">
        <v>1648</v>
      </c>
    </row>
    <row r="979" spans="1:2" x14ac:dyDescent="0.25">
      <c r="A979" t="s">
        <v>1649</v>
      </c>
      <c r="B979" t="s">
        <v>1650</v>
      </c>
    </row>
    <row r="980" spans="1:2" x14ac:dyDescent="0.25">
      <c r="A980" t="s">
        <v>1651</v>
      </c>
      <c r="B980" t="s">
        <v>1652</v>
      </c>
    </row>
    <row r="981" spans="1:2" x14ac:dyDescent="0.25">
      <c r="A981" t="s">
        <v>1653</v>
      </c>
      <c r="B981" t="s">
        <v>1654</v>
      </c>
    </row>
    <row r="982" spans="1:2" x14ac:dyDescent="0.25">
      <c r="A982" t="s">
        <v>1655</v>
      </c>
      <c r="B982" t="s">
        <v>1656</v>
      </c>
    </row>
    <row r="983" spans="1:2" x14ac:dyDescent="0.25">
      <c r="A983" t="s">
        <v>1657</v>
      </c>
      <c r="B983" t="s">
        <v>1658</v>
      </c>
    </row>
    <row r="984" spans="1:2" x14ac:dyDescent="0.25">
      <c r="A984" t="s">
        <v>1659</v>
      </c>
      <c r="B984" t="s">
        <v>1660</v>
      </c>
    </row>
    <row r="985" spans="1:2" x14ac:dyDescent="0.25">
      <c r="A985" t="s">
        <v>1661</v>
      </c>
      <c r="B985" t="s">
        <v>1662</v>
      </c>
    </row>
    <row r="986" spans="1:2" x14ac:dyDescent="0.25">
      <c r="A986" t="s">
        <v>1663</v>
      </c>
      <c r="B986" t="s">
        <v>1664</v>
      </c>
    </row>
    <row r="987" spans="1:2" x14ac:dyDescent="0.25">
      <c r="A987" t="s">
        <v>1511</v>
      </c>
      <c r="B987" t="s">
        <v>1665</v>
      </c>
    </row>
    <row r="988" spans="1:2" x14ac:dyDescent="0.25">
      <c r="A988" t="s">
        <v>1666</v>
      </c>
      <c r="B988" t="s">
        <v>1667</v>
      </c>
    </row>
    <row r="989" spans="1:2" x14ac:dyDescent="0.25">
      <c r="A989" t="s">
        <v>1668</v>
      </c>
      <c r="B989" t="s">
        <v>1669</v>
      </c>
    </row>
    <row r="990" spans="1:2" x14ac:dyDescent="0.25">
      <c r="A990" t="s">
        <v>1670</v>
      </c>
      <c r="B990" t="s">
        <v>1671</v>
      </c>
    </row>
    <row r="991" spans="1:2" x14ac:dyDescent="0.25">
      <c r="A991" t="s">
        <v>1672</v>
      </c>
      <c r="B991" t="s">
        <v>1673</v>
      </c>
    </row>
    <row r="992" spans="1:2" x14ac:dyDescent="0.25">
      <c r="A992" t="s">
        <v>1674</v>
      </c>
      <c r="B992" t="s">
        <v>1675</v>
      </c>
    </row>
    <row r="993" spans="1:2" x14ac:dyDescent="0.25">
      <c r="A993" t="s">
        <v>1676</v>
      </c>
      <c r="B993" t="s">
        <v>1677</v>
      </c>
    </row>
    <row r="994" spans="1:2" x14ac:dyDescent="0.25">
      <c r="A994" t="s">
        <v>1678</v>
      </c>
      <c r="B994" t="s">
        <v>1679</v>
      </c>
    </row>
    <row r="995" spans="1:2" x14ac:dyDescent="0.25">
      <c r="A995" t="s">
        <v>1680</v>
      </c>
      <c r="B995" t="s">
        <v>1681</v>
      </c>
    </row>
    <row r="996" spans="1:2" x14ac:dyDescent="0.25">
      <c r="A996" t="s">
        <v>1682</v>
      </c>
      <c r="B996" t="s">
        <v>1683</v>
      </c>
    </row>
    <row r="997" spans="1:2" x14ac:dyDescent="0.25">
      <c r="A997" t="s">
        <v>1684</v>
      </c>
      <c r="B997" t="s">
        <v>1685</v>
      </c>
    </row>
    <row r="998" spans="1:2" x14ac:dyDescent="0.25">
      <c r="A998" t="s">
        <v>1686</v>
      </c>
      <c r="B998" t="s">
        <v>1687</v>
      </c>
    </row>
    <row r="999" spans="1:2" x14ac:dyDescent="0.25">
      <c r="A999" t="s">
        <v>1688</v>
      </c>
      <c r="B999" t="s">
        <v>1689</v>
      </c>
    </row>
    <row r="1000" spans="1:2" x14ac:dyDescent="0.25">
      <c r="A1000" t="s">
        <v>1690</v>
      </c>
      <c r="B1000" t="s">
        <v>1691</v>
      </c>
    </row>
    <row r="1001" spans="1:2" x14ac:dyDescent="0.25">
      <c r="A1001" t="s">
        <v>1692</v>
      </c>
      <c r="B1001" t="s">
        <v>1693</v>
      </c>
    </row>
    <row r="1002" spans="1:2" x14ac:dyDescent="0.25">
      <c r="A1002" t="s">
        <v>1694</v>
      </c>
      <c r="B1002" t="s">
        <v>1695</v>
      </c>
    </row>
    <row r="1003" spans="1:2" x14ac:dyDescent="0.25">
      <c r="A1003" t="s">
        <v>1696</v>
      </c>
      <c r="B1003" t="s">
        <v>1697</v>
      </c>
    </row>
    <row r="1004" spans="1:2" x14ac:dyDescent="0.25">
      <c r="A1004" t="s">
        <v>1108</v>
      </c>
      <c r="B1004" t="s">
        <v>1698</v>
      </c>
    </row>
    <row r="1005" spans="1:2" x14ac:dyDescent="0.25">
      <c r="A1005" t="s">
        <v>1699</v>
      </c>
      <c r="B1005" t="s">
        <v>1700</v>
      </c>
    </row>
    <row r="1006" spans="1:2" x14ac:dyDescent="0.25">
      <c r="A1006" t="s">
        <v>1701</v>
      </c>
      <c r="B1006" t="s">
        <v>1702</v>
      </c>
    </row>
    <row r="1007" spans="1:2" x14ac:dyDescent="0.25">
      <c r="A1007" t="s">
        <v>1703</v>
      </c>
      <c r="B1007" t="s">
        <v>1704</v>
      </c>
    </row>
    <row r="1008" spans="1:2" x14ac:dyDescent="0.25">
      <c r="A1008" t="s">
        <v>1705</v>
      </c>
      <c r="B1008" t="s">
        <v>1706</v>
      </c>
    </row>
    <row r="1009" spans="1:2" x14ac:dyDescent="0.25">
      <c r="A1009" t="s">
        <v>1707</v>
      </c>
      <c r="B1009" t="s">
        <v>1708</v>
      </c>
    </row>
    <row r="1010" spans="1:2" x14ac:dyDescent="0.25">
      <c r="A1010" t="s">
        <v>1709</v>
      </c>
      <c r="B1010" t="s">
        <v>1710</v>
      </c>
    </row>
    <row r="1011" spans="1:2" x14ac:dyDescent="0.25">
      <c r="A1011" t="s">
        <v>1711</v>
      </c>
      <c r="B1011" t="s">
        <v>1712</v>
      </c>
    </row>
    <row r="1012" spans="1:2" x14ac:dyDescent="0.25">
      <c r="A1012" t="s">
        <v>1713</v>
      </c>
      <c r="B1012" t="s">
        <v>1714</v>
      </c>
    </row>
    <row r="1013" spans="1:2" x14ac:dyDescent="0.25">
      <c r="A1013" t="s">
        <v>1715</v>
      </c>
      <c r="B1013" t="s">
        <v>1716</v>
      </c>
    </row>
    <row r="1014" spans="1:2" x14ac:dyDescent="0.25">
      <c r="A1014" t="s">
        <v>1717</v>
      </c>
      <c r="B1014" t="s">
        <v>1718</v>
      </c>
    </row>
    <row r="1015" spans="1:2" x14ac:dyDescent="0.25">
      <c r="A1015" t="s">
        <v>1719</v>
      </c>
      <c r="B1015" t="s">
        <v>1720</v>
      </c>
    </row>
    <row r="1016" spans="1:2" x14ac:dyDescent="0.25">
      <c r="A1016" t="s">
        <v>1721</v>
      </c>
      <c r="B1016" t="s">
        <v>1722</v>
      </c>
    </row>
    <row r="1017" spans="1:2" x14ac:dyDescent="0.25">
      <c r="A1017" t="s">
        <v>1723</v>
      </c>
      <c r="B1017" t="s">
        <v>1724</v>
      </c>
    </row>
    <row r="1018" spans="1:2" x14ac:dyDescent="0.25">
      <c r="A1018" t="s">
        <v>1725</v>
      </c>
      <c r="B1018" t="s">
        <v>1726</v>
      </c>
    </row>
    <row r="1019" spans="1:2" x14ac:dyDescent="0.25">
      <c r="A1019" t="s">
        <v>1727</v>
      </c>
      <c r="B1019" t="s">
        <v>1728</v>
      </c>
    </row>
    <row r="1020" spans="1:2" x14ac:dyDescent="0.25">
      <c r="A1020" t="s">
        <v>1729</v>
      </c>
      <c r="B1020" t="s">
        <v>1730</v>
      </c>
    </row>
    <row r="1021" spans="1:2" x14ac:dyDescent="0.25">
      <c r="A1021" t="s">
        <v>1731</v>
      </c>
      <c r="B1021" t="s">
        <v>1732</v>
      </c>
    </row>
    <row r="1022" spans="1:2" x14ac:dyDescent="0.25">
      <c r="A1022" t="s">
        <v>1733</v>
      </c>
      <c r="B1022" t="s">
        <v>1734</v>
      </c>
    </row>
    <row r="1023" spans="1:2" x14ac:dyDescent="0.25">
      <c r="A1023" t="s">
        <v>1735</v>
      </c>
      <c r="B1023" t="s">
        <v>1736</v>
      </c>
    </row>
    <row r="1024" spans="1:2" x14ac:dyDescent="0.25">
      <c r="A1024" t="s">
        <v>1737</v>
      </c>
      <c r="B1024" t="s">
        <v>1738</v>
      </c>
    </row>
    <row r="1025" spans="1:2" x14ac:dyDescent="0.25">
      <c r="A1025" t="s">
        <v>1739</v>
      </c>
      <c r="B1025" t="s">
        <v>1740</v>
      </c>
    </row>
    <row r="1026" spans="1:2" x14ac:dyDescent="0.25">
      <c r="A1026" t="s">
        <v>1741</v>
      </c>
      <c r="B1026" t="s">
        <v>1742</v>
      </c>
    </row>
    <row r="1027" spans="1:2" x14ac:dyDescent="0.25">
      <c r="A1027" t="s">
        <v>1743</v>
      </c>
      <c r="B1027" t="s">
        <v>1744</v>
      </c>
    </row>
    <row r="1028" spans="1:2" x14ac:dyDescent="0.25">
      <c r="A1028" t="s">
        <v>1745</v>
      </c>
      <c r="B1028" t="s">
        <v>1746</v>
      </c>
    </row>
    <row r="1029" spans="1:2" x14ac:dyDescent="0.25">
      <c r="A1029" t="s">
        <v>1747</v>
      </c>
      <c r="B1029" t="s">
        <v>1748</v>
      </c>
    </row>
    <row r="1030" spans="1:2" x14ac:dyDescent="0.25">
      <c r="A1030" t="s">
        <v>1749</v>
      </c>
      <c r="B1030" t="s">
        <v>1750</v>
      </c>
    </row>
    <row r="1031" spans="1:2" x14ac:dyDescent="0.25">
      <c r="A1031" t="s">
        <v>1751</v>
      </c>
      <c r="B1031" t="s">
        <v>1752</v>
      </c>
    </row>
    <row r="1032" spans="1:2" x14ac:dyDescent="0.25">
      <c r="A1032" t="s">
        <v>1753</v>
      </c>
      <c r="B1032" t="s">
        <v>1754</v>
      </c>
    </row>
    <row r="1033" spans="1:2" x14ac:dyDescent="0.25">
      <c r="A1033" t="s">
        <v>1755</v>
      </c>
      <c r="B1033" t="s">
        <v>1756</v>
      </c>
    </row>
    <row r="1034" spans="1:2" x14ac:dyDescent="0.25">
      <c r="A1034" t="s">
        <v>1757</v>
      </c>
      <c r="B1034" t="s">
        <v>1758</v>
      </c>
    </row>
    <row r="1035" spans="1:2" x14ac:dyDescent="0.25">
      <c r="A1035" t="s">
        <v>1759</v>
      </c>
      <c r="B1035" t="s">
        <v>1760</v>
      </c>
    </row>
    <row r="1036" spans="1:2" x14ac:dyDescent="0.25">
      <c r="A1036" t="s">
        <v>1761</v>
      </c>
      <c r="B1036" t="s">
        <v>1762</v>
      </c>
    </row>
    <row r="1037" spans="1:2" x14ac:dyDescent="0.25">
      <c r="A1037" t="s">
        <v>1763</v>
      </c>
      <c r="B1037" t="s">
        <v>1764</v>
      </c>
    </row>
    <row r="1038" spans="1:2" x14ac:dyDescent="0.25">
      <c r="A1038" t="s">
        <v>1765</v>
      </c>
      <c r="B1038" t="s">
        <v>1766</v>
      </c>
    </row>
    <row r="1039" spans="1:2" x14ac:dyDescent="0.25">
      <c r="A1039" t="s">
        <v>1767</v>
      </c>
      <c r="B1039" t="s">
        <v>1768</v>
      </c>
    </row>
    <row r="1040" spans="1:2" x14ac:dyDescent="0.25">
      <c r="A1040" t="s">
        <v>1769</v>
      </c>
      <c r="B1040" t="s">
        <v>1770</v>
      </c>
    </row>
    <row r="1041" spans="1:2" x14ac:dyDescent="0.25">
      <c r="A1041" t="s">
        <v>1771</v>
      </c>
      <c r="B1041" t="s">
        <v>1772</v>
      </c>
    </row>
    <row r="1042" spans="1:2" x14ac:dyDescent="0.25">
      <c r="A1042" t="s">
        <v>1773</v>
      </c>
      <c r="B1042" t="s">
        <v>1774</v>
      </c>
    </row>
    <row r="1043" spans="1:2" x14ac:dyDescent="0.25">
      <c r="A1043" t="s">
        <v>1775</v>
      </c>
      <c r="B1043" t="s">
        <v>1776</v>
      </c>
    </row>
    <row r="1044" spans="1:2" x14ac:dyDescent="0.25">
      <c r="A1044" t="s">
        <v>1777</v>
      </c>
      <c r="B1044" t="s">
        <v>1778</v>
      </c>
    </row>
    <row r="1045" spans="1:2" x14ac:dyDescent="0.25">
      <c r="A1045" t="s">
        <v>1779</v>
      </c>
      <c r="B1045" t="s">
        <v>1780</v>
      </c>
    </row>
    <row r="1046" spans="1:2" x14ac:dyDescent="0.25">
      <c r="A1046" t="s">
        <v>1781</v>
      </c>
      <c r="B1046" t="s">
        <v>1782</v>
      </c>
    </row>
    <row r="1047" spans="1:2" x14ac:dyDescent="0.25">
      <c r="A1047" t="s">
        <v>1783</v>
      </c>
      <c r="B1047" t="s">
        <v>1784</v>
      </c>
    </row>
    <row r="1048" spans="1:2" x14ac:dyDescent="0.25">
      <c r="A1048" t="s">
        <v>1785</v>
      </c>
      <c r="B1048" t="s">
        <v>1786</v>
      </c>
    </row>
    <row r="1049" spans="1:2" x14ac:dyDescent="0.25">
      <c r="A1049" t="s">
        <v>1787</v>
      </c>
      <c r="B1049" t="s">
        <v>1788</v>
      </c>
    </row>
    <row r="1050" spans="1:2" x14ac:dyDescent="0.25">
      <c r="A1050" t="s">
        <v>1789</v>
      </c>
      <c r="B1050" t="s">
        <v>1790</v>
      </c>
    </row>
    <row r="1051" spans="1:2" x14ac:dyDescent="0.25">
      <c r="A1051" t="s">
        <v>1791</v>
      </c>
      <c r="B1051" t="s">
        <v>1792</v>
      </c>
    </row>
    <row r="1052" spans="1:2" x14ac:dyDescent="0.25">
      <c r="A1052" t="s">
        <v>1793</v>
      </c>
      <c r="B1052" t="s">
        <v>1794</v>
      </c>
    </row>
    <row r="1053" spans="1:2" x14ac:dyDescent="0.25">
      <c r="A1053" t="s">
        <v>1795</v>
      </c>
      <c r="B1053" t="s">
        <v>1796</v>
      </c>
    </row>
    <row r="1054" spans="1:2" x14ac:dyDescent="0.25">
      <c r="A1054" t="s">
        <v>1797</v>
      </c>
      <c r="B1054" t="s">
        <v>1798</v>
      </c>
    </row>
    <row r="1055" spans="1:2" x14ac:dyDescent="0.25">
      <c r="A1055" t="s">
        <v>1799</v>
      </c>
      <c r="B1055" t="s">
        <v>1800</v>
      </c>
    </row>
    <row r="1056" spans="1:2" x14ac:dyDescent="0.25">
      <c r="A1056" t="s">
        <v>1801</v>
      </c>
      <c r="B1056" t="s">
        <v>1802</v>
      </c>
    </row>
    <row r="1057" spans="1:2" x14ac:dyDescent="0.25">
      <c r="A1057" t="s">
        <v>38</v>
      </c>
      <c r="B1057" t="s">
        <v>1803</v>
      </c>
    </row>
    <row r="1058" spans="1:2" x14ac:dyDescent="0.25">
      <c r="A1058" t="s">
        <v>1804</v>
      </c>
      <c r="B1058" t="s">
        <v>1805</v>
      </c>
    </row>
    <row r="1059" spans="1:2" x14ac:dyDescent="0.25">
      <c r="A1059" t="s">
        <v>1806</v>
      </c>
      <c r="B1059" t="s">
        <v>1807</v>
      </c>
    </row>
    <row r="1060" spans="1:2" x14ac:dyDescent="0.25">
      <c r="A1060" t="s">
        <v>1808</v>
      </c>
      <c r="B1060" t="s">
        <v>1809</v>
      </c>
    </row>
    <row r="1061" spans="1:2" x14ac:dyDescent="0.25">
      <c r="A1061" t="s">
        <v>1810</v>
      </c>
      <c r="B1061" t="s">
        <v>1811</v>
      </c>
    </row>
    <row r="1062" spans="1:2" x14ac:dyDescent="0.25">
      <c r="A1062" t="s">
        <v>1812</v>
      </c>
      <c r="B1062" t="s">
        <v>1813</v>
      </c>
    </row>
    <row r="1063" spans="1:2" x14ac:dyDescent="0.25">
      <c r="A1063" t="s">
        <v>1382</v>
      </c>
      <c r="B1063" t="s">
        <v>1814</v>
      </c>
    </row>
    <row r="1064" spans="1:2" x14ac:dyDescent="0.25">
      <c r="A1064" t="s">
        <v>1815</v>
      </c>
      <c r="B1064" t="s">
        <v>1816</v>
      </c>
    </row>
    <row r="1065" spans="1:2" x14ac:dyDescent="0.25">
      <c r="A1065" t="s">
        <v>1817</v>
      </c>
      <c r="B1065" t="s">
        <v>1818</v>
      </c>
    </row>
    <row r="1066" spans="1:2" x14ac:dyDescent="0.25">
      <c r="A1066" t="s">
        <v>1819</v>
      </c>
      <c r="B1066" t="s">
        <v>1820</v>
      </c>
    </row>
    <row r="1067" spans="1:2" x14ac:dyDescent="0.25">
      <c r="A1067" t="s">
        <v>1821</v>
      </c>
      <c r="B1067" t="s">
        <v>1822</v>
      </c>
    </row>
    <row r="1068" spans="1:2" x14ac:dyDescent="0.25">
      <c r="A1068" t="s">
        <v>1823</v>
      </c>
      <c r="B1068" t="s">
        <v>1824</v>
      </c>
    </row>
    <row r="1069" spans="1:2" x14ac:dyDescent="0.25">
      <c r="A1069" t="s">
        <v>1825</v>
      </c>
      <c r="B1069" t="s">
        <v>1826</v>
      </c>
    </row>
    <row r="1070" spans="1:2" x14ac:dyDescent="0.25">
      <c r="A1070" t="s">
        <v>1827</v>
      </c>
      <c r="B1070" t="s">
        <v>1828</v>
      </c>
    </row>
    <row r="1071" spans="1:2" x14ac:dyDescent="0.25">
      <c r="A1071" t="s">
        <v>1829</v>
      </c>
      <c r="B1071" t="s">
        <v>1830</v>
      </c>
    </row>
    <row r="1072" spans="1:2" x14ac:dyDescent="0.25">
      <c r="A1072" t="s">
        <v>1831</v>
      </c>
      <c r="B1072" t="s">
        <v>1832</v>
      </c>
    </row>
    <row r="1073" spans="1:2" x14ac:dyDescent="0.25">
      <c r="A1073" t="s">
        <v>1833</v>
      </c>
      <c r="B1073" t="s">
        <v>1834</v>
      </c>
    </row>
    <row r="1074" spans="1:2" x14ac:dyDescent="0.25">
      <c r="A1074" t="s">
        <v>1835</v>
      </c>
      <c r="B1074" t="s">
        <v>1836</v>
      </c>
    </row>
    <row r="1075" spans="1:2" x14ac:dyDescent="0.25">
      <c r="A1075" t="s">
        <v>1837</v>
      </c>
      <c r="B1075" t="s">
        <v>1838</v>
      </c>
    </row>
    <row r="1076" spans="1:2" x14ac:dyDescent="0.25">
      <c r="A1076" t="s">
        <v>1839</v>
      </c>
      <c r="B1076" t="s">
        <v>1840</v>
      </c>
    </row>
    <row r="1077" spans="1:2" x14ac:dyDescent="0.25">
      <c r="A1077" t="s">
        <v>1841</v>
      </c>
      <c r="B1077" t="s">
        <v>1842</v>
      </c>
    </row>
    <row r="1078" spans="1:2" x14ac:dyDescent="0.25">
      <c r="A1078" t="s">
        <v>1843</v>
      </c>
      <c r="B1078" t="s">
        <v>1844</v>
      </c>
    </row>
    <row r="1079" spans="1:2" x14ac:dyDescent="0.25">
      <c r="A1079" t="s">
        <v>1845</v>
      </c>
      <c r="B1079" t="s">
        <v>1846</v>
      </c>
    </row>
    <row r="1080" spans="1:2" x14ac:dyDescent="0.25">
      <c r="A1080" t="s">
        <v>1847</v>
      </c>
      <c r="B1080" t="s">
        <v>1848</v>
      </c>
    </row>
    <row r="1081" spans="1:2" x14ac:dyDescent="0.25">
      <c r="A1081" t="s">
        <v>1849</v>
      </c>
      <c r="B1081" t="s">
        <v>1850</v>
      </c>
    </row>
    <row r="1082" spans="1:2" x14ac:dyDescent="0.25">
      <c r="A1082" t="s">
        <v>1851</v>
      </c>
      <c r="B1082" t="s">
        <v>1852</v>
      </c>
    </row>
    <row r="1083" spans="1:2" x14ac:dyDescent="0.25">
      <c r="A1083" t="s">
        <v>1853</v>
      </c>
      <c r="B1083" t="s">
        <v>1854</v>
      </c>
    </row>
    <row r="1084" spans="1:2" x14ac:dyDescent="0.25">
      <c r="A1084" t="s">
        <v>1855</v>
      </c>
      <c r="B1084" t="s">
        <v>1856</v>
      </c>
    </row>
    <row r="1085" spans="1:2" x14ac:dyDescent="0.25">
      <c r="A1085" t="s">
        <v>1857</v>
      </c>
      <c r="B1085" t="s">
        <v>1858</v>
      </c>
    </row>
    <row r="1086" spans="1:2" x14ac:dyDescent="0.25">
      <c r="A1086" t="s">
        <v>1859</v>
      </c>
      <c r="B1086" t="s">
        <v>1860</v>
      </c>
    </row>
    <row r="1087" spans="1:2" x14ac:dyDescent="0.25">
      <c r="A1087" t="s">
        <v>1861</v>
      </c>
      <c r="B1087" t="s">
        <v>1862</v>
      </c>
    </row>
    <row r="1088" spans="1:2" x14ac:dyDescent="0.25">
      <c r="A1088" t="s">
        <v>1863</v>
      </c>
      <c r="B1088" t="s">
        <v>1864</v>
      </c>
    </row>
    <row r="1089" spans="1:2" x14ac:dyDescent="0.25">
      <c r="A1089" t="s">
        <v>1865</v>
      </c>
      <c r="B1089" t="s">
        <v>1866</v>
      </c>
    </row>
    <row r="1090" spans="1:2" x14ac:dyDescent="0.25">
      <c r="A1090" t="s">
        <v>1867</v>
      </c>
      <c r="B1090" t="s">
        <v>1868</v>
      </c>
    </row>
    <row r="1091" spans="1:2" x14ac:dyDescent="0.25">
      <c r="A1091" t="s">
        <v>1321</v>
      </c>
      <c r="B1091" t="s">
        <v>1869</v>
      </c>
    </row>
    <row r="1092" spans="1:2" x14ac:dyDescent="0.25">
      <c r="A1092" t="s">
        <v>1870</v>
      </c>
      <c r="B1092" t="s">
        <v>1871</v>
      </c>
    </row>
    <row r="1093" spans="1:2" x14ac:dyDescent="0.25">
      <c r="A1093" t="s">
        <v>1872</v>
      </c>
      <c r="B1093" t="s">
        <v>1873</v>
      </c>
    </row>
    <row r="1094" spans="1:2" x14ac:dyDescent="0.25">
      <c r="A1094" t="s">
        <v>1874</v>
      </c>
      <c r="B1094" t="s">
        <v>1875</v>
      </c>
    </row>
    <row r="1095" spans="1:2" x14ac:dyDescent="0.25">
      <c r="A1095" t="s">
        <v>1876</v>
      </c>
      <c r="B1095" t="s">
        <v>1877</v>
      </c>
    </row>
    <row r="1096" spans="1:2" x14ac:dyDescent="0.25">
      <c r="A1096" t="s">
        <v>1878</v>
      </c>
      <c r="B1096" t="s">
        <v>1879</v>
      </c>
    </row>
    <row r="1097" spans="1:2" x14ac:dyDescent="0.25">
      <c r="A1097" t="s">
        <v>1880</v>
      </c>
      <c r="B1097" t="s">
        <v>1881</v>
      </c>
    </row>
    <row r="1098" spans="1:2" x14ac:dyDescent="0.25">
      <c r="A1098" t="s">
        <v>1882</v>
      </c>
      <c r="B1098" t="s">
        <v>1883</v>
      </c>
    </row>
    <row r="1099" spans="1:2" x14ac:dyDescent="0.25">
      <c r="A1099" t="s">
        <v>1376</v>
      </c>
      <c r="B1099" t="s">
        <v>1884</v>
      </c>
    </row>
    <row r="1100" spans="1:2" x14ac:dyDescent="0.25">
      <c r="A1100" t="s">
        <v>1885</v>
      </c>
      <c r="B1100" t="s">
        <v>1886</v>
      </c>
    </row>
    <row r="1101" spans="1:2" x14ac:dyDescent="0.25">
      <c r="A1101" t="s">
        <v>1887</v>
      </c>
      <c r="B1101" t="s">
        <v>1888</v>
      </c>
    </row>
    <row r="1102" spans="1:2" x14ac:dyDescent="0.25">
      <c r="A1102" t="s">
        <v>1889</v>
      </c>
      <c r="B1102" t="s">
        <v>1890</v>
      </c>
    </row>
    <row r="1103" spans="1:2" x14ac:dyDescent="0.25">
      <c r="A1103" t="s">
        <v>1891</v>
      </c>
      <c r="B1103" t="s">
        <v>1892</v>
      </c>
    </row>
    <row r="1104" spans="1:2" x14ac:dyDescent="0.25">
      <c r="A1104" t="s">
        <v>1893</v>
      </c>
      <c r="B1104" t="s">
        <v>1894</v>
      </c>
    </row>
    <row r="1105" spans="1:2" x14ac:dyDescent="0.25">
      <c r="A1105" t="s">
        <v>1895</v>
      </c>
      <c r="B1105" t="s">
        <v>1896</v>
      </c>
    </row>
    <row r="1106" spans="1:2" x14ac:dyDescent="0.25">
      <c r="A1106" t="s">
        <v>1897</v>
      </c>
      <c r="B1106" t="s">
        <v>1898</v>
      </c>
    </row>
    <row r="1107" spans="1:2" x14ac:dyDescent="0.25">
      <c r="A1107" t="s">
        <v>1899</v>
      </c>
      <c r="B1107" t="s">
        <v>1900</v>
      </c>
    </row>
    <row r="1108" spans="1:2" x14ac:dyDescent="0.25">
      <c r="A1108" t="s">
        <v>1901</v>
      </c>
      <c r="B1108" t="s">
        <v>1902</v>
      </c>
    </row>
    <row r="1109" spans="1:2" x14ac:dyDescent="0.25">
      <c r="A1109" t="s">
        <v>1903</v>
      </c>
      <c r="B1109" t="s">
        <v>1904</v>
      </c>
    </row>
    <row r="1110" spans="1:2" x14ac:dyDescent="0.25">
      <c r="A1110" t="s">
        <v>1905</v>
      </c>
      <c r="B1110" t="s">
        <v>1906</v>
      </c>
    </row>
    <row r="1111" spans="1:2" x14ac:dyDescent="0.25">
      <c r="A1111" t="s">
        <v>1907</v>
      </c>
      <c r="B1111" t="s">
        <v>1908</v>
      </c>
    </row>
    <row r="1112" spans="1:2" x14ac:dyDescent="0.25">
      <c r="A1112" t="s">
        <v>1909</v>
      </c>
      <c r="B1112" t="s">
        <v>1910</v>
      </c>
    </row>
    <row r="1113" spans="1:2" x14ac:dyDescent="0.25">
      <c r="A1113" t="s">
        <v>1911</v>
      </c>
      <c r="B1113" t="s">
        <v>1912</v>
      </c>
    </row>
    <row r="1114" spans="1:2" x14ac:dyDescent="0.25">
      <c r="A1114" t="s">
        <v>1913</v>
      </c>
      <c r="B1114" t="s">
        <v>1914</v>
      </c>
    </row>
    <row r="1115" spans="1:2" x14ac:dyDescent="0.25">
      <c r="A1115" t="s">
        <v>684</v>
      </c>
      <c r="B1115" t="s">
        <v>1915</v>
      </c>
    </row>
    <row r="1116" spans="1:2" x14ac:dyDescent="0.25">
      <c r="A1116" t="s">
        <v>1916</v>
      </c>
      <c r="B1116" t="s">
        <v>1917</v>
      </c>
    </row>
    <row r="1117" spans="1:2" x14ac:dyDescent="0.25">
      <c r="A1117" t="s">
        <v>1330</v>
      </c>
      <c r="B1117" t="s">
        <v>1918</v>
      </c>
    </row>
    <row r="1118" spans="1:2" x14ac:dyDescent="0.25">
      <c r="A1118" t="s">
        <v>1919</v>
      </c>
      <c r="B1118" t="s">
        <v>1920</v>
      </c>
    </row>
    <row r="1119" spans="1:2" x14ac:dyDescent="0.25">
      <c r="A1119" t="s">
        <v>1921</v>
      </c>
      <c r="B1119" t="s">
        <v>1922</v>
      </c>
    </row>
    <row r="1120" spans="1:2" x14ac:dyDescent="0.25">
      <c r="A1120" t="s">
        <v>1923</v>
      </c>
      <c r="B1120" t="s">
        <v>1924</v>
      </c>
    </row>
    <row r="1121" spans="1:2" x14ac:dyDescent="0.25">
      <c r="A1121" t="s">
        <v>1925</v>
      </c>
      <c r="B1121" t="s">
        <v>1926</v>
      </c>
    </row>
    <row r="1122" spans="1:2" x14ac:dyDescent="0.25">
      <c r="A1122" t="s">
        <v>1927</v>
      </c>
      <c r="B1122" t="s">
        <v>1928</v>
      </c>
    </row>
    <row r="1123" spans="1:2" x14ac:dyDescent="0.25">
      <c r="A1123" t="s">
        <v>1929</v>
      </c>
      <c r="B1123" t="s">
        <v>1930</v>
      </c>
    </row>
    <row r="1124" spans="1:2" x14ac:dyDescent="0.25">
      <c r="A1124" t="s">
        <v>1931</v>
      </c>
      <c r="B1124" t="s">
        <v>1932</v>
      </c>
    </row>
    <row r="1125" spans="1:2" x14ac:dyDescent="0.25">
      <c r="A1125" t="s">
        <v>1933</v>
      </c>
      <c r="B1125" t="s">
        <v>1934</v>
      </c>
    </row>
    <row r="1126" spans="1:2" x14ac:dyDescent="0.25">
      <c r="A1126" t="s">
        <v>1935</v>
      </c>
      <c r="B1126" t="s">
        <v>1936</v>
      </c>
    </row>
    <row r="1127" spans="1:2" x14ac:dyDescent="0.25">
      <c r="A1127" t="s">
        <v>1937</v>
      </c>
      <c r="B1127" t="s">
        <v>1938</v>
      </c>
    </row>
    <row r="1128" spans="1:2" x14ac:dyDescent="0.25">
      <c r="A1128" t="s">
        <v>1939</v>
      </c>
      <c r="B1128" t="s">
        <v>1940</v>
      </c>
    </row>
    <row r="1129" spans="1:2" x14ac:dyDescent="0.25">
      <c r="A1129" t="s">
        <v>1941</v>
      </c>
      <c r="B1129" t="s">
        <v>1942</v>
      </c>
    </row>
    <row r="1130" spans="1:2" x14ac:dyDescent="0.25">
      <c r="A1130" t="s">
        <v>1943</v>
      </c>
      <c r="B1130" t="s">
        <v>1944</v>
      </c>
    </row>
    <row r="1131" spans="1:2" x14ac:dyDescent="0.25">
      <c r="A1131" t="s">
        <v>1945</v>
      </c>
      <c r="B1131" t="s">
        <v>1946</v>
      </c>
    </row>
    <row r="1132" spans="1:2" x14ac:dyDescent="0.25">
      <c r="A1132" t="s">
        <v>1947</v>
      </c>
      <c r="B1132" t="s">
        <v>1948</v>
      </c>
    </row>
    <row r="1133" spans="1:2" x14ac:dyDescent="0.25">
      <c r="A1133" t="s">
        <v>1949</v>
      </c>
      <c r="B1133" t="s">
        <v>1950</v>
      </c>
    </row>
    <row r="1134" spans="1:2" x14ac:dyDescent="0.25">
      <c r="A1134" t="s">
        <v>611</v>
      </c>
      <c r="B1134" t="s">
        <v>1951</v>
      </c>
    </row>
    <row r="1135" spans="1:2" x14ac:dyDescent="0.25">
      <c r="A1135" t="s">
        <v>1952</v>
      </c>
      <c r="B1135" t="s">
        <v>1953</v>
      </c>
    </row>
    <row r="1136" spans="1:2" x14ac:dyDescent="0.25">
      <c r="A1136" t="s">
        <v>1954</v>
      </c>
      <c r="B1136" t="s">
        <v>1955</v>
      </c>
    </row>
    <row r="1137" spans="1:2" x14ac:dyDescent="0.25">
      <c r="A1137" t="s">
        <v>1956</v>
      </c>
      <c r="B1137" t="s">
        <v>1957</v>
      </c>
    </row>
    <row r="1138" spans="1:2" x14ac:dyDescent="0.25">
      <c r="A1138" t="s">
        <v>1958</v>
      </c>
      <c r="B1138" t="s">
        <v>1959</v>
      </c>
    </row>
    <row r="1139" spans="1:2" x14ac:dyDescent="0.25">
      <c r="A1139" t="s">
        <v>1403</v>
      </c>
      <c r="B1139" t="s">
        <v>1960</v>
      </c>
    </row>
    <row r="1140" spans="1:2" x14ac:dyDescent="0.25">
      <c r="A1140" t="s">
        <v>1961</v>
      </c>
      <c r="B1140" t="s">
        <v>1962</v>
      </c>
    </row>
    <row r="1141" spans="1:2" x14ac:dyDescent="0.25">
      <c r="A1141" t="s">
        <v>1963</v>
      </c>
      <c r="B1141" t="s">
        <v>1964</v>
      </c>
    </row>
    <row r="1142" spans="1:2" x14ac:dyDescent="0.25">
      <c r="A1142" t="s">
        <v>1965</v>
      </c>
      <c r="B1142" t="s">
        <v>1966</v>
      </c>
    </row>
    <row r="1143" spans="1:2" x14ac:dyDescent="0.25">
      <c r="A1143" t="s">
        <v>1967</v>
      </c>
      <c r="B1143" t="s">
        <v>1968</v>
      </c>
    </row>
    <row r="1144" spans="1:2" x14ac:dyDescent="0.25">
      <c r="A1144" t="s">
        <v>1969</v>
      </c>
      <c r="B1144" t="s">
        <v>1970</v>
      </c>
    </row>
    <row r="1145" spans="1:2" x14ac:dyDescent="0.25">
      <c r="A1145" t="s">
        <v>1392</v>
      </c>
      <c r="B1145" t="s">
        <v>1971</v>
      </c>
    </row>
    <row r="1146" spans="1:2" x14ac:dyDescent="0.25">
      <c r="A1146" t="s">
        <v>523</v>
      </c>
      <c r="B1146" t="s">
        <v>1972</v>
      </c>
    </row>
    <row r="1147" spans="1:2" x14ac:dyDescent="0.25">
      <c r="A1147" t="s">
        <v>1973</v>
      </c>
      <c r="B1147" t="s">
        <v>1974</v>
      </c>
    </row>
    <row r="1148" spans="1:2" x14ac:dyDescent="0.25">
      <c r="A1148" t="s">
        <v>1975</v>
      </c>
      <c r="B1148" t="s">
        <v>1976</v>
      </c>
    </row>
    <row r="1149" spans="1:2" x14ac:dyDescent="0.25">
      <c r="A1149" t="s">
        <v>1348</v>
      </c>
      <c r="B1149" t="s">
        <v>1977</v>
      </c>
    </row>
    <row r="1150" spans="1:2" x14ac:dyDescent="0.25">
      <c r="A1150" t="s">
        <v>1978</v>
      </c>
      <c r="B1150" t="s">
        <v>1979</v>
      </c>
    </row>
    <row r="1151" spans="1:2" x14ac:dyDescent="0.25">
      <c r="A1151" t="s">
        <v>1980</v>
      </c>
      <c r="B1151" t="s">
        <v>1981</v>
      </c>
    </row>
    <row r="1152" spans="1:2" x14ac:dyDescent="0.25">
      <c r="A1152" t="s">
        <v>1982</v>
      </c>
      <c r="B1152" t="s">
        <v>1983</v>
      </c>
    </row>
    <row r="1153" spans="1:2" x14ac:dyDescent="0.25">
      <c r="A1153" t="s">
        <v>1984</v>
      </c>
      <c r="B1153" t="s">
        <v>1985</v>
      </c>
    </row>
    <row r="1154" spans="1:2" x14ac:dyDescent="0.25">
      <c r="A1154" t="s">
        <v>1986</v>
      </c>
      <c r="B1154" t="s">
        <v>1987</v>
      </c>
    </row>
    <row r="1155" spans="1:2" x14ac:dyDescent="0.25">
      <c r="A1155" t="s">
        <v>1988</v>
      </c>
      <c r="B1155" t="s">
        <v>1989</v>
      </c>
    </row>
    <row r="1156" spans="1:2" x14ac:dyDescent="0.25">
      <c r="A1156" t="s">
        <v>1990</v>
      </c>
      <c r="B1156" t="s">
        <v>1991</v>
      </c>
    </row>
    <row r="1157" spans="1:2" x14ac:dyDescent="0.25">
      <c r="A1157" t="s">
        <v>1992</v>
      </c>
      <c r="B1157" t="s">
        <v>1993</v>
      </c>
    </row>
    <row r="1158" spans="1:2" x14ac:dyDescent="0.25">
      <c r="A1158" t="s">
        <v>1994</v>
      </c>
      <c r="B1158" t="s">
        <v>1995</v>
      </c>
    </row>
    <row r="1159" spans="1:2" x14ac:dyDescent="0.25">
      <c r="A1159" t="s">
        <v>1996</v>
      </c>
      <c r="B1159" t="s">
        <v>1997</v>
      </c>
    </row>
    <row r="1160" spans="1:2" x14ac:dyDescent="0.25">
      <c r="A1160" t="s">
        <v>1998</v>
      </c>
      <c r="B1160" t="s">
        <v>1999</v>
      </c>
    </row>
    <row r="1161" spans="1:2" x14ac:dyDescent="0.25">
      <c r="A1161" t="s">
        <v>2000</v>
      </c>
      <c r="B1161" t="s">
        <v>2001</v>
      </c>
    </row>
    <row r="1162" spans="1:2" x14ac:dyDescent="0.25">
      <c r="A1162" t="s">
        <v>2002</v>
      </c>
      <c r="B1162" t="s">
        <v>2003</v>
      </c>
    </row>
    <row r="1163" spans="1:2" x14ac:dyDescent="0.25">
      <c r="A1163" t="s">
        <v>2004</v>
      </c>
      <c r="B1163" t="s">
        <v>2005</v>
      </c>
    </row>
    <row r="1164" spans="1:2" x14ac:dyDescent="0.25">
      <c r="A1164" t="s">
        <v>2006</v>
      </c>
      <c r="B1164" t="s">
        <v>2007</v>
      </c>
    </row>
    <row r="1165" spans="1:2" x14ac:dyDescent="0.25">
      <c r="A1165" t="s">
        <v>2008</v>
      </c>
      <c r="B1165" t="s">
        <v>2009</v>
      </c>
    </row>
    <row r="1166" spans="1:2" x14ac:dyDescent="0.25">
      <c r="A1166" t="s">
        <v>2010</v>
      </c>
      <c r="B1166" t="s">
        <v>2011</v>
      </c>
    </row>
    <row r="1167" spans="1:2" x14ac:dyDescent="0.25">
      <c r="A1167" t="s">
        <v>2012</v>
      </c>
      <c r="B1167" t="s">
        <v>2013</v>
      </c>
    </row>
    <row r="1168" spans="1:2" x14ac:dyDescent="0.25">
      <c r="A1168" t="s">
        <v>2014</v>
      </c>
      <c r="B1168" t="s">
        <v>2015</v>
      </c>
    </row>
    <row r="1169" spans="1:2" x14ac:dyDescent="0.25">
      <c r="A1169" t="s">
        <v>48</v>
      </c>
      <c r="B1169" t="s">
        <v>2016</v>
      </c>
    </row>
    <row r="1170" spans="1:2" x14ac:dyDescent="0.25">
      <c r="A1170" t="s">
        <v>2017</v>
      </c>
      <c r="B1170" t="s">
        <v>2018</v>
      </c>
    </row>
    <row r="1171" spans="1:2" x14ac:dyDescent="0.25">
      <c r="A1171" t="s">
        <v>2019</v>
      </c>
      <c r="B1171" t="s">
        <v>2020</v>
      </c>
    </row>
    <row r="1172" spans="1:2" x14ac:dyDescent="0.25">
      <c r="A1172" t="s">
        <v>2021</v>
      </c>
      <c r="B1172" t="s">
        <v>2022</v>
      </c>
    </row>
    <row r="1173" spans="1:2" x14ac:dyDescent="0.25">
      <c r="A1173" t="s">
        <v>2023</v>
      </c>
      <c r="B1173" t="s">
        <v>2024</v>
      </c>
    </row>
    <row r="1174" spans="1:2" x14ac:dyDescent="0.25">
      <c r="A1174" t="s">
        <v>2025</v>
      </c>
      <c r="B1174" t="s">
        <v>2026</v>
      </c>
    </row>
    <row r="1175" spans="1:2" x14ac:dyDescent="0.25">
      <c r="A1175" t="s">
        <v>2027</v>
      </c>
      <c r="B1175" t="s">
        <v>2028</v>
      </c>
    </row>
    <row r="1176" spans="1:2" x14ac:dyDescent="0.25">
      <c r="A1176" t="s">
        <v>2029</v>
      </c>
      <c r="B1176" t="s">
        <v>2030</v>
      </c>
    </row>
    <row r="1177" spans="1:2" x14ac:dyDescent="0.25">
      <c r="A1177" t="s">
        <v>2031</v>
      </c>
      <c r="B1177" t="s">
        <v>2032</v>
      </c>
    </row>
    <row r="1178" spans="1:2" x14ac:dyDescent="0.25">
      <c r="A1178" t="s">
        <v>2033</v>
      </c>
      <c r="B1178" t="s">
        <v>2034</v>
      </c>
    </row>
    <row r="1179" spans="1:2" x14ac:dyDescent="0.25">
      <c r="A1179" t="s">
        <v>2035</v>
      </c>
      <c r="B1179" t="s">
        <v>2036</v>
      </c>
    </row>
    <row r="1180" spans="1:2" x14ac:dyDescent="0.25">
      <c r="A1180" t="s">
        <v>2037</v>
      </c>
      <c r="B1180" t="s">
        <v>2038</v>
      </c>
    </row>
    <row r="1181" spans="1:2" x14ac:dyDescent="0.25">
      <c r="A1181" t="s">
        <v>2039</v>
      </c>
      <c r="B1181" t="s">
        <v>2040</v>
      </c>
    </row>
    <row r="1182" spans="1:2" x14ac:dyDescent="0.25">
      <c r="A1182" t="s">
        <v>2041</v>
      </c>
      <c r="B1182" t="s">
        <v>2042</v>
      </c>
    </row>
    <row r="1183" spans="1:2" x14ac:dyDescent="0.25">
      <c r="A1183" t="s">
        <v>2043</v>
      </c>
      <c r="B1183" t="s">
        <v>2044</v>
      </c>
    </row>
    <row r="1184" spans="1:2" x14ac:dyDescent="0.25">
      <c r="A1184" t="s">
        <v>2045</v>
      </c>
      <c r="B1184" t="s">
        <v>2046</v>
      </c>
    </row>
    <row r="1185" spans="1:2" x14ac:dyDescent="0.25">
      <c r="A1185" t="s">
        <v>2047</v>
      </c>
      <c r="B1185" t="s">
        <v>2048</v>
      </c>
    </row>
    <row r="1186" spans="1:2" x14ac:dyDescent="0.25">
      <c r="A1186" t="s">
        <v>2049</v>
      </c>
      <c r="B1186" t="s">
        <v>2050</v>
      </c>
    </row>
    <row r="1187" spans="1:2" x14ac:dyDescent="0.25">
      <c r="A1187" t="s">
        <v>2051</v>
      </c>
      <c r="B1187" t="s">
        <v>2052</v>
      </c>
    </row>
    <row r="1188" spans="1:2" x14ac:dyDescent="0.25">
      <c r="A1188" t="s">
        <v>2053</v>
      </c>
      <c r="B1188" t="s">
        <v>2054</v>
      </c>
    </row>
    <row r="1189" spans="1:2" x14ac:dyDescent="0.25">
      <c r="A1189" t="s">
        <v>2055</v>
      </c>
      <c r="B1189" t="s">
        <v>2056</v>
      </c>
    </row>
    <row r="1190" spans="1:2" x14ac:dyDescent="0.25">
      <c r="A1190" t="s">
        <v>2057</v>
      </c>
      <c r="B1190" t="s">
        <v>2058</v>
      </c>
    </row>
    <row r="1191" spans="1:2" x14ac:dyDescent="0.25">
      <c r="A1191" t="s">
        <v>2059</v>
      </c>
      <c r="B1191" t="s">
        <v>2060</v>
      </c>
    </row>
    <row r="1192" spans="1:2" x14ac:dyDescent="0.25">
      <c r="A1192" t="s">
        <v>2061</v>
      </c>
      <c r="B1192" t="s">
        <v>2062</v>
      </c>
    </row>
    <row r="1193" spans="1:2" x14ac:dyDescent="0.25">
      <c r="A1193" t="s">
        <v>2063</v>
      </c>
      <c r="B1193" t="s">
        <v>2064</v>
      </c>
    </row>
    <row r="1194" spans="1:2" x14ac:dyDescent="0.25">
      <c r="A1194" t="s">
        <v>2065</v>
      </c>
      <c r="B1194" t="s">
        <v>2066</v>
      </c>
    </row>
    <row r="1195" spans="1:2" x14ac:dyDescent="0.25">
      <c r="A1195" t="s">
        <v>2067</v>
      </c>
      <c r="B1195" t="s">
        <v>2068</v>
      </c>
    </row>
    <row r="1196" spans="1:2" x14ac:dyDescent="0.25">
      <c r="A1196" t="s">
        <v>2069</v>
      </c>
      <c r="B1196" t="s">
        <v>2070</v>
      </c>
    </row>
    <row r="1197" spans="1:2" x14ac:dyDescent="0.25">
      <c r="A1197" t="s">
        <v>2071</v>
      </c>
      <c r="B1197" t="s">
        <v>2072</v>
      </c>
    </row>
    <row r="1198" spans="1:2" x14ac:dyDescent="0.25">
      <c r="A1198" t="s">
        <v>2073</v>
      </c>
      <c r="B1198" t="s">
        <v>2074</v>
      </c>
    </row>
    <row r="1199" spans="1:2" x14ac:dyDescent="0.25">
      <c r="A1199" t="s">
        <v>2075</v>
      </c>
      <c r="B1199" t="s">
        <v>2076</v>
      </c>
    </row>
    <row r="1200" spans="1:2" x14ac:dyDescent="0.25">
      <c r="A1200" t="s">
        <v>2077</v>
      </c>
      <c r="B1200" t="s">
        <v>2078</v>
      </c>
    </row>
    <row r="1201" spans="1:2" x14ac:dyDescent="0.25">
      <c r="A1201" t="s">
        <v>2079</v>
      </c>
      <c r="B1201" t="s">
        <v>2080</v>
      </c>
    </row>
    <row r="1202" spans="1:2" x14ac:dyDescent="0.25">
      <c r="A1202" t="s">
        <v>2081</v>
      </c>
      <c r="B1202" t="s">
        <v>2082</v>
      </c>
    </row>
    <row r="1203" spans="1:2" x14ac:dyDescent="0.25">
      <c r="A1203" t="s">
        <v>2083</v>
      </c>
      <c r="B1203" t="s">
        <v>2084</v>
      </c>
    </row>
    <row r="1204" spans="1:2" x14ac:dyDescent="0.25">
      <c r="A1204" t="s">
        <v>2085</v>
      </c>
      <c r="B1204" t="s">
        <v>2086</v>
      </c>
    </row>
    <row r="1205" spans="1:2" x14ac:dyDescent="0.25">
      <c r="A1205" t="s">
        <v>2087</v>
      </c>
      <c r="B1205" t="s">
        <v>2088</v>
      </c>
    </row>
    <row r="1206" spans="1:2" x14ac:dyDescent="0.25">
      <c r="A1206" t="s">
        <v>739</v>
      </c>
      <c r="B1206" t="s">
        <v>2089</v>
      </c>
    </row>
    <row r="1207" spans="1:2" x14ac:dyDescent="0.25">
      <c r="A1207" t="s">
        <v>2090</v>
      </c>
      <c r="B1207" t="s">
        <v>2091</v>
      </c>
    </row>
    <row r="1208" spans="1:2" x14ac:dyDescent="0.25">
      <c r="A1208" t="s">
        <v>2092</v>
      </c>
      <c r="B1208" t="s">
        <v>2093</v>
      </c>
    </row>
    <row r="1209" spans="1:2" x14ac:dyDescent="0.25">
      <c r="A1209" t="s">
        <v>2094</v>
      </c>
      <c r="B1209" t="s">
        <v>2095</v>
      </c>
    </row>
    <row r="1210" spans="1:2" x14ac:dyDescent="0.25">
      <c r="A1210" t="s">
        <v>2096</v>
      </c>
      <c r="B1210" t="s">
        <v>2097</v>
      </c>
    </row>
    <row r="1211" spans="1:2" x14ac:dyDescent="0.25">
      <c r="A1211" t="s">
        <v>2098</v>
      </c>
      <c r="B1211" t="s">
        <v>2099</v>
      </c>
    </row>
    <row r="1212" spans="1:2" x14ac:dyDescent="0.25">
      <c r="A1212" t="s">
        <v>2100</v>
      </c>
      <c r="B1212" t="s">
        <v>2101</v>
      </c>
    </row>
    <row r="1213" spans="1:2" x14ac:dyDescent="0.25">
      <c r="A1213" t="s">
        <v>2102</v>
      </c>
      <c r="B1213" t="s">
        <v>2103</v>
      </c>
    </row>
    <row r="1214" spans="1:2" x14ac:dyDescent="0.25">
      <c r="A1214" t="s">
        <v>2104</v>
      </c>
      <c r="B1214" t="s">
        <v>2105</v>
      </c>
    </row>
    <row r="1215" spans="1:2" x14ac:dyDescent="0.25">
      <c r="A1215" t="s">
        <v>2106</v>
      </c>
      <c r="B1215" t="s">
        <v>2107</v>
      </c>
    </row>
    <row r="1216" spans="1:2" x14ac:dyDescent="0.25">
      <c r="A1216" t="s">
        <v>2108</v>
      </c>
      <c r="B1216" t="s">
        <v>2109</v>
      </c>
    </row>
    <row r="1217" spans="1:2" x14ac:dyDescent="0.25">
      <c r="A1217" t="s">
        <v>2110</v>
      </c>
      <c r="B1217" t="s">
        <v>2111</v>
      </c>
    </row>
    <row r="1218" spans="1:2" x14ac:dyDescent="0.25">
      <c r="A1218" t="s">
        <v>2112</v>
      </c>
      <c r="B1218" t="s">
        <v>2113</v>
      </c>
    </row>
    <row r="1219" spans="1:2" x14ac:dyDescent="0.25">
      <c r="A1219" t="s">
        <v>2114</v>
      </c>
      <c r="B1219" t="s">
        <v>2115</v>
      </c>
    </row>
    <row r="1220" spans="1:2" x14ac:dyDescent="0.25">
      <c r="A1220" t="s">
        <v>2116</v>
      </c>
      <c r="B1220" t="s">
        <v>2117</v>
      </c>
    </row>
    <row r="1221" spans="1:2" x14ac:dyDescent="0.25">
      <c r="A1221" t="s">
        <v>2118</v>
      </c>
      <c r="B1221" t="s">
        <v>2119</v>
      </c>
    </row>
    <row r="1222" spans="1:2" x14ac:dyDescent="0.25">
      <c r="A1222" t="s">
        <v>1468</v>
      </c>
      <c r="B1222" t="s">
        <v>2120</v>
      </c>
    </row>
    <row r="1223" spans="1:2" x14ac:dyDescent="0.25">
      <c r="A1223" t="s">
        <v>2121</v>
      </c>
      <c r="B1223" t="s">
        <v>2122</v>
      </c>
    </row>
    <row r="1224" spans="1:2" x14ac:dyDescent="0.25">
      <c r="A1224" t="s">
        <v>2123</v>
      </c>
      <c r="B1224" t="s">
        <v>2124</v>
      </c>
    </row>
    <row r="1225" spans="1:2" x14ac:dyDescent="0.25">
      <c r="A1225" t="s">
        <v>2125</v>
      </c>
      <c r="B1225" t="s">
        <v>2126</v>
      </c>
    </row>
    <row r="1226" spans="1:2" x14ac:dyDescent="0.25">
      <c r="A1226" t="s">
        <v>2127</v>
      </c>
      <c r="B1226" t="s">
        <v>2128</v>
      </c>
    </row>
    <row r="1227" spans="1:2" x14ac:dyDescent="0.25">
      <c r="A1227" t="s">
        <v>2129</v>
      </c>
      <c r="B1227" t="s">
        <v>2130</v>
      </c>
    </row>
    <row r="1228" spans="1:2" x14ac:dyDescent="0.25">
      <c r="A1228" t="s">
        <v>2131</v>
      </c>
      <c r="B1228" t="s">
        <v>2132</v>
      </c>
    </row>
    <row r="1229" spans="1:2" x14ac:dyDescent="0.25">
      <c r="A1229" t="s">
        <v>2133</v>
      </c>
      <c r="B1229" t="s">
        <v>2134</v>
      </c>
    </row>
    <row r="1230" spans="1:2" x14ac:dyDescent="0.25">
      <c r="A1230" t="s">
        <v>2135</v>
      </c>
      <c r="B1230" t="s">
        <v>2136</v>
      </c>
    </row>
    <row r="1231" spans="1:2" x14ac:dyDescent="0.25">
      <c r="A1231" t="s">
        <v>2137</v>
      </c>
      <c r="B1231" t="s">
        <v>2138</v>
      </c>
    </row>
    <row r="1232" spans="1:2" x14ac:dyDescent="0.25">
      <c r="A1232" t="s">
        <v>2139</v>
      </c>
      <c r="B1232" t="s">
        <v>2140</v>
      </c>
    </row>
    <row r="1233" spans="1:2" x14ac:dyDescent="0.25">
      <c r="A1233" t="s">
        <v>2141</v>
      </c>
      <c r="B1233" t="s">
        <v>2142</v>
      </c>
    </row>
    <row r="1234" spans="1:2" x14ac:dyDescent="0.25">
      <c r="A1234" t="s">
        <v>2143</v>
      </c>
      <c r="B1234" t="s">
        <v>2144</v>
      </c>
    </row>
    <row r="1235" spans="1:2" x14ac:dyDescent="0.25">
      <c r="A1235" t="s">
        <v>2145</v>
      </c>
      <c r="B1235" t="s">
        <v>2146</v>
      </c>
    </row>
    <row r="1236" spans="1:2" x14ac:dyDescent="0.25">
      <c r="A1236" t="s">
        <v>2147</v>
      </c>
      <c r="B1236" t="s">
        <v>2148</v>
      </c>
    </row>
    <row r="1237" spans="1:2" x14ac:dyDescent="0.25">
      <c r="A1237" t="s">
        <v>2149</v>
      </c>
      <c r="B1237" t="s">
        <v>2150</v>
      </c>
    </row>
    <row r="1238" spans="1:2" x14ac:dyDescent="0.25">
      <c r="A1238" t="s">
        <v>2151</v>
      </c>
      <c r="B1238" t="s">
        <v>2152</v>
      </c>
    </row>
    <row r="1239" spans="1:2" x14ac:dyDescent="0.25">
      <c r="A1239" t="s">
        <v>2153</v>
      </c>
      <c r="B1239" t="s">
        <v>2154</v>
      </c>
    </row>
    <row r="1240" spans="1:2" x14ac:dyDescent="0.25">
      <c r="A1240" t="s">
        <v>2155</v>
      </c>
      <c r="B1240" t="s">
        <v>2156</v>
      </c>
    </row>
    <row r="1241" spans="1:2" x14ac:dyDescent="0.25">
      <c r="A1241" t="s">
        <v>2157</v>
      </c>
      <c r="B1241" t="s">
        <v>2158</v>
      </c>
    </row>
    <row r="1242" spans="1:2" x14ac:dyDescent="0.25">
      <c r="A1242" t="s">
        <v>2159</v>
      </c>
      <c r="B1242" t="s">
        <v>2160</v>
      </c>
    </row>
    <row r="1243" spans="1:2" x14ac:dyDescent="0.25">
      <c r="A1243" t="s">
        <v>2161</v>
      </c>
      <c r="B1243" t="s">
        <v>2162</v>
      </c>
    </row>
    <row r="1244" spans="1:2" x14ac:dyDescent="0.25">
      <c r="A1244" t="s">
        <v>2163</v>
      </c>
      <c r="B1244" t="s">
        <v>2164</v>
      </c>
    </row>
    <row r="1245" spans="1:2" x14ac:dyDescent="0.25">
      <c r="A1245" t="s">
        <v>2165</v>
      </c>
      <c r="B1245" t="s">
        <v>2166</v>
      </c>
    </row>
    <row r="1246" spans="1:2" x14ac:dyDescent="0.25">
      <c r="A1246" t="s">
        <v>2167</v>
      </c>
      <c r="B1246" t="s">
        <v>2168</v>
      </c>
    </row>
    <row r="1247" spans="1:2" x14ac:dyDescent="0.25">
      <c r="A1247" t="s">
        <v>2169</v>
      </c>
      <c r="B1247" t="s">
        <v>2170</v>
      </c>
    </row>
    <row r="1248" spans="1:2" x14ac:dyDescent="0.25">
      <c r="A1248" t="s">
        <v>2171</v>
      </c>
      <c r="B1248" t="s">
        <v>2172</v>
      </c>
    </row>
    <row r="1249" spans="1:2" x14ac:dyDescent="0.25">
      <c r="A1249" t="s">
        <v>2173</v>
      </c>
      <c r="B1249" t="s">
        <v>2174</v>
      </c>
    </row>
    <row r="1250" spans="1:2" x14ac:dyDescent="0.25">
      <c r="A1250" t="s">
        <v>2175</v>
      </c>
      <c r="B1250" t="s">
        <v>2176</v>
      </c>
    </row>
    <row r="1251" spans="1:2" x14ac:dyDescent="0.25">
      <c r="A1251" t="s">
        <v>2177</v>
      </c>
      <c r="B1251" t="s">
        <v>2178</v>
      </c>
    </row>
    <row r="1252" spans="1:2" x14ac:dyDescent="0.25">
      <c r="A1252" t="s">
        <v>2179</v>
      </c>
      <c r="B1252" t="s">
        <v>2180</v>
      </c>
    </row>
    <row r="1253" spans="1:2" x14ac:dyDescent="0.25">
      <c r="A1253" t="s">
        <v>2181</v>
      </c>
      <c r="B1253" t="s">
        <v>2182</v>
      </c>
    </row>
    <row r="1254" spans="1:2" x14ac:dyDescent="0.25">
      <c r="A1254" t="s">
        <v>2183</v>
      </c>
      <c r="B1254" t="s">
        <v>2184</v>
      </c>
    </row>
    <row r="1255" spans="1:2" x14ac:dyDescent="0.25">
      <c r="A1255" t="s">
        <v>2185</v>
      </c>
      <c r="B1255" t="s">
        <v>2186</v>
      </c>
    </row>
    <row r="1256" spans="1:2" x14ac:dyDescent="0.25">
      <c r="A1256" t="s">
        <v>2187</v>
      </c>
      <c r="B1256" t="s">
        <v>2188</v>
      </c>
    </row>
    <row r="1257" spans="1:2" x14ac:dyDescent="0.25">
      <c r="A1257" t="s">
        <v>2189</v>
      </c>
      <c r="B1257" t="s">
        <v>2190</v>
      </c>
    </row>
    <row r="1258" spans="1:2" x14ac:dyDescent="0.25">
      <c r="A1258" t="s">
        <v>2191</v>
      </c>
      <c r="B1258" t="s">
        <v>2192</v>
      </c>
    </row>
    <row r="1259" spans="1:2" x14ac:dyDescent="0.25">
      <c r="A1259" t="s">
        <v>2193</v>
      </c>
      <c r="B1259" t="s">
        <v>2194</v>
      </c>
    </row>
    <row r="1260" spans="1:2" x14ac:dyDescent="0.25">
      <c r="A1260" t="s">
        <v>2195</v>
      </c>
      <c r="B1260" t="s">
        <v>2196</v>
      </c>
    </row>
    <row r="1261" spans="1:2" x14ac:dyDescent="0.25">
      <c r="A1261" t="s">
        <v>2197</v>
      </c>
      <c r="B1261" t="s">
        <v>2198</v>
      </c>
    </row>
    <row r="1262" spans="1:2" x14ac:dyDescent="0.25">
      <c r="A1262" t="s">
        <v>2199</v>
      </c>
      <c r="B1262" t="s">
        <v>2200</v>
      </c>
    </row>
    <row r="1263" spans="1:2" x14ac:dyDescent="0.25">
      <c r="A1263" t="s">
        <v>2201</v>
      </c>
      <c r="B1263" t="s">
        <v>2202</v>
      </c>
    </row>
    <row r="1264" spans="1:2" x14ac:dyDescent="0.25">
      <c r="A1264" t="s">
        <v>2203</v>
      </c>
      <c r="B1264" t="s">
        <v>2204</v>
      </c>
    </row>
    <row r="1265" spans="1:2" x14ac:dyDescent="0.25">
      <c r="A1265" t="s">
        <v>2205</v>
      </c>
      <c r="B1265" t="s">
        <v>2206</v>
      </c>
    </row>
    <row r="1266" spans="1:2" x14ac:dyDescent="0.25">
      <c r="A1266" t="s">
        <v>2207</v>
      </c>
      <c r="B1266" t="s">
        <v>2208</v>
      </c>
    </row>
    <row r="1267" spans="1:2" x14ac:dyDescent="0.25">
      <c r="A1267" t="s">
        <v>1366</v>
      </c>
      <c r="B1267" t="s">
        <v>2209</v>
      </c>
    </row>
    <row r="1268" spans="1:2" x14ac:dyDescent="0.25">
      <c r="A1268" t="s">
        <v>2210</v>
      </c>
      <c r="B1268" t="s">
        <v>2211</v>
      </c>
    </row>
    <row r="1269" spans="1:2" x14ac:dyDescent="0.25">
      <c r="A1269" t="s">
        <v>2212</v>
      </c>
      <c r="B1269" t="s">
        <v>2213</v>
      </c>
    </row>
    <row r="1270" spans="1:2" x14ac:dyDescent="0.25">
      <c r="A1270" t="s">
        <v>1388</v>
      </c>
      <c r="B1270" t="s">
        <v>2214</v>
      </c>
    </row>
    <row r="1271" spans="1:2" x14ac:dyDescent="0.25">
      <c r="A1271" t="s">
        <v>2215</v>
      </c>
      <c r="B1271" t="s">
        <v>2216</v>
      </c>
    </row>
    <row r="1272" spans="1:2" x14ac:dyDescent="0.25">
      <c r="A1272" t="s">
        <v>2217</v>
      </c>
      <c r="B1272" t="s">
        <v>2218</v>
      </c>
    </row>
    <row r="1273" spans="1:2" x14ac:dyDescent="0.25">
      <c r="A1273" t="s">
        <v>2219</v>
      </c>
      <c r="B1273" t="s">
        <v>2220</v>
      </c>
    </row>
    <row r="1274" spans="1:2" x14ac:dyDescent="0.25">
      <c r="A1274" t="s">
        <v>2221</v>
      </c>
      <c r="B1274" t="s">
        <v>2222</v>
      </c>
    </row>
    <row r="1275" spans="1:2" x14ac:dyDescent="0.25">
      <c r="A1275" t="s">
        <v>2223</v>
      </c>
      <c r="B1275" t="s">
        <v>2224</v>
      </c>
    </row>
    <row r="1276" spans="1:2" x14ac:dyDescent="0.25">
      <c r="A1276" t="s">
        <v>2225</v>
      </c>
      <c r="B1276" t="s">
        <v>2226</v>
      </c>
    </row>
    <row r="1277" spans="1:2" x14ac:dyDescent="0.25">
      <c r="A1277" t="s">
        <v>2227</v>
      </c>
      <c r="B1277" t="s">
        <v>2228</v>
      </c>
    </row>
    <row r="1278" spans="1:2" x14ac:dyDescent="0.25">
      <c r="A1278" t="s">
        <v>2229</v>
      </c>
      <c r="B1278" t="s">
        <v>2230</v>
      </c>
    </row>
    <row r="1279" spans="1:2" x14ac:dyDescent="0.25">
      <c r="A1279" t="s">
        <v>2231</v>
      </c>
      <c r="B1279" t="s">
        <v>2232</v>
      </c>
    </row>
    <row r="1280" spans="1:2" x14ac:dyDescent="0.25">
      <c r="A1280" t="s">
        <v>2233</v>
      </c>
      <c r="B1280" t="s">
        <v>2234</v>
      </c>
    </row>
    <row r="1281" spans="1:2" x14ac:dyDescent="0.25">
      <c r="A1281" t="s">
        <v>2235</v>
      </c>
      <c r="B1281" t="s">
        <v>2236</v>
      </c>
    </row>
    <row r="1282" spans="1:2" x14ac:dyDescent="0.25">
      <c r="A1282" t="s">
        <v>2237</v>
      </c>
      <c r="B1282" t="s">
        <v>2238</v>
      </c>
    </row>
    <row r="1283" spans="1:2" x14ac:dyDescent="0.25">
      <c r="A1283" t="s">
        <v>2239</v>
      </c>
      <c r="B1283" t="s">
        <v>2240</v>
      </c>
    </row>
    <row r="1284" spans="1:2" x14ac:dyDescent="0.25">
      <c r="A1284" t="s">
        <v>2241</v>
      </c>
      <c r="B1284" t="s">
        <v>2242</v>
      </c>
    </row>
    <row r="1285" spans="1:2" x14ac:dyDescent="0.25">
      <c r="A1285" t="s">
        <v>2243</v>
      </c>
      <c r="B1285" t="s">
        <v>2244</v>
      </c>
    </row>
    <row r="1286" spans="1:2" x14ac:dyDescent="0.25">
      <c r="A1286" t="s">
        <v>2245</v>
      </c>
      <c r="B1286" t="s">
        <v>2246</v>
      </c>
    </row>
    <row r="1287" spans="1:2" x14ac:dyDescent="0.25">
      <c r="A1287" t="s">
        <v>2247</v>
      </c>
      <c r="B1287" t="s">
        <v>2248</v>
      </c>
    </row>
    <row r="1288" spans="1:2" x14ac:dyDescent="0.25">
      <c r="A1288" t="s">
        <v>1364</v>
      </c>
      <c r="B1288" t="s">
        <v>2249</v>
      </c>
    </row>
    <row r="1289" spans="1:2" x14ac:dyDescent="0.25">
      <c r="A1289" t="s">
        <v>2250</v>
      </c>
      <c r="B1289" t="s">
        <v>2251</v>
      </c>
    </row>
    <row r="1290" spans="1:2" x14ac:dyDescent="0.25">
      <c r="A1290" t="s">
        <v>2252</v>
      </c>
      <c r="B1290" t="s">
        <v>2253</v>
      </c>
    </row>
    <row r="1291" spans="1:2" x14ac:dyDescent="0.25">
      <c r="A1291" t="s">
        <v>2254</v>
      </c>
      <c r="B1291" t="s">
        <v>2255</v>
      </c>
    </row>
    <row r="1292" spans="1:2" x14ac:dyDescent="0.25">
      <c r="A1292" t="s">
        <v>2256</v>
      </c>
      <c r="B1292" t="s">
        <v>2257</v>
      </c>
    </row>
    <row r="1293" spans="1:2" x14ac:dyDescent="0.25">
      <c r="A1293" t="s">
        <v>49</v>
      </c>
      <c r="B1293" t="s">
        <v>2258</v>
      </c>
    </row>
    <row r="1294" spans="1:2" x14ac:dyDescent="0.25">
      <c r="A1294" t="s">
        <v>2259</v>
      </c>
      <c r="B1294" t="s">
        <v>2260</v>
      </c>
    </row>
    <row r="1295" spans="1:2" x14ac:dyDescent="0.25">
      <c r="A1295" t="s">
        <v>2261</v>
      </c>
      <c r="B1295" t="s">
        <v>2262</v>
      </c>
    </row>
    <row r="1296" spans="1:2" x14ac:dyDescent="0.25">
      <c r="A1296" t="s">
        <v>2263</v>
      </c>
      <c r="B1296" t="s">
        <v>2264</v>
      </c>
    </row>
    <row r="1297" spans="1:2" x14ac:dyDescent="0.25">
      <c r="A1297" t="s">
        <v>2265</v>
      </c>
      <c r="B1297" t="s">
        <v>2266</v>
      </c>
    </row>
    <row r="1298" spans="1:2" x14ac:dyDescent="0.25">
      <c r="A1298" t="s">
        <v>2267</v>
      </c>
      <c r="B1298" t="s">
        <v>2268</v>
      </c>
    </row>
    <row r="1299" spans="1:2" x14ac:dyDescent="0.25">
      <c r="A1299" t="s">
        <v>2269</v>
      </c>
      <c r="B1299" t="s">
        <v>2270</v>
      </c>
    </row>
    <row r="1300" spans="1:2" x14ac:dyDescent="0.25">
      <c r="A1300" t="s">
        <v>2271</v>
      </c>
      <c r="B1300" t="s">
        <v>2272</v>
      </c>
    </row>
    <row r="1301" spans="1:2" x14ac:dyDescent="0.25">
      <c r="A1301" t="s">
        <v>2273</v>
      </c>
      <c r="B1301" t="s">
        <v>2274</v>
      </c>
    </row>
    <row r="1302" spans="1:2" x14ac:dyDescent="0.25">
      <c r="A1302" t="s">
        <v>2275</v>
      </c>
      <c r="B1302" t="s">
        <v>2276</v>
      </c>
    </row>
    <row r="1303" spans="1:2" x14ac:dyDescent="0.25">
      <c r="A1303" t="s">
        <v>2277</v>
      </c>
      <c r="B1303" t="s">
        <v>2278</v>
      </c>
    </row>
    <row r="1304" spans="1:2" x14ac:dyDescent="0.25">
      <c r="A1304" t="s">
        <v>2279</v>
      </c>
      <c r="B1304" t="s">
        <v>2280</v>
      </c>
    </row>
    <row r="1305" spans="1:2" x14ac:dyDescent="0.25">
      <c r="A1305" t="s">
        <v>2281</v>
      </c>
      <c r="B1305" t="s">
        <v>2282</v>
      </c>
    </row>
    <row r="1306" spans="1:2" x14ac:dyDescent="0.25">
      <c r="A1306" t="s">
        <v>2283</v>
      </c>
      <c r="B1306" t="s">
        <v>2284</v>
      </c>
    </row>
    <row r="1307" spans="1:2" x14ac:dyDescent="0.25">
      <c r="A1307" t="s">
        <v>2285</v>
      </c>
      <c r="B1307" t="s">
        <v>2286</v>
      </c>
    </row>
    <row r="1308" spans="1:2" x14ac:dyDescent="0.25">
      <c r="A1308" t="s">
        <v>2287</v>
      </c>
      <c r="B1308" t="s">
        <v>2288</v>
      </c>
    </row>
    <row r="1309" spans="1:2" x14ac:dyDescent="0.25">
      <c r="A1309" t="s">
        <v>2289</v>
      </c>
      <c r="B1309" t="s">
        <v>2290</v>
      </c>
    </row>
    <row r="1310" spans="1:2" x14ac:dyDescent="0.25">
      <c r="A1310" t="s">
        <v>2291</v>
      </c>
      <c r="B1310" t="s">
        <v>2292</v>
      </c>
    </row>
    <row r="1311" spans="1:2" x14ac:dyDescent="0.25">
      <c r="A1311" t="s">
        <v>2293</v>
      </c>
      <c r="B1311" t="s">
        <v>2294</v>
      </c>
    </row>
    <row r="1312" spans="1:2" x14ac:dyDescent="0.25">
      <c r="A1312" t="s">
        <v>2295</v>
      </c>
      <c r="B1312" t="s">
        <v>2296</v>
      </c>
    </row>
    <row r="1313" spans="1:2" x14ac:dyDescent="0.25">
      <c r="A1313" t="s">
        <v>2297</v>
      </c>
      <c r="B1313" t="s">
        <v>2298</v>
      </c>
    </row>
    <row r="1314" spans="1:2" x14ac:dyDescent="0.25">
      <c r="A1314" t="s">
        <v>2299</v>
      </c>
      <c r="B1314" t="s">
        <v>2300</v>
      </c>
    </row>
    <row r="1315" spans="1:2" x14ac:dyDescent="0.25">
      <c r="A1315" t="s">
        <v>2301</v>
      </c>
      <c r="B1315" t="s">
        <v>2302</v>
      </c>
    </row>
    <row r="1316" spans="1:2" x14ac:dyDescent="0.25">
      <c r="A1316" t="s">
        <v>2303</v>
      </c>
      <c r="B1316" t="s">
        <v>2304</v>
      </c>
    </row>
    <row r="1317" spans="1:2" x14ac:dyDescent="0.25">
      <c r="A1317" t="s">
        <v>2305</v>
      </c>
      <c r="B1317" t="s">
        <v>2306</v>
      </c>
    </row>
    <row r="1318" spans="1:2" x14ac:dyDescent="0.25">
      <c r="A1318" t="s">
        <v>2307</v>
      </c>
      <c r="B1318" t="s">
        <v>2308</v>
      </c>
    </row>
    <row r="1319" spans="1:2" x14ac:dyDescent="0.25">
      <c r="A1319" t="s">
        <v>1309</v>
      </c>
      <c r="B1319" t="s">
        <v>2309</v>
      </c>
    </row>
    <row r="1320" spans="1:2" x14ac:dyDescent="0.25">
      <c r="A1320" t="s">
        <v>2310</v>
      </c>
      <c r="B1320" t="s">
        <v>2311</v>
      </c>
    </row>
    <row r="1321" spans="1:2" x14ac:dyDescent="0.25">
      <c r="A1321" t="s">
        <v>2312</v>
      </c>
      <c r="B1321" t="s">
        <v>2313</v>
      </c>
    </row>
    <row r="1322" spans="1:2" x14ac:dyDescent="0.25">
      <c r="A1322" t="s">
        <v>2314</v>
      </c>
      <c r="B1322" t="s">
        <v>2315</v>
      </c>
    </row>
    <row r="1323" spans="1:2" x14ac:dyDescent="0.25">
      <c r="A1323" t="s">
        <v>2316</v>
      </c>
      <c r="B1323" t="s">
        <v>2317</v>
      </c>
    </row>
    <row r="1324" spans="1:2" x14ac:dyDescent="0.25">
      <c r="A1324" t="s">
        <v>2318</v>
      </c>
      <c r="B1324" t="s">
        <v>2319</v>
      </c>
    </row>
    <row r="1325" spans="1:2" x14ac:dyDescent="0.25">
      <c r="A1325" t="s">
        <v>2320</v>
      </c>
      <c r="B1325" t="s">
        <v>2321</v>
      </c>
    </row>
    <row r="1326" spans="1:2" x14ac:dyDescent="0.25">
      <c r="A1326" t="s">
        <v>2322</v>
      </c>
      <c r="B1326" t="s">
        <v>2323</v>
      </c>
    </row>
    <row r="1327" spans="1:2" x14ac:dyDescent="0.25">
      <c r="A1327" t="s">
        <v>2324</v>
      </c>
      <c r="B1327" t="s">
        <v>2325</v>
      </c>
    </row>
    <row r="1328" spans="1:2" x14ac:dyDescent="0.25">
      <c r="A1328" t="s">
        <v>2326</v>
      </c>
      <c r="B1328" t="s">
        <v>2327</v>
      </c>
    </row>
    <row r="1329" spans="1:2" x14ac:dyDescent="0.25">
      <c r="A1329" t="s">
        <v>2328</v>
      </c>
      <c r="B1329" t="s">
        <v>2329</v>
      </c>
    </row>
    <row r="1330" spans="1:2" x14ac:dyDescent="0.25">
      <c r="A1330" t="s">
        <v>2330</v>
      </c>
      <c r="B1330" t="s">
        <v>2331</v>
      </c>
    </row>
    <row r="1331" spans="1:2" x14ac:dyDescent="0.25">
      <c r="A1331" t="s">
        <v>2332</v>
      </c>
      <c r="B1331" t="s">
        <v>2333</v>
      </c>
    </row>
    <row r="1332" spans="1:2" x14ac:dyDescent="0.25">
      <c r="A1332" t="s">
        <v>2334</v>
      </c>
      <c r="B1332" t="s">
        <v>2335</v>
      </c>
    </row>
    <row r="1333" spans="1:2" x14ac:dyDescent="0.25">
      <c r="A1333" t="s">
        <v>2336</v>
      </c>
      <c r="B1333" t="s">
        <v>2337</v>
      </c>
    </row>
    <row r="1334" spans="1:2" x14ac:dyDescent="0.25">
      <c r="A1334" t="s">
        <v>2338</v>
      </c>
      <c r="B1334" t="s">
        <v>2339</v>
      </c>
    </row>
    <row r="1335" spans="1:2" x14ac:dyDescent="0.25">
      <c r="A1335" t="s">
        <v>2340</v>
      </c>
      <c r="B1335" t="s">
        <v>2341</v>
      </c>
    </row>
    <row r="1336" spans="1:2" x14ac:dyDescent="0.25">
      <c r="A1336" t="s">
        <v>2342</v>
      </c>
      <c r="B1336" t="s">
        <v>2343</v>
      </c>
    </row>
    <row r="1337" spans="1:2" x14ac:dyDescent="0.25">
      <c r="A1337" t="s">
        <v>304</v>
      </c>
      <c r="B1337" t="s">
        <v>2344</v>
      </c>
    </row>
    <row r="1338" spans="1:2" x14ac:dyDescent="0.25">
      <c r="A1338" t="s">
        <v>97</v>
      </c>
      <c r="B1338" t="s">
        <v>2345</v>
      </c>
    </row>
    <row r="1339" spans="1:2" x14ac:dyDescent="0.25">
      <c r="A1339" t="s">
        <v>120</v>
      </c>
      <c r="B1339" t="s">
        <v>2346</v>
      </c>
    </row>
    <row r="1340" spans="1:2" x14ac:dyDescent="0.25">
      <c r="A1340" t="s">
        <v>541</v>
      </c>
      <c r="B1340" t="s">
        <v>2347</v>
      </c>
    </row>
    <row r="1341" spans="1:2" x14ac:dyDescent="0.25">
      <c r="A1341" t="s">
        <v>2348</v>
      </c>
      <c r="B1341" t="s">
        <v>2349</v>
      </c>
    </row>
    <row r="1342" spans="1:2" x14ac:dyDescent="0.25">
      <c r="A1342" t="s">
        <v>2350</v>
      </c>
      <c r="B1342" t="s">
        <v>2351</v>
      </c>
    </row>
    <row r="1343" spans="1:2" x14ac:dyDescent="0.25">
      <c r="A1343" t="s">
        <v>2352</v>
      </c>
      <c r="B1343" t="s">
        <v>2353</v>
      </c>
    </row>
    <row r="1344" spans="1:2" x14ac:dyDescent="0.25">
      <c r="A1344" t="s">
        <v>2354</v>
      </c>
      <c r="B1344" t="s">
        <v>2355</v>
      </c>
    </row>
    <row r="1345" spans="1:2" x14ac:dyDescent="0.25">
      <c r="A1345" t="s">
        <v>2356</v>
      </c>
      <c r="B1345" t="s">
        <v>2357</v>
      </c>
    </row>
    <row r="1346" spans="1:2" x14ac:dyDescent="0.25">
      <c r="A1346" t="s">
        <v>1378</v>
      </c>
      <c r="B1346" t="s">
        <v>2358</v>
      </c>
    </row>
    <row r="1347" spans="1:2" x14ac:dyDescent="0.25">
      <c r="A1347" t="s">
        <v>2359</v>
      </c>
      <c r="B1347" t="s">
        <v>2360</v>
      </c>
    </row>
    <row r="1348" spans="1:2" x14ac:dyDescent="0.25">
      <c r="A1348" t="s">
        <v>2361</v>
      </c>
      <c r="B1348" t="s">
        <v>2362</v>
      </c>
    </row>
    <row r="1349" spans="1:2" x14ac:dyDescent="0.25">
      <c r="A1349" t="s">
        <v>1336</v>
      </c>
      <c r="B1349" t="s">
        <v>2363</v>
      </c>
    </row>
    <row r="1350" spans="1:2" x14ac:dyDescent="0.25">
      <c r="A1350" t="s">
        <v>2364</v>
      </c>
      <c r="B1350" t="s">
        <v>2365</v>
      </c>
    </row>
    <row r="1351" spans="1:2" x14ac:dyDescent="0.25">
      <c r="A1351" t="s">
        <v>2366</v>
      </c>
      <c r="B1351" t="s">
        <v>2367</v>
      </c>
    </row>
    <row r="1352" spans="1:2" x14ac:dyDescent="0.25">
      <c r="A1352" t="s">
        <v>2368</v>
      </c>
      <c r="B1352" t="s">
        <v>2369</v>
      </c>
    </row>
    <row r="1353" spans="1:2" x14ac:dyDescent="0.25">
      <c r="A1353" t="s">
        <v>2370</v>
      </c>
      <c r="B1353" t="s">
        <v>2371</v>
      </c>
    </row>
    <row r="1354" spans="1:2" x14ac:dyDescent="0.25">
      <c r="A1354" t="s">
        <v>2372</v>
      </c>
      <c r="B1354" t="s">
        <v>2373</v>
      </c>
    </row>
    <row r="1355" spans="1:2" x14ac:dyDescent="0.25">
      <c r="A1355" t="s">
        <v>2374</v>
      </c>
      <c r="B1355" t="s">
        <v>2375</v>
      </c>
    </row>
    <row r="1356" spans="1:2" x14ac:dyDescent="0.25">
      <c r="A1356" t="s">
        <v>2376</v>
      </c>
      <c r="B1356" t="s">
        <v>2377</v>
      </c>
    </row>
    <row r="1357" spans="1:2" x14ac:dyDescent="0.25">
      <c r="A1357" t="s">
        <v>2378</v>
      </c>
      <c r="B1357" t="s">
        <v>2379</v>
      </c>
    </row>
    <row r="1358" spans="1:2" x14ac:dyDescent="0.25">
      <c r="A1358" t="s">
        <v>2380</v>
      </c>
      <c r="B1358" t="s">
        <v>2381</v>
      </c>
    </row>
    <row r="1359" spans="1:2" x14ac:dyDescent="0.25">
      <c r="A1359" t="s">
        <v>2382</v>
      </c>
      <c r="B1359" t="s">
        <v>2383</v>
      </c>
    </row>
    <row r="1360" spans="1:2" x14ac:dyDescent="0.25">
      <c r="A1360" t="s">
        <v>1313</v>
      </c>
      <c r="B1360" t="s">
        <v>2384</v>
      </c>
    </row>
    <row r="1361" spans="1:2" x14ac:dyDescent="0.25">
      <c r="A1361" t="s">
        <v>2385</v>
      </c>
      <c r="B1361" t="s">
        <v>2386</v>
      </c>
    </row>
    <row r="1362" spans="1:2" x14ac:dyDescent="0.25">
      <c r="A1362" t="s">
        <v>2387</v>
      </c>
      <c r="B1362" t="s">
        <v>2388</v>
      </c>
    </row>
    <row r="1363" spans="1:2" x14ac:dyDescent="0.25">
      <c r="A1363" t="s">
        <v>2389</v>
      </c>
      <c r="B1363" t="s">
        <v>2390</v>
      </c>
    </row>
    <row r="1364" spans="1:2" x14ac:dyDescent="0.25">
      <c r="A1364" t="s">
        <v>2391</v>
      </c>
      <c r="B1364" t="s">
        <v>2392</v>
      </c>
    </row>
    <row r="1365" spans="1:2" x14ac:dyDescent="0.25">
      <c r="A1365" t="s">
        <v>2393</v>
      </c>
      <c r="B1365" t="s">
        <v>2394</v>
      </c>
    </row>
    <row r="1366" spans="1:2" x14ac:dyDescent="0.25">
      <c r="A1366" t="s">
        <v>2395</v>
      </c>
      <c r="B1366" t="s">
        <v>2396</v>
      </c>
    </row>
    <row r="1367" spans="1:2" x14ac:dyDescent="0.25">
      <c r="A1367" t="s">
        <v>2397</v>
      </c>
      <c r="B1367" t="s">
        <v>2398</v>
      </c>
    </row>
    <row r="1368" spans="1:2" x14ac:dyDescent="0.25">
      <c r="A1368" t="s">
        <v>198</v>
      </c>
      <c r="B1368" t="s">
        <v>2399</v>
      </c>
    </row>
    <row r="1369" spans="1:2" x14ac:dyDescent="0.25">
      <c r="A1369" t="s">
        <v>2400</v>
      </c>
      <c r="B1369" t="s">
        <v>2401</v>
      </c>
    </row>
    <row r="1370" spans="1:2" x14ac:dyDescent="0.25">
      <c r="A1370" t="s">
        <v>2402</v>
      </c>
      <c r="B1370" t="s">
        <v>2403</v>
      </c>
    </row>
    <row r="1371" spans="1:2" x14ac:dyDescent="0.25">
      <c r="A1371" t="s">
        <v>2404</v>
      </c>
      <c r="B1371" t="s">
        <v>2405</v>
      </c>
    </row>
    <row r="1372" spans="1:2" x14ac:dyDescent="0.25">
      <c r="A1372" t="s">
        <v>2406</v>
      </c>
      <c r="B1372" t="s">
        <v>2407</v>
      </c>
    </row>
    <row r="1373" spans="1:2" x14ac:dyDescent="0.25">
      <c r="A1373" t="s">
        <v>2408</v>
      </c>
      <c r="B1373" t="s">
        <v>2409</v>
      </c>
    </row>
    <row r="1374" spans="1:2" x14ac:dyDescent="0.25">
      <c r="A1374" t="s">
        <v>2410</v>
      </c>
      <c r="B1374" t="s">
        <v>2411</v>
      </c>
    </row>
    <row r="1375" spans="1:2" x14ac:dyDescent="0.25">
      <c r="A1375" t="s">
        <v>2412</v>
      </c>
      <c r="B1375" t="s">
        <v>2413</v>
      </c>
    </row>
    <row r="1376" spans="1:2" x14ac:dyDescent="0.25">
      <c r="A1376" t="s">
        <v>2414</v>
      </c>
      <c r="B1376" t="s">
        <v>2415</v>
      </c>
    </row>
    <row r="1377" spans="1:2" x14ac:dyDescent="0.25">
      <c r="A1377" t="s">
        <v>2416</v>
      </c>
      <c r="B1377" t="s">
        <v>2417</v>
      </c>
    </row>
    <row r="1378" spans="1:2" x14ac:dyDescent="0.25">
      <c r="A1378" t="s">
        <v>2418</v>
      </c>
      <c r="B1378" t="s">
        <v>2419</v>
      </c>
    </row>
    <row r="1379" spans="1:2" x14ac:dyDescent="0.25">
      <c r="A1379" t="s">
        <v>2420</v>
      </c>
      <c r="B1379" t="s">
        <v>2421</v>
      </c>
    </row>
    <row r="1380" spans="1:2" x14ac:dyDescent="0.25">
      <c r="A1380" t="s">
        <v>2422</v>
      </c>
      <c r="B1380" t="s">
        <v>2423</v>
      </c>
    </row>
    <row r="1381" spans="1:2" x14ac:dyDescent="0.25">
      <c r="A1381" t="s">
        <v>2424</v>
      </c>
      <c r="B1381" t="s">
        <v>2425</v>
      </c>
    </row>
    <row r="1382" spans="1:2" x14ac:dyDescent="0.25">
      <c r="A1382" t="s">
        <v>2426</v>
      </c>
      <c r="B1382" t="s">
        <v>2427</v>
      </c>
    </row>
    <row r="1383" spans="1:2" x14ac:dyDescent="0.25">
      <c r="A1383" t="s">
        <v>2428</v>
      </c>
      <c r="B1383" t="s">
        <v>2429</v>
      </c>
    </row>
    <row r="1384" spans="1:2" x14ac:dyDescent="0.25">
      <c r="A1384" t="s">
        <v>2430</v>
      </c>
      <c r="B1384" t="s">
        <v>2431</v>
      </c>
    </row>
    <row r="1385" spans="1:2" x14ac:dyDescent="0.25">
      <c r="A1385" t="s">
        <v>2432</v>
      </c>
      <c r="B1385" t="s">
        <v>2433</v>
      </c>
    </row>
    <row r="1386" spans="1:2" x14ac:dyDescent="0.25">
      <c r="A1386" t="s">
        <v>2434</v>
      </c>
      <c r="B1386" t="s">
        <v>2435</v>
      </c>
    </row>
    <row r="1387" spans="1:2" x14ac:dyDescent="0.25">
      <c r="A1387" t="s">
        <v>2436</v>
      </c>
      <c r="B1387" t="s">
        <v>2437</v>
      </c>
    </row>
    <row r="1388" spans="1:2" x14ac:dyDescent="0.25">
      <c r="A1388" t="s">
        <v>2438</v>
      </c>
      <c r="B1388" t="s">
        <v>2439</v>
      </c>
    </row>
    <row r="1389" spans="1:2" x14ac:dyDescent="0.25">
      <c r="A1389" t="s">
        <v>2440</v>
      </c>
      <c r="B1389" t="s">
        <v>2441</v>
      </c>
    </row>
    <row r="1390" spans="1:2" x14ac:dyDescent="0.25">
      <c r="A1390" t="s">
        <v>2442</v>
      </c>
      <c r="B1390" t="s">
        <v>2443</v>
      </c>
    </row>
    <row r="1391" spans="1:2" x14ac:dyDescent="0.25">
      <c r="A1391" t="s">
        <v>2444</v>
      </c>
      <c r="B1391" t="s">
        <v>2445</v>
      </c>
    </row>
    <row r="1392" spans="1:2" x14ac:dyDescent="0.25">
      <c r="A1392" t="s">
        <v>2446</v>
      </c>
      <c r="B1392" t="s">
        <v>2447</v>
      </c>
    </row>
    <row r="1393" spans="1:2" x14ac:dyDescent="0.25">
      <c r="A1393" t="s">
        <v>2448</v>
      </c>
      <c r="B1393" t="s">
        <v>2449</v>
      </c>
    </row>
    <row r="1394" spans="1:2" x14ac:dyDescent="0.25">
      <c r="A1394" t="s">
        <v>2450</v>
      </c>
      <c r="B1394" t="s">
        <v>2451</v>
      </c>
    </row>
    <row r="1395" spans="1:2" x14ac:dyDescent="0.25">
      <c r="A1395" t="s">
        <v>2452</v>
      </c>
      <c r="B1395" t="s">
        <v>2453</v>
      </c>
    </row>
    <row r="1396" spans="1:2" x14ac:dyDescent="0.25">
      <c r="A1396" t="s">
        <v>2454</v>
      </c>
      <c r="B1396" t="s">
        <v>2455</v>
      </c>
    </row>
    <row r="1397" spans="1:2" x14ac:dyDescent="0.25">
      <c r="A1397" t="s">
        <v>2456</v>
      </c>
      <c r="B1397" t="s">
        <v>2457</v>
      </c>
    </row>
    <row r="1398" spans="1:2" x14ac:dyDescent="0.25">
      <c r="A1398" t="s">
        <v>2458</v>
      </c>
      <c r="B1398" t="s">
        <v>2459</v>
      </c>
    </row>
    <row r="1399" spans="1:2" x14ac:dyDescent="0.25">
      <c r="A1399" t="s">
        <v>1437</v>
      </c>
      <c r="B1399" t="s">
        <v>2460</v>
      </c>
    </row>
    <row r="1400" spans="1:2" x14ac:dyDescent="0.25">
      <c r="A1400" t="s">
        <v>2461</v>
      </c>
      <c r="B1400" t="s">
        <v>2462</v>
      </c>
    </row>
    <row r="1401" spans="1:2" x14ac:dyDescent="0.25">
      <c r="A1401" t="s">
        <v>2463</v>
      </c>
      <c r="B1401" t="s">
        <v>2464</v>
      </c>
    </row>
    <row r="1402" spans="1:2" x14ac:dyDescent="0.25">
      <c r="A1402" t="s">
        <v>2465</v>
      </c>
      <c r="B1402" t="s">
        <v>2466</v>
      </c>
    </row>
    <row r="1403" spans="1:2" x14ac:dyDescent="0.25">
      <c r="A1403" t="s">
        <v>1344</v>
      </c>
      <c r="B1403" t="s">
        <v>2467</v>
      </c>
    </row>
    <row r="1404" spans="1:2" x14ac:dyDescent="0.25">
      <c r="A1404" t="s">
        <v>1433</v>
      </c>
      <c r="B1404" t="s">
        <v>2468</v>
      </c>
    </row>
    <row r="1405" spans="1:2" x14ac:dyDescent="0.25">
      <c r="A1405" t="s">
        <v>2469</v>
      </c>
      <c r="B1405" t="s">
        <v>2470</v>
      </c>
    </row>
    <row r="1406" spans="1:2" x14ac:dyDescent="0.25">
      <c r="A1406" t="s">
        <v>1439</v>
      </c>
      <c r="B1406" t="s">
        <v>2471</v>
      </c>
    </row>
    <row r="1407" spans="1:2" x14ac:dyDescent="0.25">
      <c r="A1407" t="s">
        <v>2472</v>
      </c>
      <c r="B1407" t="s">
        <v>2473</v>
      </c>
    </row>
    <row r="1408" spans="1:2" x14ac:dyDescent="0.25">
      <c r="A1408" t="s">
        <v>2474</v>
      </c>
      <c r="B1408" t="s">
        <v>2475</v>
      </c>
    </row>
    <row r="1409" spans="1:2" x14ac:dyDescent="0.25">
      <c r="A1409" t="s">
        <v>2476</v>
      </c>
      <c r="B1409" t="s">
        <v>2477</v>
      </c>
    </row>
    <row r="1410" spans="1:2" x14ac:dyDescent="0.25">
      <c r="A1410" t="s">
        <v>2478</v>
      </c>
      <c r="B1410" t="s">
        <v>2479</v>
      </c>
    </row>
    <row r="1411" spans="1:2" x14ac:dyDescent="0.25">
      <c r="A1411" t="s">
        <v>2480</v>
      </c>
      <c r="B1411" t="s">
        <v>2481</v>
      </c>
    </row>
    <row r="1412" spans="1:2" x14ac:dyDescent="0.25">
      <c r="A1412" t="s">
        <v>2482</v>
      </c>
      <c r="B1412" t="s">
        <v>2483</v>
      </c>
    </row>
    <row r="1413" spans="1:2" x14ac:dyDescent="0.25">
      <c r="A1413" t="s">
        <v>2484</v>
      </c>
      <c r="B1413" t="s">
        <v>2485</v>
      </c>
    </row>
    <row r="1414" spans="1:2" x14ac:dyDescent="0.25">
      <c r="A1414" t="s">
        <v>2486</v>
      </c>
      <c r="B1414" t="s">
        <v>2487</v>
      </c>
    </row>
    <row r="1415" spans="1:2" x14ac:dyDescent="0.25">
      <c r="A1415" t="s">
        <v>1459</v>
      </c>
      <c r="B1415" t="s">
        <v>2488</v>
      </c>
    </row>
    <row r="1416" spans="1:2" x14ac:dyDescent="0.25">
      <c r="A1416" t="s">
        <v>2489</v>
      </c>
      <c r="B1416" t="s">
        <v>2490</v>
      </c>
    </row>
    <row r="1417" spans="1:2" x14ac:dyDescent="0.25">
      <c r="A1417" t="s">
        <v>2491</v>
      </c>
      <c r="B1417" t="s">
        <v>2492</v>
      </c>
    </row>
    <row r="1418" spans="1:2" x14ac:dyDescent="0.25">
      <c r="A1418" t="s">
        <v>2493</v>
      </c>
      <c r="B1418" t="s">
        <v>2494</v>
      </c>
    </row>
    <row r="1419" spans="1:2" x14ac:dyDescent="0.25">
      <c r="A1419" t="s">
        <v>2495</v>
      </c>
      <c r="B1419" t="s">
        <v>2496</v>
      </c>
    </row>
    <row r="1420" spans="1:2" x14ac:dyDescent="0.25">
      <c r="A1420" t="s">
        <v>2497</v>
      </c>
      <c r="B1420" t="s">
        <v>2498</v>
      </c>
    </row>
    <row r="1421" spans="1:2" x14ac:dyDescent="0.25">
      <c r="A1421" t="s">
        <v>2499</v>
      </c>
      <c r="B1421" t="s">
        <v>2500</v>
      </c>
    </row>
    <row r="1422" spans="1:2" x14ac:dyDescent="0.25">
      <c r="A1422" t="s">
        <v>2501</v>
      </c>
      <c r="B1422" t="s">
        <v>2502</v>
      </c>
    </row>
    <row r="1423" spans="1:2" x14ac:dyDescent="0.25">
      <c r="A1423" t="s">
        <v>2503</v>
      </c>
      <c r="B1423" t="s">
        <v>2504</v>
      </c>
    </row>
    <row r="1424" spans="1:2" x14ac:dyDescent="0.25">
      <c r="A1424" t="s">
        <v>2505</v>
      </c>
      <c r="B1424" t="s">
        <v>2506</v>
      </c>
    </row>
    <row r="1425" spans="1:2" x14ac:dyDescent="0.25">
      <c r="A1425" t="s">
        <v>2507</v>
      </c>
      <c r="B1425" t="s">
        <v>2508</v>
      </c>
    </row>
    <row r="1426" spans="1:2" x14ac:dyDescent="0.25">
      <c r="A1426" t="s">
        <v>2509</v>
      </c>
      <c r="B1426" t="s">
        <v>2510</v>
      </c>
    </row>
    <row r="1427" spans="1:2" x14ac:dyDescent="0.25">
      <c r="A1427" t="s">
        <v>2511</v>
      </c>
      <c r="B1427" t="s">
        <v>2512</v>
      </c>
    </row>
    <row r="1428" spans="1:2" x14ac:dyDescent="0.25">
      <c r="A1428" t="s">
        <v>2513</v>
      </c>
      <c r="B1428" t="s">
        <v>2514</v>
      </c>
    </row>
    <row r="1429" spans="1:2" x14ac:dyDescent="0.25">
      <c r="A1429" t="s">
        <v>2515</v>
      </c>
      <c r="B1429" t="s">
        <v>2516</v>
      </c>
    </row>
    <row r="1430" spans="1:2" x14ac:dyDescent="0.25">
      <c r="A1430" t="s">
        <v>2517</v>
      </c>
      <c r="B1430" t="s">
        <v>2518</v>
      </c>
    </row>
    <row r="1431" spans="1:2" x14ac:dyDescent="0.25">
      <c r="A1431" t="s">
        <v>2519</v>
      </c>
      <c r="B1431" t="s">
        <v>2520</v>
      </c>
    </row>
    <row r="1432" spans="1:2" x14ac:dyDescent="0.25">
      <c r="A1432" t="s">
        <v>2521</v>
      </c>
      <c r="B1432" t="s">
        <v>2522</v>
      </c>
    </row>
    <row r="1433" spans="1:2" x14ac:dyDescent="0.25">
      <c r="A1433" t="s">
        <v>2523</v>
      </c>
      <c r="B1433" t="s">
        <v>2524</v>
      </c>
    </row>
    <row r="1434" spans="1:2" x14ac:dyDescent="0.25">
      <c r="A1434" t="s">
        <v>2525</v>
      </c>
      <c r="B1434" t="s">
        <v>2526</v>
      </c>
    </row>
    <row r="1435" spans="1:2" x14ac:dyDescent="0.25">
      <c r="A1435" t="s">
        <v>2527</v>
      </c>
      <c r="B1435" t="s">
        <v>2528</v>
      </c>
    </row>
    <row r="1436" spans="1:2" x14ac:dyDescent="0.25">
      <c r="A1436" t="s">
        <v>779</v>
      </c>
      <c r="B1436" t="s">
        <v>2529</v>
      </c>
    </row>
    <row r="1437" spans="1:2" x14ac:dyDescent="0.25">
      <c r="A1437" t="s">
        <v>2530</v>
      </c>
      <c r="B1437" t="s">
        <v>2531</v>
      </c>
    </row>
    <row r="1438" spans="1:2" x14ac:dyDescent="0.25">
      <c r="A1438" t="s">
        <v>2532</v>
      </c>
      <c r="B1438" t="s">
        <v>2533</v>
      </c>
    </row>
    <row r="1439" spans="1:2" x14ac:dyDescent="0.25">
      <c r="A1439" t="s">
        <v>2534</v>
      </c>
      <c r="B1439" t="s">
        <v>2535</v>
      </c>
    </row>
    <row r="1440" spans="1:2" x14ac:dyDescent="0.25">
      <c r="A1440" t="s">
        <v>2536</v>
      </c>
      <c r="B1440" t="s">
        <v>2537</v>
      </c>
    </row>
    <row r="1441" spans="1:2" x14ac:dyDescent="0.25">
      <c r="A1441" t="s">
        <v>2538</v>
      </c>
      <c r="B1441" t="s">
        <v>2539</v>
      </c>
    </row>
    <row r="1442" spans="1:2" x14ac:dyDescent="0.25">
      <c r="A1442" t="s">
        <v>2540</v>
      </c>
      <c r="B1442" t="s">
        <v>2541</v>
      </c>
    </row>
    <row r="1443" spans="1:2" x14ac:dyDescent="0.25">
      <c r="A1443" t="s">
        <v>2542</v>
      </c>
      <c r="B1443" t="s">
        <v>2543</v>
      </c>
    </row>
    <row r="1444" spans="1:2" x14ac:dyDescent="0.25">
      <c r="A1444" t="s">
        <v>2544</v>
      </c>
      <c r="B1444" t="s">
        <v>2545</v>
      </c>
    </row>
    <row r="1445" spans="1:2" x14ac:dyDescent="0.25">
      <c r="A1445" t="s">
        <v>2546</v>
      </c>
      <c r="B1445" t="s">
        <v>2547</v>
      </c>
    </row>
    <row r="1446" spans="1:2" x14ac:dyDescent="0.25">
      <c r="A1446" t="s">
        <v>2548</v>
      </c>
      <c r="B1446" t="s">
        <v>2549</v>
      </c>
    </row>
    <row r="1447" spans="1:2" x14ac:dyDescent="0.25">
      <c r="A1447" t="s">
        <v>2550</v>
      </c>
      <c r="B1447" t="s">
        <v>2551</v>
      </c>
    </row>
    <row r="1448" spans="1:2" x14ac:dyDescent="0.25">
      <c r="A1448" t="s">
        <v>2552</v>
      </c>
      <c r="B1448" t="s">
        <v>2553</v>
      </c>
    </row>
    <row r="1449" spans="1:2" x14ac:dyDescent="0.25">
      <c r="A1449" t="s">
        <v>2554</v>
      </c>
      <c r="B1449" t="s">
        <v>2555</v>
      </c>
    </row>
    <row r="1450" spans="1:2" x14ac:dyDescent="0.25">
      <c r="A1450" t="s">
        <v>2556</v>
      </c>
      <c r="B1450" t="s">
        <v>2557</v>
      </c>
    </row>
    <row r="1451" spans="1:2" x14ac:dyDescent="0.25">
      <c r="A1451" t="s">
        <v>2558</v>
      </c>
      <c r="B1451" t="s">
        <v>2559</v>
      </c>
    </row>
    <row r="1452" spans="1:2" x14ac:dyDescent="0.25">
      <c r="A1452" t="s">
        <v>40</v>
      </c>
      <c r="B1452" t="s">
        <v>2560</v>
      </c>
    </row>
    <row r="1453" spans="1:2" x14ac:dyDescent="0.25">
      <c r="A1453" t="s">
        <v>2561</v>
      </c>
      <c r="B1453" t="s">
        <v>2562</v>
      </c>
    </row>
    <row r="1454" spans="1:2" x14ac:dyDescent="0.25">
      <c r="A1454" t="s">
        <v>2563</v>
      </c>
      <c r="B1454" t="s">
        <v>2564</v>
      </c>
    </row>
    <row r="1455" spans="1:2" x14ac:dyDescent="0.25">
      <c r="A1455" t="s">
        <v>2565</v>
      </c>
      <c r="B1455" t="s">
        <v>2566</v>
      </c>
    </row>
    <row r="1456" spans="1:2" x14ac:dyDescent="0.25">
      <c r="A1456" t="s">
        <v>2567</v>
      </c>
      <c r="B1456" t="s">
        <v>2568</v>
      </c>
    </row>
    <row r="1457" spans="1:2" x14ac:dyDescent="0.25">
      <c r="A1457" t="s">
        <v>2569</v>
      </c>
      <c r="B1457" t="s">
        <v>2570</v>
      </c>
    </row>
    <row r="1458" spans="1:2" x14ac:dyDescent="0.25">
      <c r="A1458" t="s">
        <v>2571</v>
      </c>
      <c r="B1458" t="s">
        <v>2572</v>
      </c>
    </row>
    <row r="1459" spans="1:2" x14ac:dyDescent="0.25">
      <c r="A1459" t="s">
        <v>2573</v>
      </c>
      <c r="B1459" t="s">
        <v>2574</v>
      </c>
    </row>
    <row r="1460" spans="1:2" x14ac:dyDescent="0.25">
      <c r="A1460" t="s">
        <v>2575</v>
      </c>
      <c r="B1460" t="s">
        <v>2576</v>
      </c>
    </row>
    <row r="1461" spans="1:2" x14ac:dyDescent="0.25">
      <c r="A1461" t="s">
        <v>2577</v>
      </c>
      <c r="B1461" t="s">
        <v>2578</v>
      </c>
    </row>
    <row r="1462" spans="1:2" x14ac:dyDescent="0.25">
      <c r="A1462" t="s">
        <v>2579</v>
      </c>
      <c r="B1462" t="s">
        <v>2580</v>
      </c>
    </row>
    <row r="1463" spans="1:2" x14ac:dyDescent="0.25">
      <c r="A1463" t="s">
        <v>2581</v>
      </c>
      <c r="B1463" t="s">
        <v>2582</v>
      </c>
    </row>
    <row r="1464" spans="1:2" x14ac:dyDescent="0.25">
      <c r="A1464" t="s">
        <v>2583</v>
      </c>
      <c r="B1464" t="s">
        <v>2584</v>
      </c>
    </row>
    <row r="1465" spans="1:2" x14ac:dyDescent="0.25">
      <c r="A1465" t="s">
        <v>2585</v>
      </c>
      <c r="B1465" t="s">
        <v>2586</v>
      </c>
    </row>
    <row r="1466" spans="1:2" x14ac:dyDescent="0.25">
      <c r="A1466" t="s">
        <v>2587</v>
      </c>
      <c r="B1466" t="s">
        <v>2588</v>
      </c>
    </row>
    <row r="1467" spans="1:2" x14ac:dyDescent="0.25">
      <c r="A1467" t="s">
        <v>2589</v>
      </c>
      <c r="B1467" t="s">
        <v>2590</v>
      </c>
    </row>
    <row r="1468" spans="1:2" x14ac:dyDescent="0.25">
      <c r="A1468" t="s">
        <v>2591</v>
      </c>
      <c r="B1468" t="s">
        <v>2592</v>
      </c>
    </row>
    <row r="1469" spans="1:2" x14ac:dyDescent="0.25">
      <c r="A1469" t="s">
        <v>1106</v>
      </c>
      <c r="B1469" t="s">
        <v>2593</v>
      </c>
    </row>
    <row r="1470" spans="1:2" x14ac:dyDescent="0.25">
      <c r="A1470" t="s">
        <v>2594</v>
      </c>
      <c r="B1470" t="s">
        <v>2595</v>
      </c>
    </row>
    <row r="1471" spans="1:2" x14ac:dyDescent="0.25">
      <c r="A1471" t="s">
        <v>2596</v>
      </c>
      <c r="B1471" t="s">
        <v>2597</v>
      </c>
    </row>
    <row r="1472" spans="1:2" x14ac:dyDescent="0.25">
      <c r="A1472" t="s">
        <v>2598</v>
      </c>
      <c r="B1472" t="s">
        <v>2599</v>
      </c>
    </row>
    <row r="1473" spans="1:2" x14ac:dyDescent="0.25">
      <c r="A1473" t="s">
        <v>2600</v>
      </c>
      <c r="B1473" t="s">
        <v>2601</v>
      </c>
    </row>
    <row r="1474" spans="1:2" x14ac:dyDescent="0.25">
      <c r="A1474" t="s">
        <v>2602</v>
      </c>
      <c r="B1474" t="s">
        <v>2603</v>
      </c>
    </row>
    <row r="1475" spans="1:2" x14ac:dyDescent="0.25">
      <c r="A1475" t="s">
        <v>2604</v>
      </c>
      <c r="B1475" t="s">
        <v>2605</v>
      </c>
    </row>
    <row r="1476" spans="1:2" x14ac:dyDescent="0.25">
      <c r="A1476" t="s">
        <v>2606</v>
      </c>
      <c r="B1476" t="s">
        <v>2607</v>
      </c>
    </row>
    <row r="1477" spans="1:2" x14ac:dyDescent="0.25">
      <c r="A1477" t="s">
        <v>2608</v>
      </c>
      <c r="B1477" t="s">
        <v>2609</v>
      </c>
    </row>
    <row r="1478" spans="1:2" x14ac:dyDescent="0.25">
      <c r="A1478" t="s">
        <v>2610</v>
      </c>
      <c r="B1478" t="s">
        <v>2611</v>
      </c>
    </row>
    <row r="1479" spans="1:2" x14ac:dyDescent="0.25">
      <c r="A1479" t="s">
        <v>637</v>
      </c>
      <c r="B1479" t="s">
        <v>2612</v>
      </c>
    </row>
    <row r="1480" spans="1:2" x14ac:dyDescent="0.25">
      <c r="A1480" t="s">
        <v>2613</v>
      </c>
      <c r="B1480" t="s">
        <v>2614</v>
      </c>
    </row>
    <row r="1481" spans="1:2" x14ac:dyDescent="0.25">
      <c r="A1481" t="s">
        <v>2615</v>
      </c>
      <c r="B1481" t="s">
        <v>2616</v>
      </c>
    </row>
    <row r="1482" spans="1:2" x14ac:dyDescent="0.25">
      <c r="A1482" t="s">
        <v>2617</v>
      </c>
      <c r="B1482" t="s">
        <v>2618</v>
      </c>
    </row>
    <row r="1483" spans="1:2" x14ac:dyDescent="0.25">
      <c r="A1483" t="s">
        <v>2619</v>
      </c>
      <c r="B1483" t="s">
        <v>2620</v>
      </c>
    </row>
    <row r="1484" spans="1:2" x14ac:dyDescent="0.25">
      <c r="A1484" t="s">
        <v>2621</v>
      </c>
      <c r="B1484" t="s">
        <v>2622</v>
      </c>
    </row>
    <row r="1485" spans="1:2" x14ac:dyDescent="0.25">
      <c r="A1485" t="s">
        <v>2623</v>
      </c>
      <c r="B1485" t="s">
        <v>2624</v>
      </c>
    </row>
    <row r="1486" spans="1:2" x14ac:dyDescent="0.25">
      <c r="A1486" t="s">
        <v>2625</v>
      </c>
      <c r="B1486" t="s">
        <v>2626</v>
      </c>
    </row>
    <row r="1487" spans="1:2" x14ac:dyDescent="0.25">
      <c r="A1487" t="s">
        <v>2627</v>
      </c>
      <c r="B1487" t="s">
        <v>2628</v>
      </c>
    </row>
    <row r="1488" spans="1:2" x14ac:dyDescent="0.25">
      <c r="A1488" t="s">
        <v>2629</v>
      </c>
      <c r="B1488" t="s">
        <v>2630</v>
      </c>
    </row>
    <row r="1489" spans="1:2" x14ac:dyDescent="0.25">
      <c r="A1489" t="s">
        <v>30</v>
      </c>
      <c r="B1489" t="s">
        <v>2631</v>
      </c>
    </row>
    <row r="1490" spans="1:2" x14ac:dyDescent="0.25">
      <c r="A1490" t="s">
        <v>2632</v>
      </c>
      <c r="B1490" t="s">
        <v>2633</v>
      </c>
    </row>
    <row r="1491" spans="1:2" x14ac:dyDescent="0.25">
      <c r="A1491" t="s">
        <v>2634</v>
      </c>
      <c r="B1491" t="s">
        <v>2635</v>
      </c>
    </row>
    <row r="1492" spans="1:2" x14ac:dyDescent="0.25">
      <c r="A1492" t="s">
        <v>2636</v>
      </c>
      <c r="B1492" t="s">
        <v>2637</v>
      </c>
    </row>
    <row r="1493" spans="1:2" x14ac:dyDescent="0.25">
      <c r="A1493" t="s">
        <v>2638</v>
      </c>
      <c r="B1493" t="s">
        <v>2639</v>
      </c>
    </row>
    <row r="1494" spans="1:2" x14ac:dyDescent="0.25">
      <c r="A1494" t="s">
        <v>2640</v>
      </c>
      <c r="B1494" t="s">
        <v>2641</v>
      </c>
    </row>
    <row r="1495" spans="1:2" x14ac:dyDescent="0.25">
      <c r="A1495" t="s">
        <v>2642</v>
      </c>
      <c r="B1495" t="s">
        <v>2643</v>
      </c>
    </row>
    <row r="1496" spans="1:2" x14ac:dyDescent="0.25">
      <c r="A1496" t="s">
        <v>2644</v>
      </c>
      <c r="B1496" t="s">
        <v>2645</v>
      </c>
    </row>
    <row r="1497" spans="1:2" x14ac:dyDescent="0.25">
      <c r="A1497" t="s">
        <v>2646</v>
      </c>
      <c r="B1497" t="s">
        <v>2647</v>
      </c>
    </row>
    <row r="1498" spans="1:2" x14ac:dyDescent="0.25">
      <c r="A1498" t="s">
        <v>2648</v>
      </c>
      <c r="B1498" t="s">
        <v>2649</v>
      </c>
    </row>
    <row r="1499" spans="1:2" x14ac:dyDescent="0.25">
      <c r="A1499" t="s">
        <v>2650</v>
      </c>
      <c r="B1499" t="s">
        <v>2651</v>
      </c>
    </row>
    <row r="1500" spans="1:2" x14ac:dyDescent="0.25">
      <c r="A1500" t="s">
        <v>2652</v>
      </c>
      <c r="B1500" t="s">
        <v>2653</v>
      </c>
    </row>
    <row r="1501" spans="1:2" x14ac:dyDescent="0.25">
      <c r="A1501" t="s">
        <v>2654</v>
      </c>
      <c r="B1501" t="s">
        <v>2655</v>
      </c>
    </row>
    <row r="1502" spans="1:2" x14ac:dyDescent="0.25">
      <c r="A1502" t="s">
        <v>2656</v>
      </c>
      <c r="B1502" t="s">
        <v>1408</v>
      </c>
    </row>
    <row r="1503" spans="1:2" x14ac:dyDescent="0.25">
      <c r="A1503" t="s">
        <v>1501</v>
      </c>
      <c r="B1503" t="s">
        <v>2657</v>
      </c>
    </row>
    <row r="1504" spans="1:2" x14ac:dyDescent="0.25">
      <c r="A1504" t="s">
        <v>2658</v>
      </c>
      <c r="B1504" t="s">
        <v>2659</v>
      </c>
    </row>
    <row r="1505" spans="1:2" x14ac:dyDescent="0.25">
      <c r="A1505" t="s">
        <v>2660</v>
      </c>
      <c r="B1505" t="s">
        <v>2661</v>
      </c>
    </row>
    <row r="1506" spans="1:2" x14ac:dyDescent="0.25">
      <c r="A1506" t="s">
        <v>2662</v>
      </c>
      <c r="B1506" t="s">
        <v>2663</v>
      </c>
    </row>
    <row r="1507" spans="1:2" x14ac:dyDescent="0.25">
      <c r="A1507" t="s">
        <v>2664</v>
      </c>
      <c r="B1507" t="s">
        <v>2665</v>
      </c>
    </row>
    <row r="1508" spans="1:2" x14ac:dyDescent="0.25">
      <c r="A1508" t="s">
        <v>2666</v>
      </c>
      <c r="B1508" t="s">
        <v>2667</v>
      </c>
    </row>
    <row r="1509" spans="1:2" x14ac:dyDescent="0.25">
      <c r="A1509" t="s">
        <v>2668</v>
      </c>
      <c r="B1509" t="s">
        <v>2669</v>
      </c>
    </row>
    <row r="1510" spans="1:2" x14ac:dyDescent="0.25">
      <c r="A1510" t="s">
        <v>2670</v>
      </c>
      <c r="B1510" t="s">
        <v>2671</v>
      </c>
    </row>
    <row r="1511" spans="1:2" x14ac:dyDescent="0.25">
      <c r="A1511" t="s">
        <v>2672</v>
      </c>
      <c r="B1511" t="s">
        <v>2673</v>
      </c>
    </row>
    <row r="1512" spans="1:2" x14ac:dyDescent="0.25">
      <c r="A1512" t="s">
        <v>2674</v>
      </c>
      <c r="B1512" t="s">
        <v>2675</v>
      </c>
    </row>
    <row r="1513" spans="1:2" x14ac:dyDescent="0.25">
      <c r="A1513" t="s">
        <v>2676</v>
      </c>
      <c r="B1513" t="s">
        <v>2677</v>
      </c>
    </row>
    <row r="1514" spans="1:2" x14ac:dyDescent="0.25">
      <c r="A1514" t="s">
        <v>2678</v>
      </c>
      <c r="B1514" t="s">
        <v>2679</v>
      </c>
    </row>
    <row r="1515" spans="1:2" x14ac:dyDescent="0.25">
      <c r="A1515" t="s">
        <v>2680</v>
      </c>
      <c r="B1515" t="s">
        <v>2681</v>
      </c>
    </row>
    <row r="1516" spans="1:2" x14ac:dyDescent="0.25">
      <c r="A1516" t="s">
        <v>2682</v>
      </c>
      <c r="B1516" t="s">
        <v>2683</v>
      </c>
    </row>
    <row r="1517" spans="1:2" x14ac:dyDescent="0.25">
      <c r="A1517" t="s">
        <v>2684</v>
      </c>
      <c r="B1517" t="s">
        <v>2685</v>
      </c>
    </row>
    <row r="1518" spans="1:2" x14ac:dyDescent="0.25">
      <c r="A1518" t="s">
        <v>2686</v>
      </c>
      <c r="B1518" t="s">
        <v>2687</v>
      </c>
    </row>
    <row r="1519" spans="1:2" x14ac:dyDescent="0.25">
      <c r="A1519" t="s">
        <v>2688</v>
      </c>
      <c r="B1519" t="s">
        <v>2689</v>
      </c>
    </row>
    <row r="1520" spans="1:2" x14ac:dyDescent="0.25">
      <c r="A1520" t="s">
        <v>2690</v>
      </c>
      <c r="B1520" t="s">
        <v>2691</v>
      </c>
    </row>
    <row r="1521" spans="1:2" x14ac:dyDescent="0.25">
      <c r="A1521" t="s">
        <v>2692</v>
      </c>
      <c r="B1521" t="s">
        <v>2693</v>
      </c>
    </row>
    <row r="1522" spans="1:2" x14ac:dyDescent="0.25">
      <c r="A1522" t="s">
        <v>1415</v>
      </c>
      <c r="B1522" t="s">
        <v>2694</v>
      </c>
    </row>
    <row r="1523" spans="1:2" x14ac:dyDescent="0.25">
      <c r="A1523" t="s">
        <v>2695</v>
      </c>
      <c r="B1523" t="s">
        <v>2696</v>
      </c>
    </row>
    <row r="1524" spans="1:2" x14ac:dyDescent="0.25">
      <c r="A1524" t="s">
        <v>2697</v>
      </c>
      <c r="B1524" t="s">
        <v>2698</v>
      </c>
    </row>
    <row r="1525" spans="1:2" x14ac:dyDescent="0.25">
      <c r="A1525" t="s">
        <v>2699</v>
      </c>
      <c r="B1525" t="s">
        <v>2700</v>
      </c>
    </row>
    <row r="1526" spans="1:2" x14ac:dyDescent="0.25">
      <c r="A1526" t="s">
        <v>2701</v>
      </c>
      <c r="B1526" t="s">
        <v>2702</v>
      </c>
    </row>
    <row r="1527" spans="1:2" x14ac:dyDescent="0.25">
      <c r="A1527" t="s">
        <v>2703</v>
      </c>
      <c r="B1527" t="s">
        <v>2704</v>
      </c>
    </row>
    <row r="1528" spans="1:2" x14ac:dyDescent="0.25">
      <c r="A1528" t="s">
        <v>2705</v>
      </c>
      <c r="B1528" t="s">
        <v>2706</v>
      </c>
    </row>
    <row r="1529" spans="1:2" x14ac:dyDescent="0.25">
      <c r="A1529" t="s">
        <v>2707</v>
      </c>
      <c r="B1529" t="s">
        <v>2708</v>
      </c>
    </row>
    <row r="1530" spans="1:2" x14ac:dyDescent="0.25">
      <c r="A1530" t="s">
        <v>2709</v>
      </c>
      <c r="B1530" t="s">
        <v>2710</v>
      </c>
    </row>
    <row r="1531" spans="1:2" x14ac:dyDescent="0.25">
      <c r="A1531" t="s">
        <v>2711</v>
      </c>
      <c r="B1531" t="s">
        <v>2712</v>
      </c>
    </row>
    <row r="1532" spans="1:2" x14ac:dyDescent="0.25">
      <c r="A1532" t="s">
        <v>2713</v>
      </c>
      <c r="B1532" t="s">
        <v>2714</v>
      </c>
    </row>
    <row r="1533" spans="1:2" x14ac:dyDescent="0.25">
      <c r="A1533" t="s">
        <v>2715</v>
      </c>
      <c r="B1533" t="s">
        <v>2716</v>
      </c>
    </row>
    <row r="1534" spans="1:2" x14ac:dyDescent="0.25">
      <c r="A1534" t="s">
        <v>2717</v>
      </c>
      <c r="B1534" t="s">
        <v>2718</v>
      </c>
    </row>
    <row r="1535" spans="1:2" x14ac:dyDescent="0.25">
      <c r="A1535" t="s">
        <v>2719</v>
      </c>
      <c r="B1535" t="s">
        <v>2720</v>
      </c>
    </row>
    <row r="1536" spans="1:2" x14ac:dyDescent="0.25">
      <c r="A1536" t="s">
        <v>2721</v>
      </c>
      <c r="B1536" t="s">
        <v>2722</v>
      </c>
    </row>
    <row r="1537" spans="1:2" x14ac:dyDescent="0.25">
      <c r="A1537" t="s">
        <v>2723</v>
      </c>
      <c r="B1537" t="s">
        <v>2724</v>
      </c>
    </row>
    <row r="1538" spans="1:2" x14ac:dyDescent="0.25">
      <c r="A1538" t="s">
        <v>832</v>
      </c>
      <c r="B1538" t="s">
        <v>2725</v>
      </c>
    </row>
    <row r="1539" spans="1:2" x14ac:dyDescent="0.25">
      <c r="A1539" t="s">
        <v>2726</v>
      </c>
      <c r="B1539" t="s">
        <v>2727</v>
      </c>
    </row>
    <row r="1540" spans="1:2" x14ac:dyDescent="0.25">
      <c r="A1540" t="s">
        <v>2728</v>
      </c>
      <c r="B1540" t="s">
        <v>2729</v>
      </c>
    </row>
    <row r="1541" spans="1:2" x14ac:dyDescent="0.25">
      <c r="A1541" t="s">
        <v>2730</v>
      </c>
      <c r="B1541" t="s">
        <v>2731</v>
      </c>
    </row>
    <row r="1542" spans="1:2" x14ac:dyDescent="0.25">
      <c r="A1542" t="s">
        <v>2732</v>
      </c>
      <c r="B1542" t="s">
        <v>2733</v>
      </c>
    </row>
    <row r="1543" spans="1:2" x14ac:dyDescent="0.25">
      <c r="A1543" t="s">
        <v>2734</v>
      </c>
      <c r="B1543" t="s">
        <v>2735</v>
      </c>
    </row>
    <row r="1544" spans="1:2" x14ac:dyDescent="0.25">
      <c r="A1544" t="s">
        <v>2736</v>
      </c>
      <c r="B1544" t="s">
        <v>2737</v>
      </c>
    </row>
    <row r="1545" spans="1:2" x14ac:dyDescent="0.25">
      <c r="A1545" t="s">
        <v>2738</v>
      </c>
      <c r="B1545" t="s">
        <v>2739</v>
      </c>
    </row>
    <row r="1546" spans="1:2" x14ac:dyDescent="0.25">
      <c r="A1546" t="s">
        <v>2740</v>
      </c>
      <c r="B1546" t="s">
        <v>2741</v>
      </c>
    </row>
    <row r="1547" spans="1:2" x14ac:dyDescent="0.25">
      <c r="A1547" t="s">
        <v>2742</v>
      </c>
      <c r="B1547" t="s">
        <v>2743</v>
      </c>
    </row>
    <row r="1548" spans="1:2" x14ac:dyDescent="0.25">
      <c r="A1548" t="s">
        <v>544</v>
      </c>
      <c r="B1548" t="s">
        <v>2744</v>
      </c>
    </row>
    <row r="1549" spans="1:2" x14ac:dyDescent="0.25">
      <c r="A1549" t="s">
        <v>2745</v>
      </c>
      <c r="B1549" t="s">
        <v>2746</v>
      </c>
    </row>
    <row r="1550" spans="1:2" x14ac:dyDescent="0.25">
      <c r="A1550" t="s">
        <v>2747</v>
      </c>
      <c r="B1550" t="s">
        <v>2748</v>
      </c>
    </row>
    <row r="1551" spans="1:2" x14ac:dyDescent="0.25">
      <c r="A1551" t="s">
        <v>2749</v>
      </c>
      <c r="B1551" t="s">
        <v>2750</v>
      </c>
    </row>
    <row r="1552" spans="1:2" x14ac:dyDescent="0.25">
      <c r="A1552" t="s">
        <v>2751</v>
      </c>
      <c r="B1552" t="s">
        <v>2752</v>
      </c>
    </row>
    <row r="1553" spans="1:2" x14ac:dyDescent="0.25">
      <c r="A1553" t="s">
        <v>2753</v>
      </c>
      <c r="B1553" t="s">
        <v>2754</v>
      </c>
    </row>
    <row r="1554" spans="1:2" x14ac:dyDescent="0.25">
      <c r="A1554" t="s">
        <v>2755</v>
      </c>
      <c r="B1554" t="s">
        <v>2756</v>
      </c>
    </row>
    <row r="1555" spans="1:2" x14ac:dyDescent="0.25">
      <c r="A1555" t="s">
        <v>2757</v>
      </c>
      <c r="B1555" t="s">
        <v>2758</v>
      </c>
    </row>
    <row r="1556" spans="1:2" x14ac:dyDescent="0.25">
      <c r="A1556" t="s">
        <v>2759</v>
      </c>
      <c r="B1556" t="s">
        <v>2760</v>
      </c>
    </row>
    <row r="1557" spans="1:2" x14ac:dyDescent="0.25">
      <c r="A1557" t="s">
        <v>2761</v>
      </c>
      <c r="B1557" t="s">
        <v>2762</v>
      </c>
    </row>
    <row r="1558" spans="1:2" x14ac:dyDescent="0.25">
      <c r="A1558" t="s">
        <v>2763</v>
      </c>
      <c r="B1558" t="s">
        <v>2764</v>
      </c>
    </row>
    <row r="1559" spans="1:2" x14ac:dyDescent="0.25">
      <c r="A1559" t="s">
        <v>2765</v>
      </c>
      <c r="B1559" t="s">
        <v>2766</v>
      </c>
    </row>
    <row r="1560" spans="1:2" x14ac:dyDescent="0.25">
      <c r="A1560" t="s">
        <v>2767</v>
      </c>
      <c r="B1560" t="s">
        <v>2768</v>
      </c>
    </row>
    <row r="1561" spans="1:2" x14ac:dyDescent="0.25">
      <c r="A1561" t="s">
        <v>2769</v>
      </c>
      <c r="B1561" t="s">
        <v>2770</v>
      </c>
    </row>
    <row r="1562" spans="1:2" x14ac:dyDescent="0.25">
      <c r="A1562" t="s">
        <v>2771</v>
      </c>
      <c r="B1562" t="s">
        <v>2772</v>
      </c>
    </row>
    <row r="1563" spans="1:2" x14ac:dyDescent="0.25">
      <c r="A1563" t="s">
        <v>2773</v>
      </c>
      <c r="B1563" t="s">
        <v>2774</v>
      </c>
    </row>
    <row r="1564" spans="1:2" x14ac:dyDescent="0.25">
      <c r="A1564" t="s">
        <v>2775</v>
      </c>
      <c r="B1564" t="s">
        <v>2776</v>
      </c>
    </row>
    <row r="1565" spans="1:2" x14ac:dyDescent="0.25">
      <c r="A1565" t="s">
        <v>2777</v>
      </c>
      <c r="B1565" t="s">
        <v>2778</v>
      </c>
    </row>
    <row r="1566" spans="1:2" x14ac:dyDescent="0.25">
      <c r="A1566" t="s">
        <v>2779</v>
      </c>
      <c r="B1566" t="s">
        <v>2780</v>
      </c>
    </row>
    <row r="1567" spans="1:2" x14ac:dyDescent="0.25">
      <c r="A1567" t="s">
        <v>1334</v>
      </c>
      <c r="B1567" t="s">
        <v>2781</v>
      </c>
    </row>
    <row r="1568" spans="1:2" x14ac:dyDescent="0.25">
      <c r="A1568" t="s">
        <v>2782</v>
      </c>
      <c r="B1568" t="s">
        <v>2783</v>
      </c>
    </row>
    <row r="1569" spans="1:2" x14ac:dyDescent="0.25">
      <c r="A1569" t="s">
        <v>2784</v>
      </c>
      <c r="B1569" t="s">
        <v>2785</v>
      </c>
    </row>
    <row r="1570" spans="1:2" x14ac:dyDescent="0.25">
      <c r="A1570" t="s">
        <v>2786</v>
      </c>
      <c r="B1570" t="s">
        <v>2787</v>
      </c>
    </row>
    <row r="1571" spans="1:2" x14ac:dyDescent="0.25">
      <c r="A1571" t="s">
        <v>2788</v>
      </c>
      <c r="B1571" t="s">
        <v>2789</v>
      </c>
    </row>
    <row r="1572" spans="1:2" x14ac:dyDescent="0.25">
      <c r="A1572" t="s">
        <v>2790</v>
      </c>
      <c r="B1572" t="s">
        <v>2791</v>
      </c>
    </row>
    <row r="1573" spans="1:2" x14ac:dyDescent="0.25">
      <c r="A1573" t="s">
        <v>2792</v>
      </c>
      <c r="B1573" t="s">
        <v>2793</v>
      </c>
    </row>
    <row r="1574" spans="1:2" x14ac:dyDescent="0.25">
      <c r="A1574" t="s">
        <v>2794</v>
      </c>
      <c r="B1574" t="s">
        <v>2795</v>
      </c>
    </row>
    <row r="1575" spans="1:2" x14ac:dyDescent="0.25">
      <c r="A1575" t="s">
        <v>2796</v>
      </c>
      <c r="B1575" t="s">
        <v>2797</v>
      </c>
    </row>
    <row r="1576" spans="1:2" x14ac:dyDescent="0.25">
      <c r="A1576" t="s">
        <v>2798</v>
      </c>
      <c r="B1576" t="s">
        <v>2799</v>
      </c>
    </row>
    <row r="1577" spans="1:2" x14ac:dyDescent="0.25">
      <c r="A1577" t="s">
        <v>2800</v>
      </c>
      <c r="B1577" t="s">
        <v>2801</v>
      </c>
    </row>
    <row r="1578" spans="1:2" x14ac:dyDescent="0.25">
      <c r="A1578" t="s">
        <v>2802</v>
      </c>
      <c r="B1578" t="s">
        <v>2803</v>
      </c>
    </row>
    <row r="1579" spans="1:2" x14ac:dyDescent="0.25">
      <c r="A1579" t="s">
        <v>2804</v>
      </c>
      <c r="B1579" t="s">
        <v>2805</v>
      </c>
    </row>
    <row r="1580" spans="1:2" x14ac:dyDescent="0.25">
      <c r="A1580" t="s">
        <v>2806</v>
      </c>
      <c r="B1580" t="s">
        <v>2807</v>
      </c>
    </row>
    <row r="1581" spans="1:2" x14ac:dyDescent="0.25">
      <c r="A1581" t="s">
        <v>2808</v>
      </c>
      <c r="B1581" t="s">
        <v>2809</v>
      </c>
    </row>
    <row r="1582" spans="1:2" x14ac:dyDescent="0.25">
      <c r="A1582" t="s">
        <v>2810</v>
      </c>
      <c r="B1582" t="s">
        <v>2811</v>
      </c>
    </row>
    <row r="1583" spans="1:2" x14ac:dyDescent="0.25">
      <c r="A1583" t="s">
        <v>2812</v>
      </c>
      <c r="B1583" t="s">
        <v>2813</v>
      </c>
    </row>
    <row r="1584" spans="1:2" x14ac:dyDescent="0.25">
      <c r="A1584" t="s">
        <v>2814</v>
      </c>
      <c r="B1584" t="s">
        <v>2815</v>
      </c>
    </row>
    <row r="1585" spans="1:2" x14ac:dyDescent="0.25">
      <c r="A1585" t="s">
        <v>2816</v>
      </c>
      <c r="B1585" t="s">
        <v>2817</v>
      </c>
    </row>
    <row r="1586" spans="1:2" x14ac:dyDescent="0.25">
      <c r="A1586" t="s">
        <v>2818</v>
      </c>
      <c r="B1586" t="s">
        <v>2819</v>
      </c>
    </row>
    <row r="1587" spans="1:2" x14ac:dyDescent="0.25">
      <c r="A1587" t="s">
        <v>2820</v>
      </c>
      <c r="B1587" t="s">
        <v>2821</v>
      </c>
    </row>
    <row r="1588" spans="1:2" x14ac:dyDescent="0.25">
      <c r="A1588" t="s">
        <v>1413</v>
      </c>
      <c r="B1588" t="s">
        <v>2822</v>
      </c>
    </row>
    <row r="1589" spans="1:2" x14ac:dyDescent="0.25">
      <c r="A1589" t="s">
        <v>2823</v>
      </c>
      <c r="B1589" t="s">
        <v>2824</v>
      </c>
    </row>
    <row r="1590" spans="1:2" x14ac:dyDescent="0.25">
      <c r="A1590" t="s">
        <v>2825</v>
      </c>
      <c r="B1590" t="s">
        <v>2826</v>
      </c>
    </row>
    <row r="1591" spans="1:2" x14ac:dyDescent="0.25">
      <c r="A1591" t="s">
        <v>2827</v>
      </c>
      <c r="B1591" t="s">
        <v>2828</v>
      </c>
    </row>
    <row r="1592" spans="1:2" x14ac:dyDescent="0.25">
      <c r="A1592" t="s">
        <v>2829</v>
      </c>
      <c r="B1592" t="s">
        <v>2830</v>
      </c>
    </row>
    <row r="1593" spans="1:2" x14ac:dyDescent="0.25">
      <c r="A1593" t="s">
        <v>2831</v>
      </c>
      <c r="B1593" t="s">
        <v>2832</v>
      </c>
    </row>
    <row r="1594" spans="1:2" x14ac:dyDescent="0.25">
      <c r="A1594" t="s">
        <v>2833</v>
      </c>
      <c r="B1594" t="s">
        <v>2834</v>
      </c>
    </row>
    <row r="1595" spans="1:2" x14ac:dyDescent="0.25">
      <c r="A1595" t="s">
        <v>2835</v>
      </c>
      <c r="B1595" t="s">
        <v>2836</v>
      </c>
    </row>
    <row r="1596" spans="1:2" x14ac:dyDescent="0.25">
      <c r="A1596" t="s">
        <v>2837</v>
      </c>
      <c r="B1596" t="s">
        <v>2838</v>
      </c>
    </row>
    <row r="1597" spans="1:2" x14ac:dyDescent="0.25">
      <c r="A1597" t="s">
        <v>2839</v>
      </c>
      <c r="B1597" t="s">
        <v>2840</v>
      </c>
    </row>
    <row r="1598" spans="1:2" x14ac:dyDescent="0.25">
      <c r="A1598" t="s">
        <v>2841</v>
      </c>
      <c r="B1598" t="s">
        <v>2842</v>
      </c>
    </row>
    <row r="1599" spans="1:2" x14ac:dyDescent="0.25">
      <c r="A1599" t="s">
        <v>2843</v>
      </c>
      <c r="B1599" t="s">
        <v>2844</v>
      </c>
    </row>
    <row r="1600" spans="1:2" x14ac:dyDescent="0.25">
      <c r="A1600" t="s">
        <v>2845</v>
      </c>
      <c r="B1600" t="s">
        <v>2846</v>
      </c>
    </row>
    <row r="1601" spans="1:2" x14ac:dyDescent="0.25">
      <c r="A1601" t="s">
        <v>2847</v>
      </c>
      <c r="B1601" t="s">
        <v>2848</v>
      </c>
    </row>
    <row r="1602" spans="1:2" x14ac:dyDescent="0.25">
      <c r="A1602" t="s">
        <v>2849</v>
      </c>
      <c r="B1602" t="s">
        <v>2850</v>
      </c>
    </row>
    <row r="1603" spans="1:2" x14ac:dyDescent="0.25">
      <c r="A1603" t="s">
        <v>2851</v>
      </c>
      <c r="B1603" t="s">
        <v>2852</v>
      </c>
    </row>
    <row r="1604" spans="1:2" x14ac:dyDescent="0.25">
      <c r="A1604" t="s">
        <v>2853</v>
      </c>
      <c r="B1604" t="s">
        <v>2854</v>
      </c>
    </row>
    <row r="1605" spans="1:2" x14ac:dyDescent="0.25">
      <c r="A1605" t="s">
        <v>2855</v>
      </c>
      <c r="B1605" t="s">
        <v>2856</v>
      </c>
    </row>
    <row r="1606" spans="1:2" x14ac:dyDescent="0.25">
      <c r="A1606" t="s">
        <v>2857</v>
      </c>
      <c r="B1606" t="s">
        <v>2858</v>
      </c>
    </row>
    <row r="1607" spans="1:2" x14ac:dyDescent="0.25">
      <c r="A1607" t="s">
        <v>2859</v>
      </c>
      <c r="B1607" t="s">
        <v>2860</v>
      </c>
    </row>
    <row r="1608" spans="1:2" x14ac:dyDescent="0.25">
      <c r="A1608" t="s">
        <v>47</v>
      </c>
      <c r="B1608" t="s">
        <v>2861</v>
      </c>
    </row>
    <row r="1609" spans="1:2" x14ac:dyDescent="0.25">
      <c r="A1609" t="s">
        <v>2862</v>
      </c>
      <c r="B1609" t="s">
        <v>2863</v>
      </c>
    </row>
    <row r="1610" spans="1:2" x14ac:dyDescent="0.25">
      <c r="A1610" t="s">
        <v>2864</v>
      </c>
      <c r="B1610" t="s">
        <v>2865</v>
      </c>
    </row>
    <row r="1611" spans="1:2" x14ac:dyDescent="0.25">
      <c r="A1611" t="s">
        <v>2866</v>
      </c>
      <c r="B1611" t="s">
        <v>2867</v>
      </c>
    </row>
    <row r="1612" spans="1:2" x14ac:dyDescent="0.25">
      <c r="A1612" t="s">
        <v>2868</v>
      </c>
      <c r="B1612" t="s">
        <v>2869</v>
      </c>
    </row>
    <row r="1613" spans="1:2" x14ac:dyDescent="0.25">
      <c r="A1613" t="s">
        <v>2870</v>
      </c>
      <c r="B1613" t="s">
        <v>2871</v>
      </c>
    </row>
    <row r="1614" spans="1:2" x14ac:dyDescent="0.25">
      <c r="A1614" t="s">
        <v>2872</v>
      </c>
      <c r="B1614" t="s">
        <v>2873</v>
      </c>
    </row>
    <row r="1615" spans="1:2" x14ac:dyDescent="0.25">
      <c r="A1615" t="s">
        <v>2874</v>
      </c>
      <c r="B1615" t="s">
        <v>2875</v>
      </c>
    </row>
    <row r="1616" spans="1:2" x14ac:dyDescent="0.25">
      <c r="A1616" t="s">
        <v>2876</v>
      </c>
      <c r="B1616" t="s">
        <v>2877</v>
      </c>
    </row>
    <row r="1617" spans="1:2" x14ac:dyDescent="0.25">
      <c r="A1617" t="s">
        <v>2878</v>
      </c>
      <c r="B1617" t="s">
        <v>2879</v>
      </c>
    </row>
    <row r="1618" spans="1:2" x14ac:dyDescent="0.25">
      <c r="A1618" t="s">
        <v>2880</v>
      </c>
      <c r="B1618" t="s">
        <v>2881</v>
      </c>
    </row>
    <row r="1619" spans="1:2" x14ac:dyDescent="0.25">
      <c r="A1619" t="s">
        <v>1358</v>
      </c>
      <c r="B1619" t="s">
        <v>2882</v>
      </c>
    </row>
    <row r="1620" spans="1:2" x14ac:dyDescent="0.25">
      <c r="A1620" t="s">
        <v>1420</v>
      </c>
      <c r="B1620" t="s">
        <v>2883</v>
      </c>
    </row>
    <row r="1621" spans="1:2" x14ac:dyDescent="0.25">
      <c r="A1621" t="s">
        <v>1424</v>
      </c>
      <c r="B1621" t="s">
        <v>2884</v>
      </c>
    </row>
    <row r="1622" spans="1:2" x14ac:dyDescent="0.25">
      <c r="A1622" t="s">
        <v>2885</v>
      </c>
      <c r="B1622" t="s">
        <v>2886</v>
      </c>
    </row>
    <row r="1623" spans="1:2" x14ac:dyDescent="0.25">
      <c r="A1623" t="s">
        <v>2887</v>
      </c>
      <c r="B1623" t="s">
        <v>2888</v>
      </c>
    </row>
    <row r="1624" spans="1:2" x14ac:dyDescent="0.25">
      <c r="A1624" t="s">
        <v>2889</v>
      </c>
      <c r="B1624" t="s">
        <v>2890</v>
      </c>
    </row>
    <row r="1625" spans="1:2" x14ac:dyDescent="0.25">
      <c r="A1625" t="s">
        <v>2891</v>
      </c>
      <c r="B1625" t="s">
        <v>2892</v>
      </c>
    </row>
    <row r="1626" spans="1:2" x14ac:dyDescent="0.25">
      <c r="A1626" t="s">
        <v>2893</v>
      </c>
      <c r="B1626" t="s">
        <v>2894</v>
      </c>
    </row>
    <row r="1627" spans="1:2" x14ac:dyDescent="0.25">
      <c r="A1627" t="s">
        <v>2895</v>
      </c>
      <c r="B1627" t="s">
        <v>2896</v>
      </c>
    </row>
    <row r="1628" spans="1:2" x14ac:dyDescent="0.25">
      <c r="A1628" t="s">
        <v>2897</v>
      </c>
      <c r="B1628" t="s">
        <v>2898</v>
      </c>
    </row>
    <row r="1629" spans="1:2" x14ac:dyDescent="0.25">
      <c r="A1629" t="s">
        <v>2899</v>
      </c>
      <c r="B1629" t="s">
        <v>2900</v>
      </c>
    </row>
    <row r="1630" spans="1:2" x14ac:dyDescent="0.25">
      <c r="A1630" t="s">
        <v>439</v>
      </c>
      <c r="B1630" t="s">
        <v>2901</v>
      </c>
    </row>
    <row r="1631" spans="1:2" x14ac:dyDescent="0.25">
      <c r="A1631" t="s">
        <v>83</v>
      </c>
      <c r="B1631" t="s">
        <v>2902</v>
      </c>
    </row>
    <row r="1632" spans="1:2" x14ac:dyDescent="0.25">
      <c r="A1632" t="s">
        <v>2903</v>
      </c>
      <c r="B1632" t="s">
        <v>2904</v>
      </c>
    </row>
    <row r="1633" spans="1:2" x14ac:dyDescent="0.25">
      <c r="A1633" t="s">
        <v>2905</v>
      </c>
      <c r="B1633" t="s">
        <v>2906</v>
      </c>
    </row>
    <row r="1634" spans="1:2" x14ac:dyDescent="0.25">
      <c r="A1634" t="s">
        <v>2907</v>
      </c>
      <c r="B1634" t="s">
        <v>2908</v>
      </c>
    </row>
    <row r="1635" spans="1:2" x14ac:dyDescent="0.25">
      <c r="A1635" t="s">
        <v>2909</v>
      </c>
      <c r="B1635" t="s">
        <v>2910</v>
      </c>
    </row>
    <row r="1636" spans="1:2" x14ac:dyDescent="0.25">
      <c r="A1636" t="s">
        <v>2911</v>
      </c>
      <c r="B1636" t="s">
        <v>2912</v>
      </c>
    </row>
    <row r="1637" spans="1:2" x14ac:dyDescent="0.25">
      <c r="A1637" t="s">
        <v>2913</v>
      </c>
      <c r="B1637" t="s">
        <v>2914</v>
      </c>
    </row>
    <row r="1638" spans="1:2" x14ac:dyDescent="0.25">
      <c r="A1638" t="s">
        <v>2915</v>
      </c>
      <c r="B1638" t="s">
        <v>2916</v>
      </c>
    </row>
    <row r="1639" spans="1:2" x14ac:dyDescent="0.25">
      <c r="A1639" t="s">
        <v>2917</v>
      </c>
      <c r="B1639" t="s">
        <v>2918</v>
      </c>
    </row>
    <row r="1640" spans="1:2" x14ac:dyDescent="0.25">
      <c r="A1640" t="s">
        <v>2919</v>
      </c>
      <c r="B1640" t="s">
        <v>2920</v>
      </c>
    </row>
    <row r="1641" spans="1:2" x14ac:dyDescent="0.25">
      <c r="A1641" t="s">
        <v>2921</v>
      </c>
      <c r="B1641" t="s">
        <v>2922</v>
      </c>
    </row>
    <row r="1642" spans="1:2" x14ac:dyDescent="0.25">
      <c r="A1642" t="s">
        <v>485</v>
      </c>
      <c r="B1642" t="s">
        <v>2923</v>
      </c>
    </row>
    <row r="1643" spans="1:2" x14ac:dyDescent="0.25">
      <c r="A1643" t="s">
        <v>29</v>
      </c>
      <c r="B1643" t="s">
        <v>2924</v>
      </c>
    </row>
    <row r="1644" spans="1:2" x14ac:dyDescent="0.25">
      <c r="A1644" t="s">
        <v>2925</v>
      </c>
      <c r="B1644" t="s">
        <v>2926</v>
      </c>
    </row>
    <row r="1645" spans="1:2" x14ac:dyDescent="0.25">
      <c r="A1645" t="s">
        <v>1317</v>
      </c>
      <c r="B1645" t="s">
        <v>2927</v>
      </c>
    </row>
    <row r="1646" spans="1:2" x14ac:dyDescent="0.25">
      <c r="A1646" t="s">
        <v>2928</v>
      </c>
      <c r="B1646" t="s">
        <v>2929</v>
      </c>
    </row>
    <row r="1647" spans="1:2" x14ac:dyDescent="0.25">
      <c r="A1647" t="s">
        <v>2930</v>
      </c>
      <c r="B1647" t="s">
        <v>2931</v>
      </c>
    </row>
    <row r="1648" spans="1:2" x14ac:dyDescent="0.25">
      <c r="A1648" t="s">
        <v>2932</v>
      </c>
      <c r="B1648" t="s">
        <v>2933</v>
      </c>
    </row>
    <row r="1649" spans="1:2" x14ac:dyDescent="0.25">
      <c r="A1649" t="s">
        <v>1484</v>
      </c>
      <c r="B1649" t="s">
        <v>2934</v>
      </c>
    </row>
    <row r="1650" spans="1:2" x14ac:dyDescent="0.25">
      <c r="A1650" t="s">
        <v>2935</v>
      </c>
      <c r="B1650" t="s">
        <v>2936</v>
      </c>
    </row>
    <row r="1651" spans="1:2" x14ac:dyDescent="0.25">
      <c r="A1651" t="s">
        <v>2937</v>
      </c>
      <c r="B1651" t="s">
        <v>2938</v>
      </c>
    </row>
    <row r="1652" spans="1:2" x14ac:dyDescent="0.25">
      <c r="A1652" t="s">
        <v>2939</v>
      </c>
      <c r="B1652" t="s">
        <v>2940</v>
      </c>
    </row>
    <row r="1653" spans="1:2" x14ac:dyDescent="0.25">
      <c r="A1653" t="s">
        <v>2941</v>
      </c>
      <c r="B1653" t="s">
        <v>2942</v>
      </c>
    </row>
    <row r="1654" spans="1:2" x14ac:dyDescent="0.25">
      <c r="A1654" t="s">
        <v>2943</v>
      </c>
      <c r="B1654" t="s">
        <v>2944</v>
      </c>
    </row>
    <row r="1655" spans="1:2" x14ac:dyDescent="0.25">
      <c r="A1655" t="s">
        <v>2945</v>
      </c>
      <c r="B1655" t="s">
        <v>2946</v>
      </c>
    </row>
    <row r="1656" spans="1:2" x14ac:dyDescent="0.25">
      <c r="A1656" t="s">
        <v>2947</v>
      </c>
      <c r="B1656" t="s">
        <v>2948</v>
      </c>
    </row>
    <row r="1657" spans="1:2" x14ac:dyDescent="0.25">
      <c r="A1657" t="s">
        <v>2949</v>
      </c>
      <c r="B1657" t="s">
        <v>2950</v>
      </c>
    </row>
    <row r="1658" spans="1:2" x14ac:dyDescent="0.25">
      <c r="A1658" t="s">
        <v>2951</v>
      </c>
      <c r="B1658" t="s">
        <v>2952</v>
      </c>
    </row>
    <row r="1659" spans="1:2" x14ac:dyDescent="0.25">
      <c r="A1659" t="s">
        <v>2953</v>
      </c>
      <c r="B1659" t="s">
        <v>2954</v>
      </c>
    </row>
    <row r="1660" spans="1:2" x14ac:dyDescent="0.25">
      <c r="A1660" t="s">
        <v>2955</v>
      </c>
      <c r="B1660" t="s">
        <v>2956</v>
      </c>
    </row>
    <row r="1661" spans="1:2" x14ac:dyDescent="0.25">
      <c r="A1661" t="s">
        <v>2957</v>
      </c>
      <c r="B1661" t="s">
        <v>2958</v>
      </c>
    </row>
    <row r="1662" spans="1:2" x14ac:dyDescent="0.25">
      <c r="A1662" t="s">
        <v>2959</v>
      </c>
      <c r="B1662" t="s">
        <v>2960</v>
      </c>
    </row>
    <row r="1663" spans="1:2" x14ac:dyDescent="0.25">
      <c r="A1663" t="s">
        <v>2961</v>
      </c>
      <c r="B1663" t="s">
        <v>2962</v>
      </c>
    </row>
    <row r="1664" spans="1:2" x14ac:dyDescent="0.25">
      <c r="A1664" t="s">
        <v>2963</v>
      </c>
      <c r="B1664" t="s">
        <v>2964</v>
      </c>
    </row>
    <row r="1665" spans="1:2" x14ac:dyDescent="0.25">
      <c r="A1665" t="s">
        <v>2965</v>
      </c>
      <c r="B1665" t="s">
        <v>2966</v>
      </c>
    </row>
    <row r="1666" spans="1:2" x14ac:dyDescent="0.25">
      <c r="A1666" t="s">
        <v>2967</v>
      </c>
      <c r="B1666" t="s">
        <v>2968</v>
      </c>
    </row>
    <row r="1667" spans="1:2" x14ac:dyDescent="0.25">
      <c r="A1667" t="s">
        <v>2969</v>
      </c>
      <c r="B1667" t="s">
        <v>2970</v>
      </c>
    </row>
    <row r="1668" spans="1:2" x14ac:dyDescent="0.25">
      <c r="A1668" t="s">
        <v>2971</v>
      </c>
      <c r="B1668" t="s">
        <v>2972</v>
      </c>
    </row>
    <row r="1669" spans="1:2" x14ac:dyDescent="0.25">
      <c r="A1669" t="s">
        <v>2973</v>
      </c>
      <c r="B1669" t="s">
        <v>2974</v>
      </c>
    </row>
    <row r="1670" spans="1:2" x14ac:dyDescent="0.25">
      <c r="A1670" t="s">
        <v>2975</v>
      </c>
      <c r="B1670" t="s">
        <v>2976</v>
      </c>
    </row>
    <row r="1671" spans="1:2" x14ac:dyDescent="0.25">
      <c r="A1671" t="s">
        <v>2977</v>
      </c>
      <c r="B1671" t="s">
        <v>2978</v>
      </c>
    </row>
    <row r="1672" spans="1:2" x14ac:dyDescent="0.25">
      <c r="A1672" t="s">
        <v>2979</v>
      </c>
      <c r="B1672" t="s">
        <v>2980</v>
      </c>
    </row>
    <row r="1673" spans="1:2" x14ac:dyDescent="0.25">
      <c r="A1673" t="s">
        <v>2981</v>
      </c>
      <c r="B1673" t="s">
        <v>2982</v>
      </c>
    </row>
    <row r="1674" spans="1:2" x14ac:dyDescent="0.25">
      <c r="A1674" t="s">
        <v>2983</v>
      </c>
      <c r="B1674" t="s">
        <v>2984</v>
      </c>
    </row>
    <row r="1675" spans="1:2" x14ac:dyDescent="0.25">
      <c r="A1675" t="s">
        <v>2985</v>
      </c>
      <c r="B1675" t="s">
        <v>2986</v>
      </c>
    </row>
    <row r="1676" spans="1:2" x14ac:dyDescent="0.25">
      <c r="A1676" t="s">
        <v>2987</v>
      </c>
      <c r="B1676" t="s">
        <v>2988</v>
      </c>
    </row>
    <row r="1677" spans="1:2" x14ac:dyDescent="0.25">
      <c r="A1677" t="s">
        <v>2989</v>
      </c>
      <c r="B1677" t="s">
        <v>2990</v>
      </c>
    </row>
    <row r="1678" spans="1:2" x14ac:dyDescent="0.25">
      <c r="A1678" t="s">
        <v>1513</v>
      </c>
      <c r="B1678" t="s">
        <v>2991</v>
      </c>
    </row>
    <row r="1679" spans="1:2" x14ac:dyDescent="0.25">
      <c r="A1679" t="s">
        <v>2992</v>
      </c>
      <c r="B1679" t="s">
        <v>2993</v>
      </c>
    </row>
    <row r="1680" spans="1:2" x14ac:dyDescent="0.25">
      <c r="A1680" t="s">
        <v>2994</v>
      </c>
      <c r="B1680" t="s">
        <v>2995</v>
      </c>
    </row>
    <row r="1681" spans="1:2" x14ac:dyDescent="0.25">
      <c r="A1681" t="s">
        <v>2996</v>
      </c>
      <c r="B1681" t="s">
        <v>2997</v>
      </c>
    </row>
    <row r="1682" spans="1:2" x14ac:dyDescent="0.25">
      <c r="A1682" t="s">
        <v>2998</v>
      </c>
      <c r="B1682" t="s">
        <v>2999</v>
      </c>
    </row>
    <row r="1683" spans="1:2" x14ac:dyDescent="0.25">
      <c r="A1683" t="s">
        <v>3000</v>
      </c>
      <c r="B1683" t="s">
        <v>3001</v>
      </c>
    </row>
    <row r="1684" spans="1:2" x14ac:dyDescent="0.25">
      <c r="A1684" t="s">
        <v>3002</v>
      </c>
      <c r="B1684" t="s">
        <v>3003</v>
      </c>
    </row>
    <row r="1685" spans="1:2" x14ac:dyDescent="0.25">
      <c r="A1685" t="s">
        <v>3004</v>
      </c>
      <c r="B1685" t="s">
        <v>3005</v>
      </c>
    </row>
    <row r="1686" spans="1:2" x14ac:dyDescent="0.25">
      <c r="A1686" t="s">
        <v>3006</v>
      </c>
      <c r="B1686" t="s">
        <v>3007</v>
      </c>
    </row>
    <row r="1687" spans="1:2" x14ac:dyDescent="0.25">
      <c r="A1687" t="s">
        <v>3008</v>
      </c>
      <c r="B1687" t="s">
        <v>3009</v>
      </c>
    </row>
    <row r="1688" spans="1:2" x14ac:dyDescent="0.25">
      <c r="A1688" t="s">
        <v>3010</v>
      </c>
      <c r="B1688" t="s">
        <v>3011</v>
      </c>
    </row>
    <row r="1689" spans="1:2" x14ac:dyDescent="0.25">
      <c r="A1689" t="s">
        <v>3012</v>
      </c>
      <c r="B1689" t="s">
        <v>3013</v>
      </c>
    </row>
    <row r="1690" spans="1:2" x14ac:dyDescent="0.25">
      <c r="A1690" t="s">
        <v>3014</v>
      </c>
      <c r="B1690" t="s">
        <v>3015</v>
      </c>
    </row>
    <row r="1691" spans="1:2" x14ac:dyDescent="0.25">
      <c r="A1691" t="s">
        <v>3016</v>
      </c>
      <c r="B1691" t="s">
        <v>3017</v>
      </c>
    </row>
    <row r="1692" spans="1:2" x14ac:dyDescent="0.25">
      <c r="A1692" t="s">
        <v>3018</v>
      </c>
      <c r="B1692" t="s">
        <v>3019</v>
      </c>
    </row>
    <row r="1693" spans="1:2" x14ac:dyDescent="0.25">
      <c r="A1693" t="s">
        <v>3020</v>
      </c>
      <c r="B1693" t="s">
        <v>3021</v>
      </c>
    </row>
    <row r="1694" spans="1:2" x14ac:dyDescent="0.25">
      <c r="A1694" t="s">
        <v>3022</v>
      </c>
      <c r="B1694" t="s">
        <v>3023</v>
      </c>
    </row>
    <row r="1695" spans="1:2" x14ac:dyDescent="0.25">
      <c r="A1695" t="s">
        <v>3024</v>
      </c>
      <c r="B1695" t="s">
        <v>3025</v>
      </c>
    </row>
    <row r="1696" spans="1:2" x14ac:dyDescent="0.25">
      <c r="A1696" t="s">
        <v>3026</v>
      </c>
      <c r="B1696" t="s">
        <v>3027</v>
      </c>
    </row>
    <row r="1697" spans="1:2" x14ac:dyDescent="0.25">
      <c r="A1697" t="s">
        <v>3028</v>
      </c>
      <c r="B1697" t="s">
        <v>3029</v>
      </c>
    </row>
    <row r="1698" spans="1:2" x14ac:dyDescent="0.25">
      <c r="A1698" t="s">
        <v>3030</v>
      </c>
      <c r="B1698" t="s">
        <v>3031</v>
      </c>
    </row>
    <row r="1699" spans="1:2" x14ac:dyDescent="0.25">
      <c r="A1699" t="s">
        <v>3032</v>
      </c>
      <c r="B1699" t="s">
        <v>3033</v>
      </c>
    </row>
    <row r="1700" spans="1:2" x14ac:dyDescent="0.25">
      <c r="A1700" t="s">
        <v>3034</v>
      </c>
      <c r="B1700" t="s">
        <v>3035</v>
      </c>
    </row>
    <row r="1701" spans="1:2" x14ac:dyDescent="0.25">
      <c r="A1701" t="s">
        <v>3036</v>
      </c>
      <c r="B1701" t="s">
        <v>3037</v>
      </c>
    </row>
    <row r="1702" spans="1:2" x14ac:dyDescent="0.25">
      <c r="A1702" t="s">
        <v>3038</v>
      </c>
      <c r="B1702" t="s">
        <v>3039</v>
      </c>
    </row>
    <row r="1703" spans="1:2" x14ac:dyDescent="0.25">
      <c r="A1703" t="s">
        <v>3040</v>
      </c>
      <c r="B1703" t="s">
        <v>3041</v>
      </c>
    </row>
    <row r="1704" spans="1:2" x14ac:dyDescent="0.25">
      <c r="A1704" t="s">
        <v>3042</v>
      </c>
      <c r="B1704" t="s">
        <v>3043</v>
      </c>
    </row>
    <row r="1705" spans="1:2" x14ac:dyDescent="0.25">
      <c r="A1705" t="s">
        <v>3044</v>
      </c>
      <c r="B1705" t="s">
        <v>3045</v>
      </c>
    </row>
    <row r="1706" spans="1:2" x14ac:dyDescent="0.25">
      <c r="A1706" t="s">
        <v>3046</v>
      </c>
      <c r="B1706" t="s">
        <v>3047</v>
      </c>
    </row>
    <row r="1707" spans="1:2" x14ac:dyDescent="0.25">
      <c r="A1707" t="s">
        <v>3048</v>
      </c>
      <c r="B1707" t="s">
        <v>3049</v>
      </c>
    </row>
    <row r="1708" spans="1:2" x14ac:dyDescent="0.25">
      <c r="A1708" t="s">
        <v>3050</v>
      </c>
      <c r="B1708" t="s">
        <v>3051</v>
      </c>
    </row>
    <row r="1709" spans="1:2" x14ac:dyDescent="0.25">
      <c r="A1709" t="s">
        <v>3052</v>
      </c>
      <c r="B1709" t="s">
        <v>3053</v>
      </c>
    </row>
    <row r="1710" spans="1:2" x14ac:dyDescent="0.25">
      <c r="A1710" t="s">
        <v>3054</v>
      </c>
      <c r="B1710" t="s">
        <v>3055</v>
      </c>
    </row>
    <row r="1711" spans="1:2" x14ac:dyDescent="0.25">
      <c r="A1711" t="s">
        <v>3056</v>
      </c>
      <c r="B1711" t="s">
        <v>3057</v>
      </c>
    </row>
    <row r="1712" spans="1:2" x14ac:dyDescent="0.25">
      <c r="A1712" t="s">
        <v>3058</v>
      </c>
      <c r="B1712" t="s">
        <v>3059</v>
      </c>
    </row>
    <row r="1713" spans="1:2" x14ac:dyDescent="0.25">
      <c r="A1713" t="s">
        <v>333</v>
      </c>
      <c r="B1713" t="s">
        <v>3060</v>
      </c>
    </row>
    <row r="1714" spans="1:2" x14ac:dyDescent="0.25">
      <c r="A1714" t="s">
        <v>3061</v>
      </c>
      <c r="B1714" t="s">
        <v>3062</v>
      </c>
    </row>
    <row r="1715" spans="1:2" x14ac:dyDescent="0.25">
      <c r="A1715" t="s">
        <v>3063</v>
      </c>
      <c r="B1715" t="s">
        <v>3064</v>
      </c>
    </row>
    <row r="1716" spans="1:2" x14ac:dyDescent="0.25">
      <c r="A1716" t="s">
        <v>254</v>
      </c>
      <c r="B1716" t="s">
        <v>3065</v>
      </c>
    </row>
    <row r="1717" spans="1:2" x14ac:dyDescent="0.25">
      <c r="A1717" t="s">
        <v>3066</v>
      </c>
      <c r="B1717" t="s">
        <v>3067</v>
      </c>
    </row>
    <row r="1718" spans="1:2" x14ac:dyDescent="0.25">
      <c r="A1718" t="s">
        <v>3068</v>
      </c>
      <c r="B1718" t="s">
        <v>3069</v>
      </c>
    </row>
    <row r="1719" spans="1:2" x14ac:dyDescent="0.25">
      <c r="A1719" t="s">
        <v>3070</v>
      </c>
      <c r="B1719" t="s">
        <v>3071</v>
      </c>
    </row>
    <row r="1720" spans="1:2" x14ac:dyDescent="0.25">
      <c r="A1720" t="s">
        <v>3072</v>
      </c>
      <c r="B1720" t="s">
        <v>3073</v>
      </c>
    </row>
    <row r="1721" spans="1:2" x14ac:dyDescent="0.25">
      <c r="A1721" t="s">
        <v>3074</v>
      </c>
      <c r="B1721" t="s">
        <v>3075</v>
      </c>
    </row>
    <row r="1722" spans="1:2" x14ac:dyDescent="0.25">
      <c r="A1722" t="s">
        <v>3076</v>
      </c>
      <c r="B1722" t="s">
        <v>3077</v>
      </c>
    </row>
    <row r="1723" spans="1:2" x14ac:dyDescent="0.25">
      <c r="A1723" t="s">
        <v>3078</v>
      </c>
      <c r="B1723" t="s">
        <v>3079</v>
      </c>
    </row>
    <row r="1724" spans="1:2" x14ac:dyDescent="0.25">
      <c r="A1724" t="s">
        <v>3080</v>
      </c>
      <c r="B1724" t="s">
        <v>3081</v>
      </c>
    </row>
    <row r="1725" spans="1:2" x14ac:dyDescent="0.25">
      <c r="A1725" t="s">
        <v>3082</v>
      </c>
      <c r="B1725" t="s">
        <v>3083</v>
      </c>
    </row>
    <row r="1726" spans="1:2" x14ac:dyDescent="0.25">
      <c r="A1726" t="s">
        <v>3084</v>
      </c>
      <c r="B1726" t="s">
        <v>3085</v>
      </c>
    </row>
    <row r="1727" spans="1:2" x14ac:dyDescent="0.25">
      <c r="A1727" t="s">
        <v>3086</v>
      </c>
      <c r="B1727" t="s">
        <v>3087</v>
      </c>
    </row>
    <row r="1728" spans="1:2" x14ac:dyDescent="0.25">
      <c r="A1728" t="s">
        <v>3088</v>
      </c>
      <c r="B1728" t="s">
        <v>3089</v>
      </c>
    </row>
    <row r="1729" spans="1:2" x14ac:dyDescent="0.25">
      <c r="A1729" t="s">
        <v>3090</v>
      </c>
      <c r="B1729" t="s">
        <v>3091</v>
      </c>
    </row>
    <row r="1730" spans="1:2" x14ac:dyDescent="0.25">
      <c r="A1730" t="s">
        <v>3092</v>
      </c>
      <c r="B1730" t="s">
        <v>3093</v>
      </c>
    </row>
    <row r="1731" spans="1:2" x14ac:dyDescent="0.25">
      <c r="A1731" t="s">
        <v>3094</v>
      </c>
      <c r="B1731" t="s">
        <v>3095</v>
      </c>
    </row>
    <row r="1732" spans="1:2" x14ac:dyDescent="0.25">
      <c r="A1732" t="s">
        <v>3096</v>
      </c>
      <c r="B1732" t="s">
        <v>3097</v>
      </c>
    </row>
    <row r="1733" spans="1:2" x14ac:dyDescent="0.25">
      <c r="A1733" t="s">
        <v>3098</v>
      </c>
      <c r="B1733" t="s">
        <v>3099</v>
      </c>
    </row>
    <row r="1734" spans="1:2" x14ac:dyDescent="0.25">
      <c r="A1734" t="s">
        <v>1319</v>
      </c>
      <c r="B1734" t="s">
        <v>3100</v>
      </c>
    </row>
    <row r="1735" spans="1:2" x14ac:dyDescent="0.25">
      <c r="A1735" t="s">
        <v>39</v>
      </c>
      <c r="B1735" t="s">
        <v>3101</v>
      </c>
    </row>
    <row r="1736" spans="1:2" x14ac:dyDescent="0.25">
      <c r="A1736" t="s">
        <v>3102</v>
      </c>
      <c r="B1736" t="s">
        <v>3103</v>
      </c>
    </row>
    <row r="1737" spans="1:2" x14ac:dyDescent="0.25">
      <c r="A1737" t="s">
        <v>3104</v>
      </c>
      <c r="B1737" t="s">
        <v>3105</v>
      </c>
    </row>
    <row r="1738" spans="1:2" x14ac:dyDescent="0.25">
      <c r="A1738" t="s">
        <v>3106</v>
      </c>
      <c r="B1738" t="s">
        <v>3107</v>
      </c>
    </row>
    <row r="1739" spans="1:2" x14ac:dyDescent="0.25">
      <c r="A1739" t="s">
        <v>3108</v>
      </c>
      <c r="B1739" t="s">
        <v>3109</v>
      </c>
    </row>
    <row r="1740" spans="1:2" x14ac:dyDescent="0.25">
      <c r="A1740" t="s">
        <v>1453</v>
      </c>
      <c r="B1740" t="s">
        <v>3110</v>
      </c>
    </row>
    <row r="1741" spans="1:2" x14ac:dyDescent="0.25">
      <c r="A1741" t="s">
        <v>3111</v>
      </c>
      <c r="B1741" t="s">
        <v>3112</v>
      </c>
    </row>
    <row r="1742" spans="1:2" x14ac:dyDescent="0.25">
      <c r="A1742" t="s">
        <v>3113</v>
      </c>
      <c r="B1742" t="s">
        <v>3114</v>
      </c>
    </row>
    <row r="1743" spans="1:2" x14ac:dyDescent="0.25">
      <c r="A1743" t="s">
        <v>3115</v>
      </c>
      <c r="B1743" t="s">
        <v>3116</v>
      </c>
    </row>
    <row r="1744" spans="1:2" x14ac:dyDescent="0.25">
      <c r="A1744" t="s">
        <v>3117</v>
      </c>
      <c r="B1744" t="s">
        <v>3118</v>
      </c>
    </row>
    <row r="1745" spans="1:2" x14ac:dyDescent="0.25">
      <c r="A1745" t="s">
        <v>3119</v>
      </c>
      <c r="B1745" t="s">
        <v>3120</v>
      </c>
    </row>
    <row r="1746" spans="1:2" x14ac:dyDescent="0.25">
      <c r="A1746" t="s">
        <v>3121</v>
      </c>
      <c r="B1746" t="s">
        <v>3122</v>
      </c>
    </row>
    <row r="1747" spans="1:2" x14ac:dyDescent="0.25">
      <c r="A1747" t="s">
        <v>3123</v>
      </c>
      <c r="B1747" t="s">
        <v>1426</v>
      </c>
    </row>
    <row r="1748" spans="1:2" x14ac:dyDescent="0.25">
      <c r="A1748" t="s">
        <v>3124</v>
      </c>
      <c r="B1748" t="s">
        <v>3125</v>
      </c>
    </row>
    <row r="1749" spans="1:2" x14ac:dyDescent="0.25">
      <c r="A1749" t="s">
        <v>3126</v>
      </c>
      <c r="B1749" t="s">
        <v>3127</v>
      </c>
    </row>
    <row r="1750" spans="1:2" x14ac:dyDescent="0.25">
      <c r="A1750" t="s">
        <v>3128</v>
      </c>
      <c r="B1750" t="s">
        <v>3129</v>
      </c>
    </row>
    <row r="1751" spans="1:2" x14ac:dyDescent="0.25">
      <c r="A1751" t="s">
        <v>3130</v>
      </c>
      <c r="B1751" t="s">
        <v>3131</v>
      </c>
    </row>
    <row r="1752" spans="1:2" x14ac:dyDescent="0.25">
      <c r="A1752" t="s">
        <v>3132</v>
      </c>
      <c r="B1752" t="s">
        <v>3133</v>
      </c>
    </row>
    <row r="1753" spans="1:2" x14ac:dyDescent="0.25">
      <c r="A1753" t="s">
        <v>3134</v>
      </c>
      <c r="B1753" t="s">
        <v>3135</v>
      </c>
    </row>
    <row r="1754" spans="1:2" x14ac:dyDescent="0.25">
      <c r="A1754" t="s">
        <v>3136</v>
      </c>
      <c r="B1754" t="s">
        <v>3137</v>
      </c>
    </row>
    <row r="1755" spans="1:2" x14ac:dyDescent="0.25">
      <c r="A1755" t="s">
        <v>3138</v>
      </c>
      <c r="B1755" t="s">
        <v>3139</v>
      </c>
    </row>
    <row r="1756" spans="1:2" x14ac:dyDescent="0.25">
      <c r="A1756" t="s">
        <v>3140</v>
      </c>
      <c r="B1756" t="s">
        <v>3141</v>
      </c>
    </row>
    <row r="1757" spans="1:2" x14ac:dyDescent="0.25">
      <c r="A1757" t="s">
        <v>3142</v>
      </c>
      <c r="B1757" t="s">
        <v>3143</v>
      </c>
    </row>
    <row r="1758" spans="1:2" x14ac:dyDescent="0.25">
      <c r="A1758" t="s">
        <v>3144</v>
      </c>
      <c r="B1758" t="s">
        <v>3145</v>
      </c>
    </row>
    <row r="1759" spans="1:2" x14ac:dyDescent="0.25">
      <c r="A1759" t="s">
        <v>3146</v>
      </c>
      <c r="B1759" t="s">
        <v>3147</v>
      </c>
    </row>
    <row r="1760" spans="1:2" x14ac:dyDescent="0.25">
      <c r="A1760" t="s">
        <v>3148</v>
      </c>
      <c r="B1760" t="s">
        <v>3149</v>
      </c>
    </row>
    <row r="1761" spans="1:2" x14ac:dyDescent="0.25">
      <c r="A1761" t="s">
        <v>1451</v>
      </c>
      <c r="B1761" t="s">
        <v>3150</v>
      </c>
    </row>
    <row r="1762" spans="1:2" x14ac:dyDescent="0.25">
      <c r="A1762" t="s">
        <v>3151</v>
      </c>
      <c r="B1762" t="s">
        <v>3152</v>
      </c>
    </row>
    <row r="1763" spans="1:2" x14ac:dyDescent="0.25">
      <c r="A1763" t="s">
        <v>3153</v>
      </c>
      <c r="B1763" t="s">
        <v>3154</v>
      </c>
    </row>
    <row r="1764" spans="1:2" x14ac:dyDescent="0.25">
      <c r="A1764" t="s">
        <v>3155</v>
      </c>
      <c r="B1764" t="s">
        <v>3156</v>
      </c>
    </row>
    <row r="1765" spans="1:2" x14ac:dyDescent="0.25">
      <c r="A1765" t="s">
        <v>3157</v>
      </c>
      <c r="B1765" t="s">
        <v>3158</v>
      </c>
    </row>
    <row r="1766" spans="1:2" x14ac:dyDescent="0.25">
      <c r="A1766" t="s">
        <v>3159</v>
      </c>
      <c r="B1766" t="s">
        <v>3160</v>
      </c>
    </row>
    <row r="1767" spans="1:2" x14ac:dyDescent="0.25">
      <c r="A1767" t="s">
        <v>3161</v>
      </c>
      <c r="B1767" t="s">
        <v>3162</v>
      </c>
    </row>
    <row r="1768" spans="1:2" x14ac:dyDescent="0.25">
      <c r="A1768" t="s">
        <v>3163</v>
      </c>
      <c r="B1768" t="s">
        <v>3164</v>
      </c>
    </row>
    <row r="1769" spans="1:2" x14ac:dyDescent="0.25">
      <c r="A1769" t="s">
        <v>3165</v>
      </c>
      <c r="B1769" t="s">
        <v>3166</v>
      </c>
    </row>
    <row r="1770" spans="1:2" x14ac:dyDescent="0.25">
      <c r="A1770" t="s">
        <v>1354</v>
      </c>
      <c r="B1770" t="s">
        <v>3167</v>
      </c>
    </row>
    <row r="1771" spans="1:2" x14ac:dyDescent="0.25">
      <c r="A1771" t="s">
        <v>3168</v>
      </c>
      <c r="B1771" t="s">
        <v>3169</v>
      </c>
    </row>
    <row r="1772" spans="1:2" x14ac:dyDescent="0.25">
      <c r="A1772" t="s">
        <v>3170</v>
      </c>
      <c r="B1772" t="s">
        <v>3171</v>
      </c>
    </row>
    <row r="1773" spans="1:2" x14ac:dyDescent="0.25">
      <c r="A1773" t="s">
        <v>3172</v>
      </c>
      <c r="B1773" t="s">
        <v>3173</v>
      </c>
    </row>
    <row r="1774" spans="1:2" x14ac:dyDescent="0.25">
      <c r="A1774" t="s">
        <v>3174</v>
      </c>
      <c r="B1774" t="s">
        <v>3175</v>
      </c>
    </row>
    <row r="1775" spans="1:2" x14ac:dyDescent="0.25">
      <c r="A1775" t="s">
        <v>3176</v>
      </c>
      <c r="B1775" t="s">
        <v>3177</v>
      </c>
    </row>
    <row r="1776" spans="1:2" x14ac:dyDescent="0.25">
      <c r="A1776" t="s">
        <v>3178</v>
      </c>
      <c r="B1776" t="s">
        <v>3179</v>
      </c>
    </row>
    <row r="1777" spans="1:2" x14ac:dyDescent="0.25">
      <c r="A1777" t="s">
        <v>3180</v>
      </c>
      <c r="B1777" t="s">
        <v>3181</v>
      </c>
    </row>
    <row r="1778" spans="1:2" x14ac:dyDescent="0.25">
      <c r="A1778" t="s">
        <v>3182</v>
      </c>
      <c r="B1778" t="s">
        <v>3183</v>
      </c>
    </row>
    <row r="1779" spans="1:2" x14ac:dyDescent="0.25">
      <c r="A1779" t="s">
        <v>3184</v>
      </c>
      <c r="B1779" t="s">
        <v>3185</v>
      </c>
    </row>
    <row r="1780" spans="1:2" x14ac:dyDescent="0.25">
      <c r="A1780" t="s">
        <v>3186</v>
      </c>
      <c r="B1780" t="s">
        <v>3187</v>
      </c>
    </row>
    <row r="1781" spans="1:2" x14ac:dyDescent="0.25">
      <c r="A1781" t="s">
        <v>3188</v>
      </c>
      <c r="B1781" t="s">
        <v>3189</v>
      </c>
    </row>
    <row r="1782" spans="1:2" x14ac:dyDescent="0.25">
      <c r="A1782" t="s">
        <v>3190</v>
      </c>
      <c r="B1782" t="s">
        <v>3191</v>
      </c>
    </row>
    <row r="1783" spans="1:2" x14ac:dyDescent="0.25">
      <c r="A1783" t="s">
        <v>3192</v>
      </c>
      <c r="B1783" t="s">
        <v>3193</v>
      </c>
    </row>
    <row r="1784" spans="1:2" x14ac:dyDescent="0.25">
      <c r="A1784" t="s">
        <v>3194</v>
      </c>
      <c r="B1784" t="s">
        <v>3195</v>
      </c>
    </row>
    <row r="1785" spans="1:2" x14ac:dyDescent="0.25">
      <c r="A1785" t="s">
        <v>3196</v>
      </c>
      <c r="B1785" t="s">
        <v>3197</v>
      </c>
    </row>
    <row r="1786" spans="1:2" x14ac:dyDescent="0.25">
      <c r="A1786" t="s">
        <v>3198</v>
      </c>
      <c r="B1786" t="s">
        <v>3199</v>
      </c>
    </row>
    <row r="1787" spans="1:2" x14ac:dyDescent="0.25">
      <c r="A1787" t="s">
        <v>3200</v>
      </c>
      <c r="B1787" t="s">
        <v>3201</v>
      </c>
    </row>
    <row r="1788" spans="1:2" x14ac:dyDescent="0.25">
      <c r="A1788" t="s">
        <v>3202</v>
      </c>
      <c r="B1788" t="s">
        <v>3203</v>
      </c>
    </row>
    <row r="1789" spans="1:2" x14ac:dyDescent="0.25">
      <c r="A1789" t="s">
        <v>45</v>
      </c>
      <c r="B1789" t="s">
        <v>3204</v>
      </c>
    </row>
    <row r="1790" spans="1:2" x14ac:dyDescent="0.25">
      <c r="A1790" t="s">
        <v>3205</v>
      </c>
      <c r="B1790" t="s">
        <v>3206</v>
      </c>
    </row>
    <row r="1791" spans="1:2" x14ac:dyDescent="0.25">
      <c r="A1791" t="s">
        <v>3207</v>
      </c>
      <c r="B1791" t="s">
        <v>3208</v>
      </c>
    </row>
    <row r="1792" spans="1:2" x14ac:dyDescent="0.25">
      <c r="A1792" t="s">
        <v>3209</v>
      </c>
      <c r="B1792" t="s">
        <v>3210</v>
      </c>
    </row>
    <row r="1793" spans="1:2" x14ac:dyDescent="0.25">
      <c r="A1793" t="s">
        <v>3211</v>
      </c>
      <c r="B1793" t="s">
        <v>3212</v>
      </c>
    </row>
    <row r="1794" spans="1:2" x14ac:dyDescent="0.25">
      <c r="A1794" t="s">
        <v>3213</v>
      </c>
      <c r="B1794" t="s">
        <v>3214</v>
      </c>
    </row>
    <row r="1795" spans="1:2" x14ac:dyDescent="0.25">
      <c r="A1795" t="s">
        <v>3215</v>
      </c>
      <c r="B1795" t="s">
        <v>3216</v>
      </c>
    </row>
    <row r="1796" spans="1:2" x14ac:dyDescent="0.25">
      <c r="A1796" t="s">
        <v>3217</v>
      </c>
      <c r="B1796" t="s">
        <v>3218</v>
      </c>
    </row>
    <row r="1797" spans="1:2" x14ac:dyDescent="0.25">
      <c r="A1797" t="s">
        <v>3219</v>
      </c>
      <c r="B1797" t="s">
        <v>3220</v>
      </c>
    </row>
    <row r="1798" spans="1:2" x14ac:dyDescent="0.25">
      <c r="A1798" t="s">
        <v>3221</v>
      </c>
      <c r="B1798" t="s">
        <v>3222</v>
      </c>
    </row>
    <row r="1799" spans="1:2" x14ac:dyDescent="0.25">
      <c r="A1799" t="s">
        <v>3223</v>
      </c>
      <c r="B1799" t="s">
        <v>3224</v>
      </c>
    </row>
    <row r="1800" spans="1:2" x14ac:dyDescent="0.25">
      <c r="A1800" t="s">
        <v>3225</v>
      </c>
      <c r="B1800" t="s">
        <v>3226</v>
      </c>
    </row>
    <row r="1801" spans="1:2" x14ac:dyDescent="0.25">
      <c r="A1801" t="s">
        <v>3227</v>
      </c>
      <c r="B1801" t="s">
        <v>3228</v>
      </c>
    </row>
    <row r="1802" spans="1:2" x14ac:dyDescent="0.25">
      <c r="A1802" t="s">
        <v>3229</v>
      </c>
      <c r="B1802" t="s">
        <v>3230</v>
      </c>
    </row>
    <row r="1803" spans="1:2" x14ac:dyDescent="0.25">
      <c r="A1803" t="s">
        <v>3231</v>
      </c>
      <c r="B1803" t="s">
        <v>3232</v>
      </c>
    </row>
    <row r="1804" spans="1:2" x14ac:dyDescent="0.25">
      <c r="A1804" t="s">
        <v>3233</v>
      </c>
      <c r="B1804" t="s">
        <v>3234</v>
      </c>
    </row>
    <row r="1805" spans="1:2" x14ac:dyDescent="0.25">
      <c r="A1805" t="s">
        <v>3235</v>
      </c>
      <c r="B1805" t="s">
        <v>3236</v>
      </c>
    </row>
    <row r="1806" spans="1:2" x14ac:dyDescent="0.25">
      <c r="A1806" t="s">
        <v>3237</v>
      </c>
      <c r="B1806" t="s">
        <v>3238</v>
      </c>
    </row>
    <row r="1807" spans="1:2" x14ac:dyDescent="0.25">
      <c r="A1807" t="s">
        <v>3239</v>
      </c>
      <c r="B1807" t="s">
        <v>3240</v>
      </c>
    </row>
    <row r="1808" spans="1:2" x14ac:dyDescent="0.25">
      <c r="A1808" t="s">
        <v>3241</v>
      </c>
      <c r="B1808" t="s">
        <v>3242</v>
      </c>
    </row>
    <row r="1809" spans="1:2" x14ac:dyDescent="0.25">
      <c r="A1809" t="s">
        <v>3243</v>
      </c>
      <c r="B1809" t="s">
        <v>3244</v>
      </c>
    </row>
    <row r="1810" spans="1:2" x14ac:dyDescent="0.25">
      <c r="A1810" t="s">
        <v>3245</v>
      </c>
      <c r="B1810" t="s">
        <v>3246</v>
      </c>
    </row>
    <row r="1811" spans="1:2" x14ac:dyDescent="0.25">
      <c r="A1811" t="s">
        <v>3247</v>
      </c>
      <c r="B1811" t="s">
        <v>3248</v>
      </c>
    </row>
    <row r="1812" spans="1:2" x14ac:dyDescent="0.25">
      <c r="A1812" t="s">
        <v>3249</v>
      </c>
      <c r="B1812" t="s">
        <v>3250</v>
      </c>
    </row>
    <row r="1813" spans="1:2" x14ac:dyDescent="0.25">
      <c r="A1813" t="s">
        <v>3251</v>
      </c>
      <c r="B1813" t="s">
        <v>3252</v>
      </c>
    </row>
    <row r="1814" spans="1:2" x14ac:dyDescent="0.25">
      <c r="A1814" t="s">
        <v>3253</v>
      </c>
      <c r="B1814" t="s">
        <v>3254</v>
      </c>
    </row>
    <row r="1815" spans="1:2" x14ac:dyDescent="0.25">
      <c r="A1815" t="s">
        <v>3255</v>
      </c>
      <c r="B1815" t="s">
        <v>3256</v>
      </c>
    </row>
    <row r="1816" spans="1:2" x14ac:dyDescent="0.25">
      <c r="A1816" t="s">
        <v>3257</v>
      </c>
      <c r="B1816" t="s">
        <v>3258</v>
      </c>
    </row>
    <row r="1817" spans="1:2" x14ac:dyDescent="0.25">
      <c r="A1817" t="s">
        <v>3259</v>
      </c>
      <c r="B1817" t="s">
        <v>3260</v>
      </c>
    </row>
    <row r="1818" spans="1:2" x14ac:dyDescent="0.25">
      <c r="A1818" t="s">
        <v>3261</v>
      </c>
      <c r="B1818" t="s">
        <v>3262</v>
      </c>
    </row>
    <row r="1819" spans="1:2" x14ac:dyDescent="0.25">
      <c r="A1819" t="s">
        <v>3263</v>
      </c>
      <c r="B1819" t="s">
        <v>3264</v>
      </c>
    </row>
    <row r="1820" spans="1:2" x14ac:dyDescent="0.25">
      <c r="A1820" t="s">
        <v>3265</v>
      </c>
      <c r="B1820" t="s">
        <v>3266</v>
      </c>
    </row>
    <row r="1821" spans="1:2" x14ac:dyDescent="0.25">
      <c r="A1821" t="s">
        <v>3267</v>
      </c>
      <c r="B1821" t="s">
        <v>3268</v>
      </c>
    </row>
    <row r="1822" spans="1:2" x14ac:dyDescent="0.25">
      <c r="A1822" t="s">
        <v>3269</v>
      </c>
      <c r="B1822" t="s">
        <v>3270</v>
      </c>
    </row>
    <row r="1823" spans="1:2" x14ac:dyDescent="0.25">
      <c r="A1823" t="s">
        <v>3271</v>
      </c>
      <c r="B1823" t="s">
        <v>3272</v>
      </c>
    </row>
    <row r="1824" spans="1:2" x14ac:dyDescent="0.25">
      <c r="A1824" t="s">
        <v>3273</v>
      </c>
      <c r="B1824" t="s">
        <v>3274</v>
      </c>
    </row>
    <row r="1825" spans="1:2" x14ac:dyDescent="0.25">
      <c r="A1825" t="s">
        <v>3275</v>
      </c>
      <c r="B1825" t="s">
        <v>3276</v>
      </c>
    </row>
    <row r="1826" spans="1:2" x14ac:dyDescent="0.25">
      <c r="A1826" t="s">
        <v>3277</v>
      </c>
      <c r="B1826" t="s">
        <v>3278</v>
      </c>
    </row>
    <row r="1827" spans="1:2" x14ac:dyDescent="0.25">
      <c r="A1827" t="s">
        <v>3279</v>
      </c>
      <c r="B1827" t="s">
        <v>3280</v>
      </c>
    </row>
    <row r="1828" spans="1:2" x14ac:dyDescent="0.25">
      <c r="A1828" t="s">
        <v>3281</v>
      </c>
      <c r="B1828" t="s">
        <v>3282</v>
      </c>
    </row>
    <row r="1829" spans="1:2" x14ac:dyDescent="0.25">
      <c r="A1829" t="s">
        <v>3283</v>
      </c>
      <c r="B1829" t="s">
        <v>3284</v>
      </c>
    </row>
    <row r="1830" spans="1:2" x14ac:dyDescent="0.25">
      <c r="A1830" t="s">
        <v>3285</v>
      </c>
      <c r="B1830" t="s">
        <v>3286</v>
      </c>
    </row>
    <row r="1831" spans="1:2" x14ac:dyDescent="0.25">
      <c r="A1831" t="s">
        <v>3287</v>
      </c>
      <c r="B1831" t="s">
        <v>3288</v>
      </c>
    </row>
    <row r="1832" spans="1:2" x14ac:dyDescent="0.25">
      <c r="A1832" t="s">
        <v>3289</v>
      </c>
      <c r="B1832" t="s">
        <v>3290</v>
      </c>
    </row>
    <row r="1833" spans="1:2" x14ac:dyDescent="0.25">
      <c r="A1833" t="s">
        <v>3291</v>
      </c>
      <c r="B1833" t="s">
        <v>3292</v>
      </c>
    </row>
    <row r="1834" spans="1:2" x14ac:dyDescent="0.25">
      <c r="A1834" t="s">
        <v>3293</v>
      </c>
      <c r="B1834" t="s">
        <v>3294</v>
      </c>
    </row>
    <row r="1835" spans="1:2" x14ac:dyDescent="0.25">
      <c r="A1835" t="s">
        <v>3295</v>
      </c>
      <c r="B1835" t="s">
        <v>3296</v>
      </c>
    </row>
    <row r="1836" spans="1:2" x14ac:dyDescent="0.25">
      <c r="A1836" t="s">
        <v>3297</v>
      </c>
      <c r="B1836" t="s">
        <v>3298</v>
      </c>
    </row>
    <row r="1837" spans="1:2" x14ac:dyDescent="0.25">
      <c r="A1837" t="s">
        <v>3299</v>
      </c>
      <c r="B1837" t="s">
        <v>3300</v>
      </c>
    </row>
    <row r="1838" spans="1:2" x14ac:dyDescent="0.25">
      <c r="A1838" t="s">
        <v>3301</v>
      </c>
      <c r="B1838" t="s">
        <v>3302</v>
      </c>
    </row>
    <row r="1839" spans="1:2" x14ac:dyDescent="0.25">
      <c r="A1839" t="s">
        <v>3303</v>
      </c>
      <c r="B1839" t="s">
        <v>3304</v>
      </c>
    </row>
    <row r="1840" spans="1:2" x14ac:dyDescent="0.25">
      <c r="A1840" t="s">
        <v>3305</v>
      </c>
      <c r="B1840" t="s">
        <v>3306</v>
      </c>
    </row>
    <row r="1841" spans="1:2" x14ac:dyDescent="0.25">
      <c r="A1841" t="s">
        <v>3307</v>
      </c>
      <c r="B1841" t="s">
        <v>3308</v>
      </c>
    </row>
    <row r="1842" spans="1:2" x14ac:dyDescent="0.25">
      <c r="A1842" t="s">
        <v>3309</v>
      </c>
      <c r="B1842" t="s">
        <v>3310</v>
      </c>
    </row>
    <row r="1843" spans="1:2" x14ac:dyDescent="0.25">
      <c r="A1843" t="s">
        <v>3311</v>
      </c>
      <c r="B1843" t="s">
        <v>3312</v>
      </c>
    </row>
    <row r="1844" spans="1:2" x14ac:dyDescent="0.25">
      <c r="A1844" t="s">
        <v>3313</v>
      </c>
      <c r="B1844" t="s">
        <v>3314</v>
      </c>
    </row>
    <row r="1845" spans="1:2" x14ac:dyDescent="0.25">
      <c r="A1845" t="s">
        <v>3315</v>
      </c>
      <c r="B1845" t="s">
        <v>3316</v>
      </c>
    </row>
    <row r="1846" spans="1:2" x14ac:dyDescent="0.25">
      <c r="A1846" t="s">
        <v>3317</v>
      </c>
      <c r="B1846" t="s">
        <v>3318</v>
      </c>
    </row>
    <row r="1847" spans="1:2" x14ac:dyDescent="0.25">
      <c r="A1847" t="s">
        <v>3319</v>
      </c>
      <c r="B1847" t="s">
        <v>3320</v>
      </c>
    </row>
    <row r="1848" spans="1:2" x14ac:dyDescent="0.25">
      <c r="A1848" t="s">
        <v>3321</v>
      </c>
      <c r="B1848" t="s">
        <v>3322</v>
      </c>
    </row>
    <row r="1849" spans="1:2" x14ac:dyDescent="0.25">
      <c r="A1849" t="s">
        <v>3323</v>
      </c>
      <c r="B1849" t="s">
        <v>3324</v>
      </c>
    </row>
    <row r="1850" spans="1:2" x14ac:dyDescent="0.25">
      <c r="A1850" t="s">
        <v>3325</v>
      </c>
      <c r="B1850" t="s">
        <v>3326</v>
      </c>
    </row>
    <row r="1851" spans="1:2" x14ac:dyDescent="0.25">
      <c r="A1851" t="s">
        <v>3327</v>
      </c>
      <c r="B1851" t="s">
        <v>3328</v>
      </c>
    </row>
    <row r="1852" spans="1:2" x14ac:dyDescent="0.25">
      <c r="A1852" t="s">
        <v>3329</v>
      </c>
      <c r="B1852" t="s">
        <v>3330</v>
      </c>
    </row>
    <row r="1853" spans="1:2" x14ac:dyDescent="0.25">
      <c r="A1853" t="s">
        <v>3331</v>
      </c>
      <c r="B1853" t="s">
        <v>3332</v>
      </c>
    </row>
    <row r="1854" spans="1:2" x14ac:dyDescent="0.25">
      <c r="A1854" t="s">
        <v>3333</v>
      </c>
      <c r="B1854" t="s">
        <v>3334</v>
      </c>
    </row>
    <row r="1855" spans="1:2" x14ac:dyDescent="0.25">
      <c r="A1855" t="s">
        <v>3335</v>
      </c>
      <c r="B1855" t="s">
        <v>3336</v>
      </c>
    </row>
    <row r="1856" spans="1:2" x14ac:dyDescent="0.25">
      <c r="A1856" t="s">
        <v>3337</v>
      </c>
      <c r="B1856" t="s">
        <v>3338</v>
      </c>
    </row>
    <row r="1857" spans="1:2" x14ac:dyDescent="0.25">
      <c r="A1857" t="s">
        <v>3339</v>
      </c>
      <c r="B1857" t="s">
        <v>3340</v>
      </c>
    </row>
    <row r="1858" spans="1:2" x14ac:dyDescent="0.25">
      <c r="A1858" t="s">
        <v>3341</v>
      </c>
      <c r="B1858" t="s">
        <v>3342</v>
      </c>
    </row>
    <row r="1859" spans="1:2" x14ac:dyDescent="0.25">
      <c r="A1859" t="s">
        <v>3343</v>
      </c>
      <c r="B1859" t="s">
        <v>3344</v>
      </c>
    </row>
    <row r="1860" spans="1:2" x14ac:dyDescent="0.25">
      <c r="A1860" t="s">
        <v>3345</v>
      </c>
      <c r="B1860" t="s">
        <v>3346</v>
      </c>
    </row>
    <row r="1861" spans="1:2" x14ac:dyDescent="0.25">
      <c r="A1861" t="s">
        <v>3347</v>
      </c>
      <c r="B1861" t="s">
        <v>3348</v>
      </c>
    </row>
    <row r="1862" spans="1:2" x14ac:dyDescent="0.25">
      <c r="A1862" t="s">
        <v>1315</v>
      </c>
      <c r="B1862" t="s">
        <v>9065</v>
      </c>
    </row>
    <row r="1863" spans="1:2" x14ac:dyDescent="0.25">
      <c r="A1863" t="s">
        <v>3349</v>
      </c>
      <c r="B1863" t="s">
        <v>3350</v>
      </c>
    </row>
    <row r="1864" spans="1:2" x14ac:dyDescent="0.25">
      <c r="A1864" t="s">
        <v>3351</v>
      </c>
      <c r="B1864" t="s">
        <v>3352</v>
      </c>
    </row>
    <row r="1865" spans="1:2" x14ac:dyDescent="0.25">
      <c r="A1865" t="s">
        <v>3353</v>
      </c>
      <c r="B1865" t="s">
        <v>3354</v>
      </c>
    </row>
    <row r="1866" spans="1:2" x14ac:dyDescent="0.25">
      <c r="A1866" t="s">
        <v>3355</v>
      </c>
      <c r="B1866" t="s">
        <v>3356</v>
      </c>
    </row>
    <row r="1867" spans="1:2" x14ac:dyDescent="0.25">
      <c r="A1867" t="s">
        <v>3357</v>
      </c>
      <c r="B1867" t="s">
        <v>3358</v>
      </c>
    </row>
    <row r="1868" spans="1:2" x14ac:dyDescent="0.25">
      <c r="A1868" t="s">
        <v>3359</v>
      </c>
      <c r="B1868" t="s">
        <v>3360</v>
      </c>
    </row>
    <row r="1869" spans="1:2" x14ac:dyDescent="0.25">
      <c r="A1869" t="s">
        <v>3361</v>
      </c>
      <c r="B1869" t="s">
        <v>3362</v>
      </c>
    </row>
    <row r="1870" spans="1:2" x14ac:dyDescent="0.25">
      <c r="A1870" t="s">
        <v>3363</v>
      </c>
      <c r="B1870" t="s">
        <v>3364</v>
      </c>
    </row>
    <row r="1871" spans="1:2" x14ac:dyDescent="0.25">
      <c r="A1871" t="s">
        <v>3365</v>
      </c>
      <c r="B1871" t="s">
        <v>3366</v>
      </c>
    </row>
    <row r="1872" spans="1:2" x14ac:dyDescent="0.25">
      <c r="A1872" t="s">
        <v>3367</v>
      </c>
      <c r="B1872" t="s">
        <v>3368</v>
      </c>
    </row>
    <row r="1873" spans="1:2" x14ac:dyDescent="0.25">
      <c r="A1873" t="s">
        <v>3369</v>
      </c>
      <c r="B1873" t="s">
        <v>3370</v>
      </c>
    </row>
    <row r="1874" spans="1:2" x14ac:dyDescent="0.25">
      <c r="A1874" t="s">
        <v>3371</v>
      </c>
      <c r="B1874" t="s">
        <v>3372</v>
      </c>
    </row>
    <row r="1875" spans="1:2" x14ac:dyDescent="0.25">
      <c r="A1875" t="s">
        <v>3373</v>
      </c>
      <c r="B1875" t="s">
        <v>3374</v>
      </c>
    </row>
    <row r="1876" spans="1:2" x14ac:dyDescent="0.25">
      <c r="A1876" t="s">
        <v>3375</v>
      </c>
      <c r="B1876" t="s">
        <v>3376</v>
      </c>
    </row>
    <row r="1877" spans="1:2" x14ac:dyDescent="0.25">
      <c r="A1877" t="s">
        <v>42</v>
      </c>
      <c r="B1877" t="s">
        <v>3377</v>
      </c>
    </row>
    <row r="1878" spans="1:2" x14ac:dyDescent="0.25">
      <c r="A1878" t="s">
        <v>3378</v>
      </c>
      <c r="B1878" t="s">
        <v>3379</v>
      </c>
    </row>
    <row r="1879" spans="1:2" x14ac:dyDescent="0.25">
      <c r="A1879" t="s">
        <v>3380</v>
      </c>
      <c r="B1879" t="s">
        <v>3381</v>
      </c>
    </row>
    <row r="1880" spans="1:2" x14ac:dyDescent="0.25">
      <c r="A1880" t="s">
        <v>3382</v>
      </c>
      <c r="B1880" t="s">
        <v>3383</v>
      </c>
    </row>
    <row r="1881" spans="1:2" x14ac:dyDescent="0.25">
      <c r="A1881" t="s">
        <v>3384</v>
      </c>
      <c r="B1881" t="s">
        <v>3385</v>
      </c>
    </row>
    <row r="1882" spans="1:2" x14ac:dyDescent="0.25">
      <c r="A1882" t="s">
        <v>3386</v>
      </c>
      <c r="B1882" t="s">
        <v>3387</v>
      </c>
    </row>
    <row r="1883" spans="1:2" x14ac:dyDescent="0.25">
      <c r="A1883" t="s">
        <v>3388</v>
      </c>
      <c r="B1883" t="s">
        <v>3389</v>
      </c>
    </row>
    <row r="1884" spans="1:2" x14ac:dyDescent="0.25">
      <c r="A1884" t="s">
        <v>3390</v>
      </c>
      <c r="B1884" t="s">
        <v>3391</v>
      </c>
    </row>
    <row r="1885" spans="1:2" x14ac:dyDescent="0.25">
      <c r="A1885" t="s">
        <v>3392</v>
      </c>
      <c r="B1885" t="s">
        <v>3393</v>
      </c>
    </row>
    <row r="1886" spans="1:2" x14ac:dyDescent="0.25">
      <c r="A1886" t="s">
        <v>3394</v>
      </c>
      <c r="B1886" t="s">
        <v>3395</v>
      </c>
    </row>
    <row r="1887" spans="1:2" x14ac:dyDescent="0.25">
      <c r="A1887" t="s">
        <v>3396</v>
      </c>
      <c r="B1887" t="s">
        <v>3397</v>
      </c>
    </row>
    <row r="1888" spans="1:2" x14ac:dyDescent="0.25">
      <c r="A1888" t="s">
        <v>3398</v>
      </c>
      <c r="B1888" t="s">
        <v>3399</v>
      </c>
    </row>
    <row r="1889" spans="1:2" x14ac:dyDescent="0.25">
      <c r="A1889" t="s">
        <v>3400</v>
      </c>
      <c r="B1889" t="s">
        <v>3401</v>
      </c>
    </row>
    <row r="1890" spans="1:2" x14ac:dyDescent="0.25">
      <c r="A1890" t="s">
        <v>3402</v>
      </c>
      <c r="B1890" t="s">
        <v>3403</v>
      </c>
    </row>
    <row r="1891" spans="1:2" x14ac:dyDescent="0.25">
      <c r="A1891" t="s">
        <v>3404</v>
      </c>
      <c r="B1891" t="s">
        <v>3405</v>
      </c>
    </row>
    <row r="1892" spans="1:2" x14ac:dyDescent="0.25">
      <c r="A1892" t="s">
        <v>3406</v>
      </c>
      <c r="B1892" t="s">
        <v>3407</v>
      </c>
    </row>
    <row r="1893" spans="1:2" x14ac:dyDescent="0.25">
      <c r="A1893" t="s">
        <v>3408</v>
      </c>
      <c r="B1893" t="s">
        <v>3409</v>
      </c>
    </row>
    <row r="1894" spans="1:2" x14ac:dyDescent="0.25">
      <c r="A1894" t="s">
        <v>3410</v>
      </c>
      <c r="B1894" t="s">
        <v>3411</v>
      </c>
    </row>
    <row r="1895" spans="1:2" x14ac:dyDescent="0.25">
      <c r="A1895" t="s">
        <v>3412</v>
      </c>
      <c r="B1895" t="s">
        <v>3413</v>
      </c>
    </row>
    <row r="1896" spans="1:2" x14ac:dyDescent="0.25">
      <c r="A1896" t="s">
        <v>3414</v>
      </c>
      <c r="B1896" t="s">
        <v>3415</v>
      </c>
    </row>
    <row r="1897" spans="1:2" x14ac:dyDescent="0.25">
      <c r="A1897" t="s">
        <v>3416</v>
      </c>
      <c r="B1897" t="s">
        <v>3417</v>
      </c>
    </row>
    <row r="1898" spans="1:2" x14ac:dyDescent="0.25">
      <c r="A1898" t="s">
        <v>3418</v>
      </c>
      <c r="B1898" t="s">
        <v>3419</v>
      </c>
    </row>
    <row r="1899" spans="1:2" x14ac:dyDescent="0.25">
      <c r="A1899" t="s">
        <v>3420</v>
      </c>
      <c r="B1899" t="s">
        <v>3421</v>
      </c>
    </row>
    <row r="1900" spans="1:2" x14ac:dyDescent="0.25">
      <c r="A1900" t="s">
        <v>3422</v>
      </c>
      <c r="B1900" t="s">
        <v>3423</v>
      </c>
    </row>
    <row r="1901" spans="1:2" x14ac:dyDescent="0.25">
      <c r="A1901" t="s">
        <v>3424</v>
      </c>
      <c r="B1901" t="s">
        <v>3425</v>
      </c>
    </row>
    <row r="1902" spans="1:2" x14ac:dyDescent="0.25">
      <c r="A1902" t="s">
        <v>3426</v>
      </c>
      <c r="B1902" t="s">
        <v>3427</v>
      </c>
    </row>
    <row r="1903" spans="1:2" x14ac:dyDescent="0.25">
      <c r="A1903" t="s">
        <v>3428</v>
      </c>
      <c r="B1903" t="s">
        <v>3429</v>
      </c>
    </row>
    <row r="1904" spans="1:2" x14ac:dyDescent="0.25">
      <c r="A1904" t="s">
        <v>3430</v>
      </c>
      <c r="B1904" t="s">
        <v>3431</v>
      </c>
    </row>
    <row r="1905" spans="1:2" x14ac:dyDescent="0.25">
      <c r="A1905" t="s">
        <v>3432</v>
      </c>
      <c r="B1905" t="s">
        <v>3433</v>
      </c>
    </row>
    <row r="1906" spans="1:2" x14ac:dyDescent="0.25">
      <c r="A1906" t="s">
        <v>3434</v>
      </c>
      <c r="B1906" t="s">
        <v>3435</v>
      </c>
    </row>
    <row r="1907" spans="1:2" x14ac:dyDescent="0.25">
      <c r="A1907" t="s">
        <v>3436</v>
      </c>
      <c r="B1907" t="s">
        <v>3437</v>
      </c>
    </row>
    <row r="1908" spans="1:2" x14ac:dyDescent="0.25">
      <c r="A1908" t="s">
        <v>3438</v>
      </c>
      <c r="B1908" t="s">
        <v>3439</v>
      </c>
    </row>
    <row r="1909" spans="1:2" x14ac:dyDescent="0.25">
      <c r="A1909" t="s">
        <v>3440</v>
      </c>
      <c r="B1909" t="s">
        <v>3441</v>
      </c>
    </row>
    <row r="1910" spans="1:2" x14ac:dyDescent="0.25">
      <c r="A1910" t="s">
        <v>3442</v>
      </c>
      <c r="B1910" t="s">
        <v>3443</v>
      </c>
    </row>
    <row r="1911" spans="1:2" x14ac:dyDescent="0.25">
      <c r="A1911" t="s">
        <v>3444</v>
      </c>
      <c r="B1911" t="s">
        <v>3445</v>
      </c>
    </row>
    <row r="1912" spans="1:2" x14ac:dyDescent="0.25">
      <c r="A1912" t="s">
        <v>1406</v>
      </c>
      <c r="B1912" t="s">
        <v>3446</v>
      </c>
    </row>
    <row r="1913" spans="1:2" x14ac:dyDescent="0.25">
      <c r="A1913" t="s">
        <v>3447</v>
      </c>
      <c r="B1913" t="s">
        <v>3448</v>
      </c>
    </row>
    <row r="1914" spans="1:2" x14ac:dyDescent="0.25">
      <c r="A1914" t="s">
        <v>3449</v>
      </c>
      <c r="B1914" t="s">
        <v>3450</v>
      </c>
    </row>
    <row r="1915" spans="1:2" x14ac:dyDescent="0.25">
      <c r="A1915" t="s">
        <v>3451</v>
      </c>
      <c r="B1915" t="s">
        <v>3452</v>
      </c>
    </row>
    <row r="1916" spans="1:2" x14ac:dyDescent="0.25">
      <c r="A1916" t="s">
        <v>3453</v>
      </c>
      <c r="B1916" t="s">
        <v>3454</v>
      </c>
    </row>
    <row r="1917" spans="1:2" x14ac:dyDescent="0.25">
      <c r="A1917" t="s">
        <v>3455</v>
      </c>
      <c r="B1917" t="s">
        <v>3456</v>
      </c>
    </row>
    <row r="1918" spans="1:2" x14ac:dyDescent="0.25">
      <c r="A1918" t="s">
        <v>3457</v>
      </c>
      <c r="B1918" t="s">
        <v>3458</v>
      </c>
    </row>
    <row r="1919" spans="1:2" x14ac:dyDescent="0.25">
      <c r="A1919" t="s">
        <v>3459</v>
      </c>
      <c r="B1919" t="s">
        <v>3460</v>
      </c>
    </row>
    <row r="1920" spans="1:2" x14ac:dyDescent="0.25">
      <c r="A1920" t="s">
        <v>3461</v>
      </c>
      <c r="B1920" t="s">
        <v>3462</v>
      </c>
    </row>
    <row r="1921" spans="1:2" x14ac:dyDescent="0.25">
      <c r="A1921" t="s">
        <v>3463</v>
      </c>
      <c r="B1921" t="s">
        <v>3464</v>
      </c>
    </row>
    <row r="1922" spans="1:2" x14ac:dyDescent="0.25">
      <c r="A1922" t="s">
        <v>3465</v>
      </c>
      <c r="B1922" t="s">
        <v>3466</v>
      </c>
    </row>
    <row r="1923" spans="1:2" x14ac:dyDescent="0.25">
      <c r="A1923" t="s">
        <v>3467</v>
      </c>
      <c r="B1923" t="s">
        <v>3468</v>
      </c>
    </row>
    <row r="1924" spans="1:2" x14ac:dyDescent="0.25">
      <c r="A1924" t="s">
        <v>3469</v>
      </c>
      <c r="B1924" t="s">
        <v>3470</v>
      </c>
    </row>
    <row r="1925" spans="1:2" x14ac:dyDescent="0.25">
      <c r="A1925" t="s">
        <v>3471</v>
      </c>
      <c r="B1925" t="s">
        <v>3472</v>
      </c>
    </row>
    <row r="1926" spans="1:2" x14ac:dyDescent="0.25">
      <c r="A1926" t="s">
        <v>3473</v>
      </c>
      <c r="B1926" t="s">
        <v>3474</v>
      </c>
    </row>
    <row r="1927" spans="1:2" x14ac:dyDescent="0.25">
      <c r="A1927" t="s">
        <v>3475</v>
      </c>
      <c r="B1927" t="s">
        <v>3476</v>
      </c>
    </row>
    <row r="1928" spans="1:2" x14ac:dyDescent="0.25">
      <c r="A1928" t="s">
        <v>3477</v>
      </c>
      <c r="B1928" t="s">
        <v>3478</v>
      </c>
    </row>
    <row r="1929" spans="1:2" x14ac:dyDescent="0.25">
      <c r="A1929" t="s">
        <v>3479</v>
      </c>
      <c r="B1929" t="s">
        <v>3480</v>
      </c>
    </row>
    <row r="1930" spans="1:2" x14ac:dyDescent="0.25">
      <c r="A1930" t="s">
        <v>3481</v>
      </c>
      <c r="B1930" t="s">
        <v>3482</v>
      </c>
    </row>
    <row r="1931" spans="1:2" x14ac:dyDescent="0.25">
      <c r="A1931" t="s">
        <v>3483</v>
      </c>
      <c r="B1931" t="s">
        <v>3484</v>
      </c>
    </row>
    <row r="1932" spans="1:2" x14ac:dyDescent="0.25">
      <c r="A1932" t="s">
        <v>3485</v>
      </c>
      <c r="B1932" t="s">
        <v>3486</v>
      </c>
    </row>
    <row r="1933" spans="1:2" x14ac:dyDescent="0.25">
      <c r="A1933" t="s">
        <v>1527</v>
      </c>
      <c r="B1933" t="s">
        <v>3487</v>
      </c>
    </row>
    <row r="1934" spans="1:2" x14ac:dyDescent="0.25">
      <c r="A1934" t="s">
        <v>3488</v>
      </c>
      <c r="B1934" t="s">
        <v>3489</v>
      </c>
    </row>
    <row r="1935" spans="1:2" x14ac:dyDescent="0.25">
      <c r="A1935" t="s">
        <v>3490</v>
      </c>
      <c r="B1935" t="s">
        <v>3491</v>
      </c>
    </row>
    <row r="1936" spans="1:2" x14ac:dyDescent="0.25">
      <c r="A1936" t="s">
        <v>3492</v>
      </c>
      <c r="B1936" t="s">
        <v>3493</v>
      </c>
    </row>
    <row r="1937" spans="1:2" x14ac:dyDescent="0.25">
      <c r="A1937" t="s">
        <v>3494</v>
      </c>
      <c r="B1937" t="s">
        <v>3495</v>
      </c>
    </row>
    <row r="1938" spans="1:2" x14ac:dyDescent="0.25">
      <c r="A1938" t="s">
        <v>3496</v>
      </c>
      <c r="B1938" t="s">
        <v>3497</v>
      </c>
    </row>
    <row r="1939" spans="1:2" x14ac:dyDescent="0.25">
      <c r="A1939" t="s">
        <v>3498</v>
      </c>
      <c r="B1939" t="s">
        <v>3499</v>
      </c>
    </row>
    <row r="1940" spans="1:2" x14ac:dyDescent="0.25">
      <c r="A1940" t="s">
        <v>3500</v>
      </c>
      <c r="B1940" t="s">
        <v>3501</v>
      </c>
    </row>
    <row r="1941" spans="1:2" x14ac:dyDescent="0.25">
      <c r="A1941" t="s">
        <v>3502</v>
      </c>
      <c r="B1941" t="s">
        <v>3503</v>
      </c>
    </row>
    <row r="1942" spans="1:2" x14ac:dyDescent="0.25">
      <c r="A1942" t="s">
        <v>3504</v>
      </c>
      <c r="B1942" t="s">
        <v>3505</v>
      </c>
    </row>
    <row r="1943" spans="1:2" x14ac:dyDescent="0.25">
      <c r="A1943" t="s">
        <v>3506</v>
      </c>
      <c r="B1943" t="s">
        <v>3507</v>
      </c>
    </row>
    <row r="1944" spans="1:2" x14ac:dyDescent="0.25">
      <c r="A1944" t="s">
        <v>3508</v>
      </c>
      <c r="B1944" t="s">
        <v>3509</v>
      </c>
    </row>
    <row r="1945" spans="1:2" x14ac:dyDescent="0.25">
      <c r="A1945" t="s">
        <v>3510</v>
      </c>
      <c r="B1945" t="s">
        <v>3511</v>
      </c>
    </row>
    <row r="1946" spans="1:2" x14ac:dyDescent="0.25">
      <c r="A1946" t="s">
        <v>192</v>
      </c>
      <c r="B1946" t="s">
        <v>3512</v>
      </c>
    </row>
    <row r="1947" spans="1:2" x14ac:dyDescent="0.25">
      <c r="A1947" t="s">
        <v>3513</v>
      </c>
      <c r="B1947" t="s">
        <v>3514</v>
      </c>
    </row>
    <row r="1948" spans="1:2" x14ac:dyDescent="0.25">
      <c r="A1948" t="s">
        <v>3515</v>
      </c>
      <c r="B1948" t="s">
        <v>3516</v>
      </c>
    </row>
    <row r="1949" spans="1:2" x14ac:dyDescent="0.25">
      <c r="A1949" t="s">
        <v>3517</v>
      </c>
      <c r="B1949" t="s">
        <v>3518</v>
      </c>
    </row>
    <row r="1950" spans="1:2" x14ac:dyDescent="0.25">
      <c r="A1950" t="s">
        <v>3519</v>
      </c>
      <c r="B1950" t="s">
        <v>3520</v>
      </c>
    </row>
    <row r="1951" spans="1:2" x14ac:dyDescent="0.25">
      <c r="A1951" t="s">
        <v>3521</v>
      </c>
      <c r="B1951" t="s">
        <v>3522</v>
      </c>
    </row>
    <row r="1952" spans="1:2" x14ac:dyDescent="0.25">
      <c r="A1952" t="s">
        <v>3523</v>
      </c>
      <c r="B1952" t="s">
        <v>3524</v>
      </c>
    </row>
    <row r="1953" spans="1:2" x14ac:dyDescent="0.25">
      <c r="A1953" t="s">
        <v>3525</v>
      </c>
      <c r="B1953" t="s">
        <v>3526</v>
      </c>
    </row>
    <row r="1954" spans="1:2" x14ac:dyDescent="0.25">
      <c r="A1954" t="s">
        <v>3527</v>
      </c>
      <c r="B1954" t="s">
        <v>3528</v>
      </c>
    </row>
    <row r="1955" spans="1:2" x14ac:dyDescent="0.25">
      <c r="A1955" t="s">
        <v>3529</v>
      </c>
      <c r="B1955" t="s">
        <v>3530</v>
      </c>
    </row>
    <row r="1956" spans="1:2" x14ac:dyDescent="0.25">
      <c r="A1956" t="s">
        <v>3531</v>
      </c>
      <c r="B1956" t="s">
        <v>3532</v>
      </c>
    </row>
    <row r="1957" spans="1:2" x14ac:dyDescent="0.25">
      <c r="A1957" t="s">
        <v>3533</v>
      </c>
      <c r="B1957" t="s">
        <v>3534</v>
      </c>
    </row>
    <row r="1958" spans="1:2" x14ac:dyDescent="0.25">
      <c r="A1958" t="s">
        <v>3535</v>
      </c>
      <c r="B1958" t="s">
        <v>3536</v>
      </c>
    </row>
    <row r="1959" spans="1:2" x14ac:dyDescent="0.25">
      <c r="A1959" t="s">
        <v>3537</v>
      </c>
      <c r="B1959" t="s">
        <v>3538</v>
      </c>
    </row>
    <row r="1960" spans="1:2" x14ac:dyDescent="0.25">
      <c r="A1960" t="s">
        <v>3539</v>
      </c>
      <c r="B1960" t="s">
        <v>3540</v>
      </c>
    </row>
    <row r="1961" spans="1:2" x14ac:dyDescent="0.25">
      <c r="A1961" t="s">
        <v>3541</v>
      </c>
      <c r="B1961" t="s">
        <v>3542</v>
      </c>
    </row>
    <row r="1962" spans="1:2" x14ac:dyDescent="0.25">
      <c r="A1962" t="s">
        <v>3543</v>
      </c>
      <c r="B1962" t="s">
        <v>3544</v>
      </c>
    </row>
    <row r="1963" spans="1:2" x14ac:dyDescent="0.25">
      <c r="A1963" t="s">
        <v>3545</v>
      </c>
      <c r="B1963" t="s">
        <v>3546</v>
      </c>
    </row>
    <row r="1964" spans="1:2" x14ac:dyDescent="0.25">
      <c r="A1964" t="s">
        <v>3547</v>
      </c>
      <c r="B1964" t="s">
        <v>3548</v>
      </c>
    </row>
    <row r="1965" spans="1:2" x14ac:dyDescent="0.25">
      <c r="A1965" t="s">
        <v>3549</v>
      </c>
      <c r="B1965" t="s">
        <v>3550</v>
      </c>
    </row>
    <row r="1966" spans="1:2" x14ac:dyDescent="0.25">
      <c r="A1966" t="s">
        <v>3551</v>
      </c>
      <c r="B1966" t="s">
        <v>3552</v>
      </c>
    </row>
    <row r="1967" spans="1:2" x14ac:dyDescent="0.25">
      <c r="A1967" t="s">
        <v>3553</v>
      </c>
      <c r="B1967" t="s">
        <v>3554</v>
      </c>
    </row>
    <row r="1968" spans="1:2" x14ac:dyDescent="0.25">
      <c r="A1968" t="s">
        <v>3555</v>
      </c>
      <c r="B1968" t="s">
        <v>3556</v>
      </c>
    </row>
    <row r="1969" spans="1:2" x14ac:dyDescent="0.25">
      <c r="A1969" t="s">
        <v>3557</v>
      </c>
      <c r="B1969" t="s">
        <v>3558</v>
      </c>
    </row>
    <row r="1970" spans="1:2" x14ac:dyDescent="0.25">
      <c r="A1970" t="s">
        <v>3559</v>
      </c>
      <c r="B1970" t="s">
        <v>3560</v>
      </c>
    </row>
    <row r="1971" spans="1:2" x14ac:dyDescent="0.25">
      <c r="A1971" t="s">
        <v>3561</v>
      </c>
      <c r="B1971" t="s">
        <v>3562</v>
      </c>
    </row>
    <row r="1972" spans="1:2" x14ac:dyDescent="0.25">
      <c r="A1972" t="s">
        <v>3563</v>
      </c>
      <c r="B1972" t="s">
        <v>3564</v>
      </c>
    </row>
    <row r="1973" spans="1:2" x14ac:dyDescent="0.25">
      <c r="A1973" t="s">
        <v>3565</v>
      </c>
      <c r="B1973" t="s">
        <v>3566</v>
      </c>
    </row>
    <row r="1974" spans="1:2" x14ac:dyDescent="0.25">
      <c r="A1974" t="s">
        <v>3567</v>
      </c>
      <c r="B1974" t="s">
        <v>3568</v>
      </c>
    </row>
    <row r="1975" spans="1:2" x14ac:dyDescent="0.25">
      <c r="A1975" t="s">
        <v>3569</v>
      </c>
      <c r="B1975" t="s">
        <v>3570</v>
      </c>
    </row>
    <row r="1976" spans="1:2" x14ac:dyDescent="0.25">
      <c r="A1976" t="s">
        <v>3571</v>
      </c>
      <c r="B1976" t="s">
        <v>3572</v>
      </c>
    </row>
    <row r="1977" spans="1:2" x14ac:dyDescent="0.25">
      <c r="A1977" t="s">
        <v>3573</v>
      </c>
      <c r="B1977" t="s">
        <v>3574</v>
      </c>
    </row>
    <row r="1978" spans="1:2" x14ac:dyDescent="0.25">
      <c r="A1978" t="s">
        <v>2800</v>
      </c>
      <c r="B1978" t="s">
        <v>3575</v>
      </c>
    </row>
    <row r="1979" spans="1:2" x14ac:dyDescent="0.25">
      <c r="A1979" t="s">
        <v>3576</v>
      </c>
      <c r="B1979" t="s">
        <v>3577</v>
      </c>
    </row>
    <row r="1980" spans="1:2" x14ac:dyDescent="0.25">
      <c r="A1980" t="s">
        <v>3578</v>
      </c>
      <c r="B1980" t="s">
        <v>3579</v>
      </c>
    </row>
    <row r="1981" spans="1:2" x14ac:dyDescent="0.25">
      <c r="A1981" t="s">
        <v>1478</v>
      </c>
      <c r="B1981" t="s">
        <v>3580</v>
      </c>
    </row>
    <row r="1982" spans="1:2" x14ac:dyDescent="0.25">
      <c r="A1982" t="s">
        <v>3581</v>
      </c>
      <c r="B1982" t="s">
        <v>3582</v>
      </c>
    </row>
    <row r="1983" spans="1:2" x14ac:dyDescent="0.25">
      <c r="A1983" t="s">
        <v>3583</v>
      </c>
      <c r="B1983" t="s">
        <v>3584</v>
      </c>
    </row>
    <row r="1984" spans="1:2" x14ac:dyDescent="0.25">
      <c r="A1984" t="s">
        <v>3585</v>
      </c>
      <c r="B1984" t="s">
        <v>3586</v>
      </c>
    </row>
    <row r="1985" spans="1:2" x14ac:dyDescent="0.25">
      <c r="A1985" t="s">
        <v>3587</v>
      </c>
      <c r="B1985" t="s">
        <v>3588</v>
      </c>
    </row>
    <row r="1986" spans="1:2" x14ac:dyDescent="0.25">
      <c r="A1986" t="s">
        <v>3589</v>
      </c>
      <c r="B1986" t="s">
        <v>3590</v>
      </c>
    </row>
    <row r="1987" spans="1:2" x14ac:dyDescent="0.25">
      <c r="A1987" t="s">
        <v>3591</v>
      </c>
      <c r="B1987" t="s">
        <v>3592</v>
      </c>
    </row>
    <row r="1988" spans="1:2" x14ac:dyDescent="0.25">
      <c r="A1988" t="s">
        <v>3593</v>
      </c>
      <c r="B1988" t="s">
        <v>3594</v>
      </c>
    </row>
    <row r="1989" spans="1:2" x14ac:dyDescent="0.25">
      <c r="A1989" t="s">
        <v>3595</v>
      </c>
      <c r="B1989" t="s">
        <v>3596</v>
      </c>
    </row>
    <row r="1990" spans="1:2" x14ac:dyDescent="0.25">
      <c r="A1990" t="s">
        <v>3597</v>
      </c>
      <c r="B1990" t="s">
        <v>3598</v>
      </c>
    </row>
    <row r="1991" spans="1:2" x14ac:dyDescent="0.25">
      <c r="A1991" t="s">
        <v>2432</v>
      </c>
      <c r="B1991" t="s">
        <v>3599</v>
      </c>
    </row>
    <row r="1992" spans="1:2" x14ac:dyDescent="0.25">
      <c r="A1992" t="s">
        <v>3600</v>
      </c>
      <c r="B1992" t="s">
        <v>3601</v>
      </c>
    </row>
    <row r="1993" spans="1:2" x14ac:dyDescent="0.25">
      <c r="A1993" t="s">
        <v>2442</v>
      </c>
      <c r="B1993" t="s">
        <v>3602</v>
      </c>
    </row>
    <row r="1994" spans="1:2" x14ac:dyDescent="0.25">
      <c r="A1994" t="s">
        <v>3603</v>
      </c>
      <c r="B1994" t="s">
        <v>3604</v>
      </c>
    </row>
    <row r="1995" spans="1:2" x14ac:dyDescent="0.25">
      <c r="A1995" t="s">
        <v>3605</v>
      </c>
      <c r="B1995" t="s">
        <v>3606</v>
      </c>
    </row>
    <row r="1996" spans="1:2" x14ac:dyDescent="0.25">
      <c r="A1996" t="s">
        <v>2507</v>
      </c>
      <c r="B1996" t="s">
        <v>3607</v>
      </c>
    </row>
    <row r="1997" spans="1:2" x14ac:dyDescent="0.25">
      <c r="A1997" t="s">
        <v>3608</v>
      </c>
      <c r="B1997" t="s">
        <v>3609</v>
      </c>
    </row>
    <row r="1998" spans="1:2" x14ac:dyDescent="0.25">
      <c r="A1998" t="s">
        <v>3610</v>
      </c>
      <c r="B1998" t="s">
        <v>3611</v>
      </c>
    </row>
    <row r="1999" spans="1:2" x14ac:dyDescent="0.25">
      <c r="A1999" t="s">
        <v>3612</v>
      </c>
      <c r="B1999" t="s">
        <v>3613</v>
      </c>
    </row>
    <row r="2000" spans="1:2" x14ac:dyDescent="0.25">
      <c r="A2000" t="s">
        <v>3614</v>
      </c>
      <c r="B2000" t="s">
        <v>3615</v>
      </c>
    </row>
    <row r="2001" spans="1:2" x14ac:dyDescent="0.25">
      <c r="A2001" t="s">
        <v>3616</v>
      </c>
      <c r="B2001" t="s">
        <v>3617</v>
      </c>
    </row>
    <row r="2002" spans="1:2" x14ac:dyDescent="0.25">
      <c r="A2002" t="s">
        <v>2713</v>
      </c>
      <c r="B2002" t="s">
        <v>3618</v>
      </c>
    </row>
    <row r="2003" spans="1:2" x14ac:dyDescent="0.25">
      <c r="A2003" t="s">
        <v>3619</v>
      </c>
      <c r="B2003" t="s">
        <v>3620</v>
      </c>
    </row>
    <row r="2004" spans="1:2" x14ac:dyDescent="0.25">
      <c r="A2004" t="s">
        <v>3621</v>
      </c>
      <c r="B2004" t="s">
        <v>3622</v>
      </c>
    </row>
    <row r="2005" spans="1:2" x14ac:dyDescent="0.25">
      <c r="A2005" t="s">
        <v>3623</v>
      </c>
      <c r="B2005" t="s">
        <v>3624</v>
      </c>
    </row>
    <row r="2006" spans="1:2" x14ac:dyDescent="0.25">
      <c r="A2006" t="s">
        <v>3625</v>
      </c>
      <c r="B2006" t="s">
        <v>3626</v>
      </c>
    </row>
    <row r="2007" spans="1:2" x14ac:dyDescent="0.25">
      <c r="A2007" t="s">
        <v>3627</v>
      </c>
      <c r="B2007" t="s">
        <v>3628</v>
      </c>
    </row>
    <row r="2008" spans="1:2" x14ac:dyDescent="0.25">
      <c r="A2008" t="s">
        <v>3629</v>
      </c>
      <c r="B2008" t="s">
        <v>3630</v>
      </c>
    </row>
    <row r="2009" spans="1:2" x14ac:dyDescent="0.25">
      <c r="A2009" t="s">
        <v>3631</v>
      </c>
      <c r="B2009" t="s">
        <v>3632</v>
      </c>
    </row>
    <row r="2010" spans="1:2" x14ac:dyDescent="0.25">
      <c r="A2010" t="s">
        <v>3633</v>
      </c>
      <c r="B2010" t="s">
        <v>3634</v>
      </c>
    </row>
    <row r="2011" spans="1:2" x14ac:dyDescent="0.25">
      <c r="A2011" t="s">
        <v>3635</v>
      </c>
      <c r="B2011" t="s">
        <v>3636</v>
      </c>
    </row>
    <row r="2012" spans="1:2" x14ac:dyDescent="0.25">
      <c r="A2012" t="s">
        <v>3637</v>
      </c>
      <c r="B2012" t="s">
        <v>3638</v>
      </c>
    </row>
    <row r="2013" spans="1:2" x14ac:dyDescent="0.25">
      <c r="A2013" t="s">
        <v>3257</v>
      </c>
      <c r="B2013" t="s">
        <v>3639</v>
      </c>
    </row>
    <row r="2014" spans="1:2" x14ac:dyDescent="0.25">
      <c r="A2014" t="s">
        <v>3640</v>
      </c>
      <c r="B2014" t="s">
        <v>3641</v>
      </c>
    </row>
    <row r="2015" spans="1:2" x14ac:dyDescent="0.25">
      <c r="A2015" t="s">
        <v>3642</v>
      </c>
      <c r="B2015" t="s">
        <v>3643</v>
      </c>
    </row>
    <row r="2016" spans="1:2" x14ac:dyDescent="0.25">
      <c r="A2016" t="s">
        <v>3644</v>
      </c>
      <c r="B2016" t="s">
        <v>3645</v>
      </c>
    </row>
    <row r="2017" spans="1:2" x14ac:dyDescent="0.25">
      <c r="A2017" t="s">
        <v>3646</v>
      </c>
      <c r="B2017" t="s">
        <v>3647</v>
      </c>
    </row>
    <row r="2018" spans="1:2" x14ac:dyDescent="0.25">
      <c r="A2018" t="s">
        <v>3648</v>
      </c>
      <c r="B2018" t="s">
        <v>3649</v>
      </c>
    </row>
    <row r="2019" spans="1:2" x14ac:dyDescent="0.25">
      <c r="A2019" t="s">
        <v>3650</v>
      </c>
      <c r="B2019" t="s">
        <v>3651</v>
      </c>
    </row>
    <row r="2020" spans="1:2" x14ac:dyDescent="0.25">
      <c r="A2020" t="s">
        <v>3652</v>
      </c>
      <c r="B2020" t="s">
        <v>3653</v>
      </c>
    </row>
    <row r="2021" spans="1:2" x14ac:dyDescent="0.25">
      <c r="A2021" t="s">
        <v>3654</v>
      </c>
      <c r="B2021" t="s">
        <v>3655</v>
      </c>
    </row>
    <row r="2022" spans="1:2" x14ac:dyDescent="0.25">
      <c r="A2022" t="s">
        <v>3656</v>
      </c>
      <c r="B2022" t="s">
        <v>3657</v>
      </c>
    </row>
    <row r="2023" spans="1:2" x14ac:dyDescent="0.25">
      <c r="A2023" t="s">
        <v>3658</v>
      </c>
      <c r="B2023" t="s">
        <v>3659</v>
      </c>
    </row>
    <row r="2024" spans="1:2" x14ac:dyDescent="0.25">
      <c r="A2024" t="s">
        <v>2263</v>
      </c>
      <c r="B2024" t="s">
        <v>3660</v>
      </c>
    </row>
    <row r="2025" spans="1:2" x14ac:dyDescent="0.25">
      <c r="A2025" t="s">
        <v>3661</v>
      </c>
      <c r="B2025" t="s">
        <v>3662</v>
      </c>
    </row>
    <row r="2026" spans="1:2" x14ac:dyDescent="0.25">
      <c r="A2026" t="s">
        <v>2354</v>
      </c>
      <c r="B2026" t="s">
        <v>3663</v>
      </c>
    </row>
    <row r="2027" spans="1:2" x14ac:dyDescent="0.25">
      <c r="A2027" t="s">
        <v>3664</v>
      </c>
      <c r="B2027" t="s">
        <v>3665</v>
      </c>
    </row>
    <row r="2028" spans="1:2" x14ac:dyDescent="0.25">
      <c r="A2028" t="s">
        <v>3666</v>
      </c>
      <c r="B2028" t="s">
        <v>3667</v>
      </c>
    </row>
    <row r="2029" spans="1:2" x14ac:dyDescent="0.25">
      <c r="A2029" t="s">
        <v>3668</v>
      </c>
      <c r="B2029" t="s">
        <v>3669</v>
      </c>
    </row>
    <row r="2030" spans="1:2" x14ac:dyDescent="0.25">
      <c r="A2030" t="s">
        <v>3670</v>
      </c>
      <c r="B2030" t="s">
        <v>3671</v>
      </c>
    </row>
    <row r="2031" spans="1:2" x14ac:dyDescent="0.25">
      <c r="A2031" t="s">
        <v>3672</v>
      </c>
      <c r="B2031" t="s">
        <v>3673</v>
      </c>
    </row>
    <row r="2032" spans="1:2" x14ac:dyDescent="0.25">
      <c r="A2032" t="s">
        <v>3674</v>
      </c>
      <c r="B2032" t="s">
        <v>3675</v>
      </c>
    </row>
    <row r="2033" spans="1:2" x14ac:dyDescent="0.25">
      <c r="A2033" t="s">
        <v>3676</v>
      </c>
      <c r="B2033" t="s">
        <v>3677</v>
      </c>
    </row>
    <row r="2034" spans="1:2" x14ac:dyDescent="0.25">
      <c r="A2034" t="s">
        <v>3678</v>
      </c>
      <c r="B2034" t="s">
        <v>3679</v>
      </c>
    </row>
    <row r="2035" spans="1:2" x14ac:dyDescent="0.25">
      <c r="A2035" t="s">
        <v>3680</v>
      </c>
      <c r="B2035" t="s">
        <v>3681</v>
      </c>
    </row>
    <row r="2036" spans="1:2" x14ac:dyDescent="0.25">
      <c r="A2036" t="s">
        <v>3682</v>
      </c>
      <c r="B2036" t="s">
        <v>3683</v>
      </c>
    </row>
    <row r="2037" spans="1:2" x14ac:dyDescent="0.25">
      <c r="A2037" t="s">
        <v>3684</v>
      </c>
      <c r="B2037" t="s">
        <v>3685</v>
      </c>
    </row>
    <row r="2038" spans="1:2" x14ac:dyDescent="0.25">
      <c r="A2038" t="s">
        <v>3686</v>
      </c>
      <c r="B2038" t="s">
        <v>3687</v>
      </c>
    </row>
    <row r="2039" spans="1:2" x14ac:dyDescent="0.25">
      <c r="A2039" t="s">
        <v>3688</v>
      </c>
      <c r="B2039" t="s">
        <v>3689</v>
      </c>
    </row>
    <row r="2040" spans="1:2" x14ac:dyDescent="0.25">
      <c r="A2040" t="s">
        <v>3690</v>
      </c>
      <c r="B2040" t="s">
        <v>3691</v>
      </c>
    </row>
    <row r="2041" spans="1:2" x14ac:dyDescent="0.25">
      <c r="A2041" t="s">
        <v>3692</v>
      </c>
      <c r="B2041" t="s">
        <v>3693</v>
      </c>
    </row>
    <row r="2042" spans="1:2" x14ac:dyDescent="0.25">
      <c r="A2042" t="s">
        <v>3694</v>
      </c>
      <c r="B2042" t="s">
        <v>3695</v>
      </c>
    </row>
    <row r="2043" spans="1:2" x14ac:dyDescent="0.25">
      <c r="A2043" t="s">
        <v>3696</v>
      </c>
      <c r="B2043" t="s">
        <v>3697</v>
      </c>
    </row>
    <row r="2044" spans="1:2" x14ac:dyDescent="0.25">
      <c r="A2044" t="s">
        <v>3698</v>
      </c>
      <c r="B2044" t="s">
        <v>3699</v>
      </c>
    </row>
    <row r="2045" spans="1:2" x14ac:dyDescent="0.25">
      <c r="A2045" t="s">
        <v>3700</v>
      </c>
      <c r="B2045" t="s">
        <v>3701</v>
      </c>
    </row>
    <row r="2046" spans="1:2" x14ac:dyDescent="0.25">
      <c r="A2046" t="s">
        <v>3702</v>
      </c>
      <c r="B2046" t="s">
        <v>3703</v>
      </c>
    </row>
    <row r="2047" spans="1:2" x14ac:dyDescent="0.25">
      <c r="A2047" t="s">
        <v>3704</v>
      </c>
      <c r="B2047" t="s">
        <v>3705</v>
      </c>
    </row>
    <row r="2048" spans="1:2" x14ac:dyDescent="0.25">
      <c r="A2048" t="s">
        <v>3706</v>
      </c>
      <c r="B2048" t="s">
        <v>3707</v>
      </c>
    </row>
    <row r="2049" spans="1:2" x14ac:dyDescent="0.25">
      <c r="A2049" t="s">
        <v>3708</v>
      </c>
      <c r="B2049" t="s">
        <v>3709</v>
      </c>
    </row>
    <row r="2050" spans="1:2" x14ac:dyDescent="0.25">
      <c r="A2050" t="s">
        <v>3710</v>
      </c>
      <c r="B2050" t="s">
        <v>3711</v>
      </c>
    </row>
    <row r="2051" spans="1:2" x14ac:dyDescent="0.25">
      <c r="A2051" t="s">
        <v>3712</v>
      </c>
      <c r="B2051" t="s">
        <v>3713</v>
      </c>
    </row>
    <row r="2052" spans="1:2" x14ac:dyDescent="0.25">
      <c r="A2052" t="s">
        <v>3714</v>
      </c>
      <c r="B2052" t="s">
        <v>3715</v>
      </c>
    </row>
    <row r="2053" spans="1:2" x14ac:dyDescent="0.25">
      <c r="A2053" t="s">
        <v>3716</v>
      </c>
      <c r="B2053" t="s">
        <v>3717</v>
      </c>
    </row>
    <row r="2054" spans="1:2" x14ac:dyDescent="0.25">
      <c r="A2054" t="s">
        <v>3718</v>
      </c>
      <c r="B2054" t="s">
        <v>3719</v>
      </c>
    </row>
    <row r="2055" spans="1:2" x14ac:dyDescent="0.25">
      <c r="A2055" t="s">
        <v>3720</v>
      </c>
      <c r="B2055" t="s">
        <v>3721</v>
      </c>
    </row>
    <row r="2056" spans="1:2" x14ac:dyDescent="0.25">
      <c r="A2056" t="s">
        <v>3722</v>
      </c>
      <c r="B2056" t="s">
        <v>3723</v>
      </c>
    </row>
    <row r="2057" spans="1:2" x14ac:dyDescent="0.25">
      <c r="A2057" t="s">
        <v>3724</v>
      </c>
      <c r="B2057" t="s">
        <v>3725</v>
      </c>
    </row>
    <row r="2058" spans="1:2" x14ac:dyDescent="0.25">
      <c r="A2058" t="s">
        <v>3726</v>
      </c>
      <c r="B2058" t="s">
        <v>3727</v>
      </c>
    </row>
    <row r="2059" spans="1:2" x14ac:dyDescent="0.25">
      <c r="A2059" t="s">
        <v>3728</v>
      </c>
      <c r="B2059" t="s">
        <v>3729</v>
      </c>
    </row>
    <row r="2060" spans="1:2" x14ac:dyDescent="0.25">
      <c r="A2060" t="s">
        <v>3730</v>
      </c>
      <c r="B2060" t="s">
        <v>3731</v>
      </c>
    </row>
    <row r="2061" spans="1:2" x14ac:dyDescent="0.25">
      <c r="A2061" t="s">
        <v>3732</v>
      </c>
      <c r="B2061" t="s">
        <v>3733</v>
      </c>
    </row>
    <row r="2062" spans="1:2" x14ac:dyDescent="0.25">
      <c r="A2062" t="s">
        <v>3734</v>
      </c>
      <c r="B2062" t="s">
        <v>3735</v>
      </c>
    </row>
    <row r="2063" spans="1:2" x14ac:dyDescent="0.25">
      <c r="A2063" t="s">
        <v>3736</v>
      </c>
      <c r="B2063" t="s">
        <v>3737</v>
      </c>
    </row>
    <row r="2064" spans="1:2" x14ac:dyDescent="0.25">
      <c r="A2064" t="s">
        <v>3738</v>
      </c>
      <c r="B2064" t="s">
        <v>3739</v>
      </c>
    </row>
    <row r="2065" spans="1:2" x14ac:dyDescent="0.25">
      <c r="A2065" t="s">
        <v>3740</v>
      </c>
      <c r="B2065" t="s">
        <v>3741</v>
      </c>
    </row>
    <row r="2066" spans="1:2" x14ac:dyDescent="0.25">
      <c r="A2066" t="s">
        <v>31</v>
      </c>
      <c r="B2066" t="s">
        <v>3742</v>
      </c>
    </row>
    <row r="2067" spans="1:2" x14ac:dyDescent="0.25">
      <c r="A2067" t="s">
        <v>3743</v>
      </c>
      <c r="B2067" t="s">
        <v>3744</v>
      </c>
    </row>
    <row r="2068" spans="1:2" x14ac:dyDescent="0.25">
      <c r="A2068" t="s">
        <v>3745</v>
      </c>
      <c r="B2068" t="s">
        <v>3746</v>
      </c>
    </row>
    <row r="2069" spans="1:2" x14ac:dyDescent="0.25">
      <c r="A2069" t="s">
        <v>3747</v>
      </c>
      <c r="B2069" t="s">
        <v>3748</v>
      </c>
    </row>
    <row r="2070" spans="1:2" x14ac:dyDescent="0.25">
      <c r="A2070" t="s">
        <v>3749</v>
      </c>
      <c r="B2070" t="s">
        <v>3750</v>
      </c>
    </row>
    <row r="2071" spans="1:2" x14ac:dyDescent="0.25">
      <c r="A2071" t="s">
        <v>3751</v>
      </c>
      <c r="B2071" t="s">
        <v>3752</v>
      </c>
    </row>
    <row r="2072" spans="1:2" x14ac:dyDescent="0.25">
      <c r="A2072" t="s">
        <v>3753</v>
      </c>
      <c r="B2072" t="s">
        <v>3754</v>
      </c>
    </row>
    <row r="2073" spans="1:2" x14ac:dyDescent="0.25">
      <c r="A2073" t="s">
        <v>3755</v>
      </c>
      <c r="B2073" t="s">
        <v>3756</v>
      </c>
    </row>
    <row r="2074" spans="1:2" x14ac:dyDescent="0.25">
      <c r="A2074" t="s">
        <v>3757</v>
      </c>
      <c r="B2074" t="s">
        <v>3758</v>
      </c>
    </row>
    <row r="2075" spans="1:2" x14ac:dyDescent="0.25">
      <c r="A2075" t="s">
        <v>3759</v>
      </c>
      <c r="B2075" t="s">
        <v>3760</v>
      </c>
    </row>
    <row r="2076" spans="1:2" x14ac:dyDescent="0.25">
      <c r="A2076" t="s">
        <v>3761</v>
      </c>
      <c r="B2076" t="s">
        <v>3762</v>
      </c>
    </row>
    <row r="2077" spans="1:2" x14ac:dyDescent="0.25">
      <c r="A2077" t="s">
        <v>3763</v>
      </c>
      <c r="B2077" t="s">
        <v>3764</v>
      </c>
    </row>
    <row r="2078" spans="1:2" x14ac:dyDescent="0.25">
      <c r="A2078" t="s">
        <v>3765</v>
      </c>
      <c r="B2078" t="s">
        <v>3766</v>
      </c>
    </row>
    <row r="2079" spans="1:2" x14ac:dyDescent="0.25">
      <c r="A2079" t="s">
        <v>3767</v>
      </c>
      <c r="B2079" t="s">
        <v>3768</v>
      </c>
    </row>
    <row r="2080" spans="1:2" x14ac:dyDescent="0.25">
      <c r="A2080" t="s">
        <v>3769</v>
      </c>
      <c r="B2080" t="s">
        <v>3770</v>
      </c>
    </row>
    <row r="2081" spans="1:2" x14ac:dyDescent="0.25">
      <c r="A2081" t="s">
        <v>3771</v>
      </c>
      <c r="B2081" t="s">
        <v>3772</v>
      </c>
    </row>
    <row r="2082" spans="1:2" x14ac:dyDescent="0.25">
      <c r="A2082" t="s">
        <v>3773</v>
      </c>
      <c r="B2082" t="s">
        <v>3774</v>
      </c>
    </row>
    <row r="2083" spans="1:2" x14ac:dyDescent="0.25">
      <c r="A2083" t="s">
        <v>3775</v>
      </c>
      <c r="B2083" t="s">
        <v>3776</v>
      </c>
    </row>
    <row r="2084" spans="1:2" x14ac:dyDescent="0.25">
      <c r="A2084" t="s">
        <v>36</v>
      </c>
      <c r="B2084" t="s">
        <v>3777</v>
      </c>
    </row>
    <row r="2085" spans="1:2" x14ac:dyDescent="0.25">
      <c r="A2085" t="s">
        <v>3778</v>
      </c>
      <c r="B2085" t="s">
        <v>3779</v>
      </c>
    </row>
    <row r="2086" spans="1:2" x14ac:dyDescent="0.25">
      <c r="A2086" t="s">
        <v>3780</v>
      </c>
      <c r="B2086" t="s">
        <v>3781</v>
      </c>
    </row>
    <row r="2087" spans="1:2" x14ac:dyDescent="0.25">
      <c r="A2087" t="s">
        <v>3782</v>
      </c>
      <c r="B2087" t="s">
        <v>3783</v>
      </c>
    </row>
    <row r="2088" spans="1:2" x14ac:dyDescent="0.25">
      <c r="A2088" t="s">
        <v>3784</v>
      </c>
      <c r="B2088" t="s">
        <v>3785</v>
      </c>
    </row>
    <row r="2089" spans="1:2" x14ac:dyDescent="0.25">
      <c r="A2089" t="s">
        <v>3786</v>
      </c>
      <c r="B2089" t="s">
        <v>3787</v>
      </c>
    </row>
    <row r="2090" spans="1:2" x14ac:dyDescent="0.25">
      <c r="A2090" t="s">
        <v>3788</v>
      </c>
      <c r="B2090" t="s">
        <v>3789</v>
      </c>
    </row>
    <row r="2091" spans="1:2" x14ac:dyDescent="0.25">
      <c r="A2091" t="s">
        <v>3790</v>
      </c>
      <c r="B2091" t="s">
        <v>3791</v>
      </c>
    </row>
    <row r="2092" spans="1:2" x14ac:dyDescent="0.25">
      <c r="A2092" t="s">
        <v>3792</v>
      </c>
      <c r="B2092" t="s">
        <v>3793</v>
      </c>
    </row>
    <row r="2093" spans="1:2" x14ac:dyDescent="0.25">
      <c r="A2093" t="s">
        <v>3794</v>
      </c>
      <c r="B2093" t="s">
        <v>3795</v>
      </c>
    </row>
    <row r="2094" spans="1:2" x14ac:dyDescent="0.25">
      <c r="A2094" t="s">
        <v>3796</v>
      </c>
      <c r="B2094" t="s">
        <v>3797</v>
      </c>
    </row>
    <row r="2095" spans="1:2" x14ac:dyDescent="0.25">
      <c r="A2095" t="s">
        <v>3798</v>
      </c>
      <c r="B2095" t="s">
        <v>3799</v>
      </c>
    </row>
    <row r="2096" spans="1:2" x14ac:dyDescent="0.25">
      <c r="A2096" t="s">
        <v>3800</v>
      </c>
      <c r="B2096" t="s">
        <v>3801</v>
      </c>
    </row>
    <row r="2097" spans="1:2" x14ac:dyDescent="0.25">
      <c r="A2097" t="s">
        <v>3802</v>
      </c>
      <c r="B2097" t="s">
        <v>3803</v>
      </c>
    </row>
    <row r="2098" spans="1:2" x14ac:dyDescent="0.25">
      <c r="A2098" t="s">
        <v>3804</v>
      </c>
      <c r="B2098" t="s">
        <v>3805</v>
      </c>
    </row>
    <row r="2099" spans="1:2" x14ac:dyDescent="0.25">
      <c r="A2099" t="s">
        <v>3806</v>
      </c>
      <c r="B2099" t="s">
        <v>3807</v>
      </c>
    </row>
    <row r="2100" spans="1:2" x14ac:dyDescent="0.25">
      <c r="A2100" t="s">
        <v>3808</v>
      </c>
      <c r="B2100" t="s">
        <v>3809</v>
      </c>
    </row>
    <row r="2101" spans="1:2" x14ac:dyDescent="0.25">
      <c r="A2101" t="s">
        <v>3810</v>
      </c>
      <c r="B2101" t="s">
        <v>3811</v>
      </c>
    </row>
    <row r="2102" spans="1:2" x14ac:dyDescent="0.25">
      <c r="A2102" t="s">
        <v>3812</v>
      </c>
      <c r="B2102" t="s">
        <v>3813</v>
      </c>
    </row>
    <row r="2103" spans="1:2" x14ac:dyDescent="0.25">
      <c r="A2103" t="s">
        <v>3814</v>
      </c>
      <c r="B2103" t="s">
        <v>3815</v>
      </c>
    </row>
    <row r="2104" spans="1:2" x14ac:dyDescent="0.25">
      <c r="A2104" t="s">
        <v>3816</v>
      </c>
      <c r="B2104" t="s">
        <v>3817</v>
      </c>
    </row>
    <row r="2105" spans="1:2" x14ac:dyDescent="0.25">
      <c r="A2105" t="s">
        <v>3818</v>
      </c>
      <c r="B2105" t="s">
        <v>3819</v>
      </c>
    </row>
    <row r="2106" spans="1:2" x14ac:dyDescent="0.25">
      <c r="A2106" t="s">
        <v>3820</v>
      </c>
      <c r="B2106" t="s">
        <v>3821</v>
      </c>
    </row>
    <row r="2107" spans="1:2" x14ac:dyDescent="0.25">
      <c r="A2107" t="s">
        <v>3822</v>
      </c>
      <c r="B2107" t="s">
        <v>3823</v>
      </c>
    </row>
    <row r="2108" spans="1:2" x14ac:dyDescent="0.25">
      <c r="A2108" t="s">
        <v>3824</v>
      </c>
      <c r="B2108" t="s">
        <v>3825</v>
      </c>
    </row>
    <row r="2109" spans="1:2" x14ac:dyDescent="0.25">
      <c r="A2109" t="s">
        <v>3826</v>
      </c>
      <c r="B2109" t="s">
        <v>3827</v>
      </c>
    </row>
    <row r="2110" spans="1:2" x14ac:dyDescent="0.25">
      <c r="A2110" t="s">
        <v>3828</v>
      </c>
      <c r="B2110" t="s">
        <v>3829</v>
      </c>
    </row>
    <row r="2111" spans="1:2" x14ac:dyDescent="0.25">
      <c r="A2111" t="s">
        <v>3830</v>
      </c>
      <c r="B2111" t="s">
        <v>3831</v>
      </c>
    </row>
    <row r="2112" spans="1:2" x14ac:dyDescent="0.25">
      <c r="A2112" t="s">
        <v>3832</v>
      </c>
      <c r="B2112" t="s">
        <v>3833</v>
      </c>
    </row>
    <row r="2113" spans="1:2" x14ac:dyDescent="0.25">
      <c r="A2113" t="s">
        <v>3834</v>
      </c>
      <c r="B2113" t="s">
        <v>3835</v>
      </c>
    </row>
    <row r="2114" spans="1:2" x14ac:dyDescent="0.25">
      <c r="A2114" t="s">
        <v>3836</v>
      </c>
      <c r="B2114" t="s">
        <v>3837</v>
      </c>
    </row>
    <row r="2115" spans="1:2" x14ac:dyDescent="0.25">
      <c r="A2115" t="s">
        <v>3838</v>
      </c>
      <c r="B2115" t="s">
        <v>3839</v>
      </c>
    </row>
    <row r="2116" spans="1:2" x14ac:dyDescent="0.25">
      <c r="A2116" t="s">
        <v>3840</v>
      </c>
      <c r="B2116" t="s">
        <v>3841</v>
      </c>
    </row>
    <row r="2117" spans="1:2" x14ac:dyDescent="0.25">
      <c r="A2117" t="s">
        <v>3842</v>
      </c>
      <c r="B2117" t="s">
        <v>3843</v>
      </c>
    </row>
    <row r="2118" spans="1:2" x14ac:dyDescent="0.25">
      <c r="A2118" t="s">
        <v>3844</v>
      </c>
      <c r="B2118" t="s">
        <v>3845</v>
      </c>
    </row>
    <row r="2119" spans="1:2" x14ac:dyDescent="0.25">
      <c r="A2119" t="s">
        <v>3846</v>
      </c>
      <c r="B2119" t="s">
        <v>3847</v>
      </c>
    </row>
    <row r="2120" spans="1:2" x14ac:dyDescent="0.25">
      <c r="A2120" t="s">
        <v>3848</v>
      </c>
      <c r="B2120" t="s">
        <v>3849</v>
      </c>
    </row>
    <row r="2121" spans="1:2" x14ac:dyDescent="0.25">
      <c r="A2121" t="s">
        <v>3850</v>
      </c>
      <c r="B2121" t="s">
        <v>3851</v>
      </c>
    </row>
    <row r="2122" spans="1:2" x14ac:dyDescent="0.25">
      <c r="A2122" t="s">
        <v>3852</v>
      </c>
      <c r="B2122" t="s">
        <v>3853</v>
      </c>
    </row>
    <row r="2123" spans="1:2" x14ac:dyDescent="0.25">
      <c r="A2123" t="s">
        <v>3854</v>
      </c>
      <c r="B2123" t="s">
        <v>3855</v>
      </c>
    </row>
    <row r="2124" spans="1:2" x14ac:dyDescent="0.25">
      <c r="A2124" t="s">
        <v>3856</v>
      </c>
      <c r="B2124" t="s">
        <v>3857</v>
      </c>
    </row>
    <row r="2125" spans="1:2" x14ac:dyDescent="0.25">
      <c r="A2125" t="s">
        <v>3858</v>
      </c>
      <c r="B2125" t="s">
        <v>3859</v>
      </c>
    </row>
    <row r="2126" spans="1:2" x14ac:dyDescent="0.25">
      <c r="A2126" t="s">
        <v>3860</v>
      </c>
      <c r="B2126" t="s">
        <v>3861</v>
      </c>
    </row>
    <row r="2127" spans="1:2" x14ac:dyDescent="0.25">
      <c r="A2127" t="s">
        <v>3862</v>
      </c>
      <c r="B2127" t="s">
        <v>3863</v>
      </c>
    </row>
    <row r="2128" spans="1:2" x14ac:dyDescent="0.25">
      <c r="A2128" t="s">
        <v>3864</v>
      </c>
      <c r="B2128" t="s">
        <v>3865</v>
      </c>
    </row>
    <row r="2129" spans="1:2" x14ac:dyDescent="0.25">
      <c r="A2129" t="s">
        <v>3866</v>
      </c>
      <c r="B2129" t="s">
        <v>3867</v>
      </c>
    </row>
    <row r="2130" spans="1:2" x14ac:dyDescent="0.25">
      <c r="A2130" t="s">
        <v>3868</v>
      </c>
      <c r="B2130" t="s">
        <v>3869</v>
      </c>
    </row>
    <row r="2131" spans="1:2" x14ac:dyDescent="0.25">
      <c r="A2131" t="s">
        <v>3870</v>
      </c>
      <c r="B2131" t="s">
        <v>3871</v>
      </c>
    </row>
    <row r="2132" spans="1:2" x14ac:dyDescent="0.25">
      <c r="A2132" t="s">
        <v>3872</v>
      </c>
      <c r="B2132" t="s">
        <v>3873</v>
      </c>
    </row>
    <row r="2133" spans="1:2" x14ac:dyDescent="0.25">
      <c r="A2133" t="s">
        <v>3874</v>
      </c>
      <c r="B2133" t="s">
        <v>3875</v>
      </c>
    </row>
    <row r="2134" spans="1:2" x14ac:dyDescent="0.25">
      <c r="A2134" t="s">
        <v>3876</v>
      </c>
      <c r="B2134" t="s">
        <v>3877</v>
      </c>
    </row>
    <row r="2135" spans="1:2" x14ac:dyDescent="0.25">
      <c r="A2135" t="s">
        <v>3878</v>
      </c>
      <c r="B2135" t="s">
        <v>3879</v>
      </c>
    </row>
    <row r="2136" spans="1:2" x14ac:dyDescent="0.25">
      <c r="A2136" t="s">
        <v>3880</v>
      </c>
      <c r="B2136" t="s">
        <v>3881</v>
      </c>
    </row>
    <row r="2137" spans="1:2" x14ac:dyDescent="0.25">
      <c r="A2137" t="s">
        <v>3882</v>
      </c>
      <c r="B2137" t="s">
        <v>3883</v>
      </c>
    </row>
    <row r="2138" spans="1:2" x14ac:dyDescent="0.25">
      <c r="A2138" t="s">
        <v>3884</v>
      </c>
      <c r="B2138" t="s">
        <v>3885</v>
      </c>
    </row>
    <row r="2139" spans="1:2" x14ac:dyDescent="0.25">
      <c r="A2139" t="s">
        <v>3886</v>
      </c>
      <c r="B2139" t="s">
        <v>3887</v>
      </c>
    </row>
    <row r="2140" spans="1:2" x14ac:dyDescent="0.25">
      <c r="A2140" t="s">
        <v>3888</v>
      </c>
      <c r="B2140" t="s">
        <v>3889</v>
      </c>
    </row>
    <row r="2141" spans="1:2" x14ac:dyDescent="0.25">
      <c r="A2141" t="s">
        <v>3890</v>
      </c>
      <c r="B2141" t="s">
        <v>3891</v>
      </c>
    </row>
    <row r="2142" spans="1:2" x14ac:dyDescent="0.25">
      <c r="A2142" t="s">
        <v>3892</v>
      </c>
      <c r="B2142" t="s">
        <v>3893</v>
      </c>
    </row>
    <row r="2143" spans="1:2" x14ac:dyDescent="0.25">
      <c r="A2143" t="s">
        <v>3894</v>
      </c>
      <c r="B2143" t="s">
        <v>3895</v>
      </c>
    </row>
    <row r="2144" spans="1:2" x14ac:dyDescent="0.25">
      <c r="A2144" t="s">
        <v>3896</v>
      </c>
      <c r="B2144" t="s">
        <v>3897</v>
      </c>
    </row>
    <row r="2145" spans="1:2" x14ac:dyDescent="0.25">
      <c r="A2145" t="s">
        <v>3898</v>
      </c>
      <c r="B2145" t="s">
        <v>3899</v>
      </c>
    </row>
    <row r="2146" spans="1:2" x14ac:dyDescent="0.25">
      <c r="A2146" t="s">
        <v>734</v>
      </c>
      <c r="B2146" t="s">
        <v>3900</v>
      </c>
    </row>
    <row r="2147" spans="1:2" x14ac:dyDescent="0.25">
      <c r="A2147" t="s">
        <v>3901</v>
      </c>
      <c r="B2147" t="s">
        <v>3902</v>
      </c>
    </row>
    <row r="2148" spans="1:2" x14ac:dyDescent="0.25">
      <c r="A2148" t="s">
        <v>3903</v>
      </c>
      <c r="B2148" t="s">
        <v>3904</v>
      </c>
    </row>
    <row r="2149" spans="1:2" x14ac:dyDescent="0.25">
      <c r="A2149" t="s">
        <v>1374</v>
      </c>
      <c r="B2149" t="s">
        <v>3905</v>
      </c>
    </row>
    <row r="2150" spans="1:2" x14ac:dyDescent="0.25">
      <c r="A2150" t="s">
        <v>3906</v>
      </c>
      <c r="B2150" t="s">
        <v>3907</v>
      </c>
    </row>
    <row r="2151" spans="1:2" x14ac:dyDescent="0.25">
      <c r="A2151" t="s">
        <v>3908</v>
      </c>
      <c r="B2151" t="s">
        <v>3909</v>
      </c>
    </row>
    <row r="2152" spans="1:2" x14ac:dyDescent="0.25">
      <c r="A2152" t="s">
        <v>3910</v>
      </c>
      <c r="B2152" t="s">
        <v>3911</v>
      </c>
    </row>
    <row r="2153" spans="1:2" x14ac:dyDescent="0.25">
      <c r="A2153" t="s">
        <v>3912</v>
      </c>
      <c r="B2153" t="s">
        <v>3913</v>
      </c>
    </row>
    <row r="2154" spans="1:2" x14ac:dyDescent="0.25">
      <c r="A2154" t="s">
        <v>3914</v>
      </c>
      <c r="B2154" t="s">
        <v>3915</v>
      </c>
    </row>
    <row r="2155" spans="1:2" x14ac:dyDescent="0.25">
      <c r="A2155" t="s">
        <v>3916</v>
      </c>
      <c r="B2155" t="s">
        <v>3917</v>
      </c>
    </row>
    <row r="2156" spans="1:2" x14ac:dyDescent="0.25">
      <c r="A2156" t="s">
        <v>3918</v>
      </c>
      <c r="B2156" t="s">
        <v>3919</v>
      </c>
    </row>
    <row r="2157" spans="1:2" x14ac:dyDescent="0.25">
      <c r="A2157" t="s">
        <v>3920</v>
      </c>
      <c r="B2157" t="s">
        <v>3921</v>
      </c>
    </row>
    <row r="2158" spans="1:2" x14ac:dyDescent="0.25">
      <c r="A2158" t="s">
        <v>3922</v>
      </c>
      <c r="B2158" t="s">
        <v>3923</v>
      </c>
    </row>
    <row r="2159" spans="1:2" x14ac:dyDescent="0.25">
      <c r="A2159" t="s">
        <v>3924</v>
      </c>
      <c r="B2159" t="s">
        <v>3925</v>
      </c>
    </row>
    <row r="2160" spans="1:2" x14ac:dyDescent="0.25">
      <c r="A2160" t="s">
        <v>3926</v>
      </c>
      <c r="B2160" t="s">
        <v>3927</v>
      </c>
    </row>
    <row r="2161" spans="1:2" x14ac:dyDescent="0.25">
      <c r="A2161" t="s">
        <v>3928</v>
      </c>
      <c r="B2161" t="s">
        <v>3929</v>
      </c>
    </row>
    <row r="2162" spans="1:2" x14ac:dyDescent="0.25">
      <c r="A2162" t="s">
        <v>3930</v>
      </c>
      <c r="B2162" t="s">
        <v>3931</v>
      </c>
    </row>
    <row r="2163" spans="1:2" x14ac:dyDescent="0.25">
      <c r="A2163" t="s">
        <v>3932</v>
      </c>
      <c r="B2163" t="s">
        <v>3933</v>
      </c>
    </row>
    <row r="2164" spans="1:2" x14ac:dyDescent="0.25">
      <c r="A2164" t="s">
        <v>3934</v>
      </c>
      <c r="B2164" t="s">
        <v>3935</v>
      </c>
    </row>
    <row r="2165" spans="1:2" x14ac:dyDescent="0.25">
      <c r="A2165" t="s">
        <v>3936</v>
      </c>
      <c r="B2165" t="s">
        <v>3937</v>
      </c>
    </row>
    <row r="2166" spans="1:2" x14ac:dyDescent="0.25">
      <c r="A2166" t="s">
        <v>3938</v>
      </c>
      <c r="B2166" t="s">
        <v>3939</v>
      </c>
    </row>
    <row r="2167" spans="1:2" x14ac:dyDescent="0.25">
      <c r="A2167" t="s">
        <v>3940</v>
      </c>
      <c r="B2167" t="s">
        <v>3941</v>
      </c>
    </row>
    <row r="2168" spans="1:2" x14ac:dyDescent="0.25">
      <c r="A2168" t="s">
        <v>3942</v>
      </c>
      <c r="B2168" t="s">
        <v>3943</v>
      </c>
    </row>
    <row r="2169" spans="1:2" x14ac:dyDescent="0.25">
      <c r="A2169" t="s">
        <v>3545</v>
      </c>
      <c r="B2169" t="s">
        <v>3944</v>
      </c>
    </row>
    <row r="2170" spans="1:2" x14ac:dyDescent="0.25">
      <c r="A2170" t="s">
        <v>3945</v>
      </c>
      <c r="B2170" t="s">
        <v>3946</v>
      </c>
    </row>
    <row r="2171" spans="1:2" x14ac:dyDescent="0.25">
      <c r="A2171" t="s">
        <v>3947</v>
      </c>
      <c r="B2171" t="s">
        <v>3948</v>
      </c>
    </row>
    <row r="2172" spans="1:2" x14ac:dyDescent="0.25">
      <c r="A2172" t="s">
        <v>3949</v>
      </c>
      <c r="B2172" t="s">
        <v>3950</v>
      </c>
    </row>
    <row r="2173" spans="1:2" x14ac:dyDescent="0.25">
      <c r="A2173" t="s">
        <v>3951</v>
      </c>
      <c r="B2173" t="s">
        <v>3952</v>
      </c>
    </row>
    <row r="2174" spans="1:2" x14ac:dyDescent="0.25">
      <c r="A2174" t="s">
        <v>3953</v>
      </c>
      <c r="B2174" t="s">
        <v>3954</v>
      </c>
    </row>
    <row r="2175" spans="1:2" x14ac:dyDescent="0.25">
      <c r="A2175" t="s">
        <v>3955</v>
      </c>
      <c r="B2175" t="s">
        <v>3956</v>
      </c>
    </row>
    <row r="2176" spans="1:2" x14ac:dyDescent="0.25">
      <c r="A2176" t="s">
        <v>3957</v>
      </c>
      <c r="B2176" t="s">
        <v>3958</v>
      </c>
    </row>
    <row r="2177" spans="1:2" x14ac:dyDescent="0.25">
      <c r="A2177" t="s">
        <v>3959</v>
      </c>
      <c r="B2177" t="s">
        <v>3960</v>
      </c>
    </row>
    <row r="2178" spans="1:2" x14ac:dyDescent="0.25">
      <c r="A2178" t="s">
        <v>3961</v>
      </c>
      <c r="B2178" t="s">
        <v>3962</v>
      </c>
    </row>
    <row r="2179" spans="1:2" x14ac:dyDescent="0.25">
      <c r="A2179" t="s">
        <v>3963</v>
      </c>
      <c r="B2179" t="s">
        <v>3964</v>
      </c>
    </row>
    <row r="2180" spans="1:2" x14ac:dyDescent="0.25">
      <c r="A2180" t="s">
        <v>34</v>
      </c>
      <c r="B2180" t="s">
        <v>3965</v>
      </c>
    </row>
    <row r="2181" spans="1:2" x14ac:dyDescent="0.25">
      <c r="A2181" t="s">
        <v>3966</v>
      </c>
      <c r="B2181" t="s">
        <v>3967</v>
      </c>
    </row>
    <row r="2182" spans="1:2" x14ac:dyDescent="0.25">
      <c r="A2182" t="s">
        <v>3968</v>
      </c>
      <c r="B2182" t="s">
        <v>3969</v>
      </c>
    </row>
    <row r="2183" spans="1:2" x14ac:dyDescent="0.25">
      <c r="A2183" t="s">
        <v>3970</v>
      </c>
      <c r="B2183" t="s">
        <v>3971</v>
      </c>
    </row>
    <row r="2184" spans="1:2" x14ac:dyDescent="0.25">
      <c r="A2184" t="s">
        <v>3972</v>
      </c>
      <c r="B2184" t="s">
        <v>3973</v>
      </c>
    </row>
    <row r="2185" spans="1:2" x14ac:dyDescent="0.25">
      <c r="A2185" t="s">
        <v>3974</v>
      </c>
      <c r="B2185" t="s">
        <v>3975</v>
      </c>
    </row>
    <row r="2186" spans="1:2" x14ac:dyDescent="0.25">
      <c r="A2186" t="s">
        <v>3976</v>
      </c>
      <c r="B2186" t="s">
        <v>3977</v>
      </c>
    </row>
    <row r="2187" spans="1:2" x14ac:dyDescent="0.25">
      <c r="A2187" t="s">
        <v>3978</v>
      </c>
      <c r="B2187" t="s">
        <v>3979</v>
      </c>
    </row>
    <row r="2188" spans="1:2" x14ac:dyDescent="0.25">
      <c r="A2188" t="s">
        <v>3980</v>
      </c>
      <c r="B2188" t="s">
        <v>3981</v>
      </c>
    </row>
    <row r="2189" spans="1:2" x14ac:dyDescent="0.25">
      <c r="A2189" t="s">
        <v>3982</v>
      </c>
      <c r="B2189" t="s">
        <v>3983</v>
      </c>
    </row>
    <row r="2190" spans="1:2" x14ac:dyDescent="0.25">
      <c r="A2190" t="s">
        <v>3984</v>
      </c>
      <c r="B2190" t="s">
        <v>3985</v>
      </c>
    </row>
    <row r="2191" spans="1:2" x14ac:dyDescent="0.25">
      <c r="A2191" t="s">
        <v>3986</v>
      </c>
      <c r="B2191" t="s">
        <v>3987</v>
      </c>
    </row>
    <row r="2192" spans="1:2" x14ac:dyDescent="0.25">
      <c r="A2192" t="s">
        <v>3988</v>
      </c>
      <c r="B2192" t="s">
        <v>3989</v>
      </c>
    </row>
    <row r="2193" spans="1:2" x14ac:dyDescent="0.25">
      <c r="A2193" t="s">
        <v>3990</v>
      </c>
      <c r="B2193" t="s">
        <v>3991</v>
      </c>
    </row>
    <row r="2194" spans="1:2" x14ac:dyDescent="0.25">
      <c r="A2194" t="s">
        <v>3992</v>
      </c>
      <c r="B2194" t="s">
        <v>3993</v>
      </c>
    </row>
    <row r="2195" spans="1:2" x14ac:dyDescent="0.25">
      <c r="A2195" t="s">
        <v>3994</v>
      </c>
      <c r="B2195" t="s">
        <v>3995</v>
      </c>
    </row>
    <row r="2196" spans="1:2" x14ac:dyDescent="0.25">
      <c r="A2196" t="s">
        <v>3996</v>
      </c>
      <c r="B2196" t="s">
        <v>3997</v>
      </c>
    </row>
    <row r="2197" spans="1:2" x14ac:dyDescent="0.25">
      <c r="A2197" t="s">
        <v>3998</v>
      </c>
      <c r="B2197" t="s">
        <v>3999</v>
      </c>
    </row>
    <row r="2198" spans="1:2" x14ac:dyDescent="0.25">
      <c r="A2198" t="s">
        <v>4000</v>
      </c>
      <c r="B2198" t="s">
        <v>4001</v>
      </c>
    </row>
    <row r="2199" spans="1:2" x14ac:dyDescent="0.25">
      <c r="A2199" t="s">
        <v>1749</v>
      </c>
      <c r="B2199" t="s">
        <v>4002</v>
      </c>
    </row>
    <row r="2200" spans="1:2" x14ac:dyDescent="0.25">
      <c r="A2200" t="s">
        <v>4003</v>
      </c>
      <c r="B2200" t="s">
        <v>4004</v>
      </c>
    </row>
    <row r="2201" spans="1:2" x14ac:dyDescent="0.25">
      <c r="A2201" t="s">
        <v>4005</v>
      </c>
      <c r="B2201" t="s">
        <v>4006</v>
      </c>
    </row>
    <row r="2202" spans="1:2" x14ac:dyDescent="0.25">
      <c r="A2202" t="s">
        <v>4007</v>
      </c>
      <c r="B2202" t="s">
        <v>4008</v>
      </c>
    </row>
    <row r="2203" spans="1:2" x14ac:dyDescent="0.25">
      <c r="A2203" t="s">
        <v>4009</v>
      </c>
      <c r="B2203" t="s">
        <v>4010</v>
      </c>
    </row>
    <row r="2204" spans="1:2" x14ac:dyDescent="0.25">
      <c r="A2204" t="s">
        <v>4011</v>
      </c>
      <c r="B2204" t="s">
        <v>4012</v>
      </c>
    </row>
    <row r="2205" spans="1:2" x14ac:dyDescent="0.25">
      <c r="A2205" t="s">
        <v>4013</v>
      </c>
      <c r="B2205" t="s">
        <v>4014</v>
      </c>
    </row>
    <row r="2206" spans="1:2" x14ac:dyDescent="0.25">
      <c r="A2206" t="s">
        <v>4015</v>
      </c>
      <c r="B2206" t="s">
        <v>4016</v>
      </c>
    </row>
    <row r="2207" spans="1:2" x14ac:dyDescent="0.25">
      <c r="A2207" t="s">
        <v>590</v>
      </c>
      <c r="B2207" t="s">
        <v>4017</v>
      </c>
    </row>
    <row r="2208" spans="1:2" x14ac:dyDescent="0.25">
      <c r="A2208" t="s">
        <v>4018</v>
      </c>
      <c r="B2208" t="s">
        <v>4019</v>
      </c>
    </row>
    <row r="2209" spans="1:2" x14ac:dyDescent="0.25">
      <c r="A2209" t="s">
        <v>4020</v>
      </c>
      <c r="B2209" t="s">
        <v>4021</v>
      </c>
    </row>
    <row r="2210" spans="1:2" x14ac:dyDescent="0.25">
      <c r="A2210" t="s">
        <v>4022</v>
      </c>
      <c r="B2210" t="s">
        <v>4023</v>
      </c>
    </row>
    <row r="2211" spans="1:2" x14ac:dyDescent="0.25">
      <c r="A2211" t="s">
        <v>716</v>
      </c>
      <c r="B2211" t="s">
        <v>4024</v>
      </c>
    </row>
    <row r="2212" spans="1:2" x14ac:dyDescent="0.25">
      <c r="A2212" t="s">
        <v>300</v>
      </c>
      <c r="B2212" t="s">
        <v>4025</v>
      </c>
    </row>
    <row r="2213" spans="1:2" x14ac:dyDescent="0.25">
      <c r="A2213" t="s">
        <v>4026</v>
      </c>
      <c r="B2213" t="s">
        <v>4027</v>
      </c>
    </row>
    <row r="2214" spans="1:2" x14ac:dyDescent="0.25">
      <c r="A2214" t="s">
        <v>4028</v>
      </c>
      <c r="B2214" t="s">
        <v>4029</v>
      </c>
    </row>
    <row r="2215" spans="1:2" x14ac:dyDescent="0.25">
      <c r="A2215" t="s">
        <v>4030</v>
      </c>
      <c r="B2215" t="s">
        <v>4031</v>
      </c>
    </row>
    <row r="2216" spans="1:2" x14ac:dyDescent="0.25">
      <c r="A2216" t="s">
        <v>4032</v>
      </c>
      <c r="B2216" t="s">
        <v>4033</v>
      </c>
    </row>
    <row r="2217" spans="1:2" x14ac:dyDescent="0.25">
      <c r="A2217" t="s">
        <v>4034</v>
      </c>
      <c r="B2217" t="s">
        <v>4035</v>
      </c>
    </row>
    <row r="2218" spans="1:2" x14ac:dyDescent="0.25">
      <c r="A2218" t="s">
        <v>4036</v>
      </c>
      <c r="B2218" t="s">
        <v>4037</v>
      </c>
    </row>
    <row r="2219" spans="1:2" x14ac:dyDescent="0.25">
      <c r="A2219" t="s">
        <v>4038</v>
      </c>
      <c r="B2219" t="s">
        <v>4039</v>
      </c>
    </row>
    <row r="2220" spans="1:2" x14ac:dyDescent="0.25">
      <c r="A2220" t="s">
        <v>4040</v>
      </c>
      <c r="B2220" t="s">
        <v>4041</v>
      </c>
    </row>
    <row r="2221" spans="1:2" x14ac:dyDescent="0.25">
      <c r="A2221" t="s">
        <v>4042</v>
      </c>
      <c r="B2221" t="s">
        <v>4043</v>
      </c>
    </row>
    <row r="2222" spans="1:2" x14ac:dyDescent="0.25">
      <c r="A2222" t="s">
        <v>4044</v>
      </c>
      <c r="B2222" t="s">
        <v>4045</v>
      </c>
    </row>
    <row r="2223" spans="1:2" x14ac:dyDescent="0.25">
      <c r="A2223" t="s">
        <v>4046</v>
      </c>
      <c r="B2223" t="s">
        <v>4047</v>
      </c>
    </row>
    <row r="2224" spans="1:2" x14ac:dyDescent="0.25">
      <c r="A2224" t="s">
        <v>4048</v>
      </c>
      <c r="B2224" t="s">
        <v>4049</v>
      </c>
    </row>
    <row r="2225" spans="1:2" x14ac:dyDescent="0.25">
      <c r="A2225" t="s">
        <v>4050</v>
      </c>
      <c r="B2225" t="s">
        <v>4051</v>
      </c>
    </row>
    <row r="2226" spans="1:2" x14ac:dyDescent="0.25">
      <c r="A2226" t="s">
        <v>4052</v>
      </c>
      <c r="B2226" t="s">
        <v>4053</v>
      </c>
    </row>
    <row r="2227" spans="1:2" x14ac:dyDescent="0.25">
      <c r="A2227" t="s">
        <v>4054</v>
      </c>
      <c r="B2227" t="s">
        <v>4055</v>
      </c>
    </row>
    <row r="2228" spans="1:2" x14ac:dyDescent="0.25">
      <c r="A2228" t="s">
        <v>4056</v>
      </c>
      <c r="B2228" t="s">
        <v>4057</v>
      </c>
    </row>
    <row r="2229" spans="1:2" x14ac:dyDescent="0.25">
      <c r="A2229" t="s">
        <v>4058</v>
      </c>
      <c r="B2229" t="s">
        <v>4059</v>
      </c>
    </row>
    <row r="2230" spans="1:2" x14ac:dyDescent="0.25">
      <c r="A2230" t="s">
        <v>4060</v>
      </c>
      <c r="B2230" t="s">
        <v>4061</v>
      </c>
    </row>
    <row r="2231" spans="1:2" x14ac:dyDescent="0.25">
      <c r="A2231" t="s">
        <v>4062</v>
      </c>
      <c r="B2231" t="s">
        <v>4063</v>
      </c>
    </row>
    <row r="2232" spans="1:2" x14ac:dyDescent="0.25">
      <c r="A2232" t="s">
        <v>4064</v>
      </c>
      <c r="B2232" t="s">
        <v>4065</v>
      </c>
    </row>
    <row r="2233" spans="1:2" x14ac:dyDescent="0.25">
      <c r="A2233" t="s">
        <v>4066</v>
      </c>
      <c r="B2233" t="s">
        <v>4067</v>
      </c>
    </row>
    <row r="2234" spans="1:2" x14ac:dyDescent="0.25">
      <c r="A2234" t="s">
        <v>4068</v>
      </c>
      <c r="B2234" t="s">
        <v>4069</v>
      </c>
    </row>
    <row r="2235" spans="1:2" x14ac:dyDescent="0.25">
      <c r="A2235" t="s">
        <v>4070</v>
      </c>
      <c r="B2235" t="s">
        <v>4071</v>
      </c>
    </row>
    <row r="2236" spans="1:2" x14ac:dyDescent="0.25">
      <c r="A2236" t="s">
        <v>4072</v>
      </c>
      <c r="B2236" t="s">
        <v>4073</v>
      </c>
    </row>
    <row r="2237" spans="1:2" x14ac:dyDescent="0.25">
      <c r="A2237" t="s">
        <v>4074</v>
      </c>
      <c r="B2237" t="s">
        <v>4075</v>
      </c>
    </row>
    <row r="2238" spans="1:2" x14ac:dyDescent="0.25">
      <c r="A2238" t="s">
        <v>4076</v>
      </c>
      <c r="B2238" t="s">
        <v>4077</v>
      </c>
    </row>
    <row r="2239" spans="1:2" x14ac:dyDescent="0.25">
      <c r="A2239" t="s">
        <v>4078</v>
      </c>
      <c r="B2239" t="s">
        <v>4079</v>
      </c>
    </row>
    <row r="2240" spans="1:2" x14ac:dyDescent="0.25">
      <c r="A2240" t="s">
        <v>4080</v>
      </c>
      <c r="B2240" t="s">
        <v>4081</v>
      </c>
    </row>
    <row r="2241" spans="1:2" x14ac:dyDescent="0.25">
      <c r="A2241" t="s">
        <v>4082</v>
      </c>
      <c r="B2241" t="s">
        <v>4083</v>
      </c>
    </row>
    <row r="2242" spans="1:2" x14ac:dyDescent="0.25">
      <c r="A2242" t="s">
        <v>4084</v>
      </c>
      <c r="B2242" t="s">
        <v>4085</v>
      </c>
    </row>
    <row r="2243" spans="1:2" x14ac:dyDescent="0.25">
      <c r="A2243" t="s">
        <v>4086</v>
      </c>
      <c r="B2243" t="s">
        <v>4087</v>
      </c>
    </row>
    <row r="2244" spans="1:2" x14ac:dyDescent="0.25">
      <c r="A2244" t="s">
        <v>4088</v>
      </c>
      <c r="B2244" t="s">
        <v>4089</v>
      </c>
    </row>
    <row r="2245" spans="1:2" x14ac:dyDescent="0.25">
      <c r="A2245" t="s">
        <v>4090</v>
      </c>
      <c r="B2245" t="s">
        <v>4091</v>
      </c>
    </row>
    <row r="2246" spans="1:2" x14ac:dyDescent="0.25">
      <c r="A2246" t="s">
        <v>4092</v>
      </c>
      <c r="B2246" t="s">
        <v>4093</v>
      </c>
    </row>
    <row r="2247" spans="1:2" x14ac:dyDescent="0.25">
      <c r="A2247" t="s">
        <v>4094</v>
      </c>
      <c r="B2247" t="s">
        <v>4095</v>
      </c>
    </row>
    <row r="2248" spans="1:2" x14ac:dyDescent="0.25">
      <c r="A2248" t="s">
        <v>4096</v>
      </c>
      <c r="B2248" t="s">
        <v>4097</v>
      </c>
    </row>
    <row r="2249" spans="1:2" x14ac:dyDescent="0.25">
      <c r="A2249" t="s">
        <v>4098</v>
      </c>
      <c r="B2249" t="s">
        <v>4099</v>
      </c>
    </row>
    <row r="2250" spans="1:2" x14ac:dyDescent="0.25">
      <c r="A2250" t="s">
        <v>4100</v>
      </c>
      <c r="B2250" t="s">
        <v>4101</v>
      </c>
    </row>
    <row r="2251" spans="1:2" x14ac:dyDescent="0.25">
      <c r="A2251" t="s">
        <v>4102</v>
      </c>
      <c r="B2251" t="s">
        <v>4103</v>
      </c>
    </row>
    <row r="2252" spans="1:2" x14ac:dyDescent="0.25">
      <c r="A2252" t="s">
        <v>4104</v>
      </c>
      <c r="B2252" t="s">
        <v>4105</v>
      </c>
    </row>
    <row r="2253" spans="1:2" x14ac:dyDescent="0.25">
      <c r="A2253" t="s">
        <v>4106</v>
      </c>
      <c r="B2253" t="s">
        <v>4107</v>
      </c>
    </row>
    <row r="2254" spans="1:2" x14ac:dyDescent="0.25">
      <c r="A2254" t="s">
        <v>4108</v>
      </c>
      <c r="B2254" t="s">
        <v>4109</v>
      </c>
    </row>
    <row r="2255" spans="1:2" x14ac:dyDescent="0.25">
      <c r="A2255" t="s">
        <v>4110</v>
      </c>
      <c r="B2255" t="s">
        <v>4111</v>
      </c>
    </row>
    <row r="2256" spans="1:2" x14ac:dyDescent="0.25">
      <c r="A2256" t="s">
        <v>4112</v>
      </c>
      <c r="B2256" t="s">
        <v>4113</v>
      </c>
    </row>
    <row r="2257" spans="1:2" x14ac:dyDescent="0.25">
      <c r="A2257" t="s">
        <v>1769</v>
      </c>
      <c r="B2257" t="s">
        <v>4114</v>
      </c>
    </row>
    <row r="2258" spans="1:2" x14ac:dyDescent="0.25">
      <c r="A2258" t="s">
        <v>4115</v>
      </c>
      <c r="B2258" t="s">
        <v>4116</v>
      </c>
    </row>
    <row r="2259" spans="1:2" x14ac:dyDescent="0.25">
      <c r="A2259" t="s">
        <v>4117</v>
      </c>
      <c r="B2259" t="s">
        <v>4118</v>
      </c>
    </row>
    <row r="2260" spans="1:2" x14ac:dyDescent="0.25">
      <c r="A2260" t="s">
        <v>4119</v>
      </c>
      <c r="B2260" t="s">
        <v>4120</v>
      </c>
    </row>
    <row r="2261" spans="1:2" x14ac:dyDescent="0.25">
      <c r="A2261" t="s">
        <v>4121</v>
      </c>
      <c r="B2261" t="s">
        <v>4122</v>
      </c>
    </row>
    <row r="2262" spans="1:2" x14ac:dyDescent="0.25">
      <c r="A2262" t="s">
        <v>4123</v>
      </c>
      <c r="B2262" t="s">
        <v>4124</v>
      </c>
    </row>
    <row r="2263" spans="1:2" x14ac:dyDescent="0.25">
      <c r="A2263" t="s">
        <v>4125</v>
      </c>
      <c r="B2263" t="s">
        <v>4126</v>
      </c>
    </row>
    <row r="2264" spans="1:2" x14ac:dyDescent="0.25">
      <c r="A2264" t="s">
        <v>4127</v>
      </c>
      <c r="B2264" t="s">
        <v>4128</v>
      </c>
    </row>
    <row r="2265" spans="1:2" x14ac:dyDescent="0.25">
      <c r="A2265" t="s">
        <v>4129</v>
      </c>
      <c r="B2265" t="s">
        <v>4130</v>
      </c>
    </row>
    <row r="2266" spans="1:2" x14ac:dyDescent="0.25">
      <c r="A2266" t="s">
        <v>4131</v>
      </c>
      <c r="B2266" t="s">
        <v>4132</v>
      </c>
    </row>
    <row r="2267" spans="1:2" x14ac:dyDescent="0.25">
      <c r="A2267" t="s">
        <v>4133</v>
      </c>
      <c r="B2267" t="s">
        <v>4134</v>
      </c>
    </row>
    <row r="2268" spans="1:2" x14ac:dyDescent="0.25">
      <c r="A2268" t="s">
        <v>4135</v>
      </c>
      <c r="B2268" t="s">
        <v>4136</v>
      </c>
    </row>
    <row r="2269" spans="1:2" x14ac:dyDescent="0.25">
      <c r="A2269" t="s">
        <v>4137</v>
      </c>
      <c r="B2269" t="s">
        <v>4138</v>
      </c>
    </row>
    <row r="2270" spans="1:2" x14ac:dyDescent="0.25">
      <c r="A2270" t="s">
        <v>4139</v>
      </c>
      <c r="B2270" t="s">
        <v>4140</v>
      </c>
    </row>
    <row r="2271" spans="1:2" x14ac:dyDescent="0.25">
      <c r="A2271" t="s">
        <v>4141</v>
      </c>
      <c r="B2271" t="s">
        <v>4142</v>
      </c>
    </row>
    <row r="2272" spans="1:2" x14ac:dyDescent="0.25">
      <c r="A2272" t="s">
        <v>4143</v>
      </c>
      <c r="B2272" t="s">
        <v>4144</v>
      </c>
    </row>
    <row r="2273" spans="1:2" x14ac:dyDescent="0.25">
      <c r="A2273" t="s">
        <v>4145</v>
      </c>
      <c r="B2273" t="s">
        <v>4146</v>
      </c>
    </row>
    <row r="2274" spans="1:2" x14ac:dyDescent="0.25">
      <c r="A2274" t="s">
        <v>4147</v>
      </c>
      <c r="B2274" t="s">
        <v>4148</v>
      </c>
    </row>
    <row r="2275" spans="1:2" x14ac:dyDescent="0.25">
      <c r="A2275" t="s">
        <v>4149</v>
      </c>
      <c r="B2275" t="s">
        <v>4150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4151</v>
      </c>
      <c r="B2277" t="s">
        <v>4152</v>
      </c>
    </row>
    <row r="2278" spans="1:2" x14ac:dyDescent="0.25">
      <c r="A2278" t="s">
        <v>4153</v>
      </c>
      <c r="B2278" t="s">
        <v>4154</v>
      </c>
    </row>
    <row r="2279" spans="1:2" x14ac:dyDescent="0.25">
      <c r="A2279" t="s">
        <v>4155</v>
      </c>
      <c r="B2279" t="s">
        <v>4156</v>
      </c>
    </row>
    <row r="2280" spans="1:2" x14ac:dyDescent="0.25">
      <c r="A2280" t="s">
        <v>4157</v>
      </c>
      <c r="B2280" t="s">
        <v>4158</v>
      </c>
    </row>
    <row r="2281" spans="1:2" x14ac:dyDescent="0.25">
      <c r="A2281" t="s">
        <v>4159</v>
      </c>
      <c r="B2281" t="s">
        <v>4160</v>
      </c>
    </row>
    <row r="2282" spans="1:2" x14ac:dyDescent="0.25">
      <c r="A2282" t="s">
        <v>4161</v>
      </c>
      <c r="B2282" t="s">
        <v>4162</v>
      </c>
    </row>
    <row r="2283" spans="1:2" x14ac:dyDescent="0.25">
      <c r="A2283" t="s">
        <v>4163</v>
      </c>
      <c r="B2283" t="s">
        <v>4164</v>
      </c>
    </row>
    <row r="2284" spans="1:2" x14ac:dyDescent="0.25">
      <c r="A2284" t="s">
        <v>4165</v>
      </c>
      <c r="B2284" t="s">
        <v>4166</v>
      </c>
    </row>
    <row r="2285" spans="1:2" x14ac:dyDescent="0.25">
      <c r="A2285" t="s">
        <v>4167</v>
      </c>
      <c r="B2285" t="s">
        <v>4168</v>
      </c>
    </row>
    <row r="2286" spans="1:2" x14ac:dyDescent="0.25">
      <c r="A2286" t="s">
        <v>4169</v>
      </c>
      <c r="B2286" t="s">
        <v>4170</v>
      </c>
    </row>
    <row r="2287" spans="1:2" x14ac:dyDescent="0.25">
      <c r="A2287" t="s">
        <v>4171</v>
      </c>
      <c r="B2287" t="s">
        <v>4172</v>
      </c>
    </row>
    <row r="2288" spans="1:2" x14ac:dyDescent="0.25">
      <c r="A2288" t="s">
        <v>4173</v>
      </c>
      <c r="B2288" t="s">
        <v>4174</v>
      </c>
    </row>
    <row r="2289" spans="1:2" x14ac:dyDescent="0.25">
      <c r="A2289" t="s">
        <v>4175</v>
      </c>
      <c r="B2289" t="s">
        <v>4176</v>
      </c>
    </row>
    <row r="2290" spans="1:2" x14ac:dyDescent="0.25">
      <c r="A2290" t="s">
        <v>4177</v>
      </c>
      <c r="B2290" t="s">
        <v>4178</v>
      </c>
    </row>
    <row r="2291" spans="1:2" x14ac:dyDescent="0.25">
      <c r="A2291" t="s">
        <v>4179</v>
      </c>
      <c r="B2291" t="s">
        <v>4180</v>
      </c>
    </row>
    <row r="2292" spans="1:2" x14ac:dyDescent="0.25">
      <c r="A2292" t="s">
        <v>4181</v>
      </c>
      <c r="B2292" t="s">
        <v>4182</v>
      </c>
    </row>
    <row r="2293" spans="1:2" x14ac:dyDescent="0.25">
      <c r="A2293" t="s">
        <v>4183</v>
      </c>
      <c r="B2293" t="s">
        <v>4184</v>
      </c>
    </row>
    <row r="2294" spans="1:2" x14ac:dyDescent="0.25">
      <c r="A2294" t="s">
        <v>4185</v>
      </c>
      <c r="B2294" t="s">
        <v>4186</v>
      </c>
    </row>
    <row r="2295" spans="1:2" x14ac:dyDescent="0.25">
      <c r="A2295" t="s">
        <v>4187</v>
      </c>
      <c r="B2295" t="s">
        <v>4188</v>
      </c>
    </row>
    <row r="2296" spans="1:2" x14ac:dyDescent="0.25">
      <c r="A2296" t="s">
        <v>4189</v>
      </c>
      <c r="B2296" t="s">
        <v>4190</v>
      </c>
    </row>
    <row r="2297" spans="1:2" x14ac:dyDescent="0.25">
      <c r="A2297" t="s">
        <v>4191</v>
      </c>
      <c r="B2297" t="s">
        <v>4192</v>
      </c>
    </row>
    <row r="2298" spans="1:2" x14ac:dyDescent="0.25">
      <c r="A2298" t="s">
        <v>4193</v>
      </c>
      <c r="B2298" t="s">
        <v>4194</v>
      </c>
    </row>
    <row r="2299" spans="1:2" x14ac:dyDescent="0.25">
      <c r="A2299" t="s">
        <v>4195</v>
      </c>
      <c r="B2299" t="s">
        <v>4196</v>
      </c>
    </row>
    <row r="2300" spans="1:2" x14ac:dyDescent="0.25">
      <c r="A2300" t="s">
        <v>4197</v>
      </c>
      <c r="B2300" t="s">
        <v>4198</v>
      </c>
    </row>
    <row r="2301" spans="1:2" x14ac:dyDescent="0.25">
      <c r="A2301" t="s">
        <v>4199</v>
      </c>
      <c r="B2301" t="s">
        <v>4200</v>
      </c>
    </row>
    <row r="2302" spans="1:2" x14ac:dyDescent="0.25">
      <c r="A2302" t="s">
        <v>4201</v>
      </c>
      <c r="B2302" t="s">
        <v>4202</v>
      </c>
    </row>
    <row r="2303" spans="1:2" x14ac:dyDescent="0.25">
      <c r="A2303" t="s">
        <v>4203</v>
      </c>
      <c r="B2303" t="s">
        <v>4204</v>
      </c>
    </row>
    <row r="2304" spans="1:2" x14ac:dyDescent="0.25">
      <c r="A2304" t="s">
        <v>4205</v>
      </c>
      <c r="B2304" t="s">
        <v>4206</v>
      </c>
    </row>
    <row r="2305" spans="1:2" x14ac:dyDescent="0.25">
      <c r="A2305" t="s">
        <v>4207</v>
      </c>
      <c r="B2305" t="s">
        <v>4208</v>
      </c>
    </row>
    <row r="2306" spans="1:2" x14ac:dyDescent="0.25">
      <c r="A2306" t="s">
        <v>4209</v>
      </c>
      <c r="B2306" t="s">
        <v>4210</v>
      </c>
    </row>
    <row r="2307" spans="1:2" x14ac:dyDescent="0.25">
      <c r="A2307" t="s">
        <v>4211</v>
      </c>
      <c r="B2307" t="s">
        <v>4212</v>
      </c>
    </row>
    <row r="2308" spans="1:2" x14ac:dyDescent="0.25">
      <c r="A2308" t="s">
        <v>4213</v>
      </c>
      <c r="B2308" t="s">
        <v>4214</v>
      </c>
    </row>
    <row r="2309" spans="1:2" x14ac:dyDescent="0.25">
      <c r="A2309" t="s">
        <v>4215</v>
      </c>
      <c r="B2309" t="s">
        <v>4216</v>
      </c>
    </row>
    <row r="2310" spans="1:2" x14ac:dyDescent="0.25">
      <c r="A2310" t="s">
        <v>4217</v>
      </c>
      <c r="B2310" t="s">
        <v>4218</v>
      </c>
    </row>
    <row r="2311" spans="1:2" x14ac:dyDescent="0.25">
      <c r="A2311" t="s">
        <v>4219</v>
      </c>
      <c r="B2311" t="s">
        <v>4220</v>
      </c>
    </row>
    <row r="2312" spans="1:2" x14ac:dyDescent="0.25">
      <c r="A2312" t="s">
        <v>4221</v>
      </c>
      <c r="B2312" t="s">
        <v>4222</v>
      </c>
    </row>
    <row r="2313" spans="1:2" x14ac:dyDescent="0.25">
      <c r="A2313" t="s">
        <v>4223</v>
      </c>
      <c r="B2313" t="s">
        <v>4224</v>
      </c>
    </row>
    <row r="2314" spans="1:2" x14ac:dyDescent="0.25">
      <c r="A2314" t="s">
        <v>4225</v>
      </c>
      <c r="B2314" t="s">
        <v>4226</v>
      </c>
    </row>
    <row r="2315" spans="1:2" x14ac:dyDescent="0.25">
      <c r="A2315" t="s">
        <v>4227</v>
      </c>
      <c r="B2315" t="s">
        <v>4228</v>
      </c>
    </row>
    <row r="2316" spans="1:2" x14ac:dyDescent="0.25">
      <c r="A2316" t="s">
        <v>4229</v>
      </c>
      <c r="B2316" t="s">
        <v>4230</v>
      </c>
    </row>
    <row r="2317" spans="1:2" x14ac:dyDescent="0.25">
      <c r="A2317" t="s">
        <v>4231</v>
      </c>
      <c r="B2317" t="s">
        <v>4232</v>
      </c>
    </row>
    <row r="2318" spans="1:2" x14ac:dyDescent="0.25">
      <c r="A2318" t="s">
        <v>4233</v>
      </c>
      <c r="B2318" t="s">
        <v>4234</v>
      </c>
    </row>
    <row r="2319" spans="1:2" x14ac:dyDescent="0.25">
      <c r="A2319" t="s">
        <v>4235</v>
      </c>
      <c r="B2319" t="s">
        <v>4236</v>
      </c>
    </row>
    <row r="2320" spans="1:2" x14ac:dyDescent="0.25">
      <c r="A2320" t="s">
        <v>4237</v>
      </c>
      <c r="B2320" t="s">
        <v>4238</v>
      </c>
    </row>
    <row r="2321" spans="1:2" x14ac:dyDescent="0.25">
      <c r="A2321" t="s">
        <v>4239</v>
      </c>
      <c r="B2321" t="s">
        <v>4240</v>
      </c>
    </row>
    <row r="2322" spans="1:2" x14ac:dyDescent="0.25">
      <c r="A2322" t="s">
        <v>4241</v>
      </c>
      <c r="B2322" t="s">
        <v>4242</v>
      </c>
    </row>
    <row r="2323" spans="1:2" x14ac:dyDescent="0.25">
      <c r="A2323" t="s">
        <v>4243</v>
      </c>
      <c r="B2323" t="s">
        <v>4244</v>
      </c>
    </row>
    <row r="2324" spans="1:2" x14ac:dyDescent="0.25">
      <c r="A2324" t="s">
        <v>4245</v>
      </c>
      <c r="B2324" t="s">
        <v>4246</v>
      </c>
    </row>
    <row r="2325" spans="1:2" x14ac:dyDescent="0.25">
      <c r="A2325" t="s">
        <v>4247</v>
      </c>
      <c r="B2325" t="s">
        <v>4248</v>
      </c>
    </row>
    <row r="2326" spans="1:2" x14ac:dyDescent="0.25">
      <c r="A2326" t="s">
        <v>4249</v>
      </c>
      <c r="B2326" t="s">
        <v>4250</v>
      </c>
    </row>
    <row r="2327" spans="1:2" x14ac:dyDescent="0.25">
      <c r="A2327" t="s">
        <v>4251</v>
      </c>
      <c r="B2327" t="s">
        <v>4252</v>
      </c>
    </row>
    <row r="2328" spans="1:2" x14ac:dyDescent="0.25">
      <c r="A2328" t="s">
        <v>4253</v>
      </c>
      <c r="B2328" t="s">
        <v>4254</v>
      </c>
    </row>
    <row r="2329" spans="1:2" x14ac:dyDescent="0.25">
      <c r="A2329" t="s">
        <v>4255</v>
      </c>
      <c r="B2329" t="s">
        <v>4256</v>
      </c>
    </row>
    <row r="2330" spans="1:2" x14ac:dyDescent="0.25">
      <c r="A2330" t="s">
        <v>4257</v>
      </c>
      <c r="B2330" t="s">
        <v>4258</v>
      </c>
    </row>
    <row r="2331" spans="1:2" x14ac:dyDescent="0.25">
      <c r="A2331" t="s">
        <v>4259</v>
      </c>
      <c r="B2331" t="s">
        <v>4260</v>
      </c>
    </row>
    <row r="2332" spans="1:2" x14ac:dyDescent="0.25">
      <c r="A2332" t="s">
        <v>4261</v>
      </c>
      <c r="B2332" t="s">
        <v>4262</v>
      </c>
    </row>
    <row r="2333" spans="1:2" x14ac:dyDescent="0.25">
      <c r="A2333" t="s">
        <v>4263</v>
      </c>
      <c r="B2333" t="s">
        <v>4264</v>
      </c>
    </row>
    <row r="2334" spans="1:2" x14ac:dyDescent="0.25">
      <c r="A2334" t="s">
        <v>4265</v>
      </c>
      <c r="B2334" t="s">
        <v>4266</v>
      </c>
    </row>
    <row r="2335" spans="1:2" x14ac:dyDescent="0.25">
      <c r="A2335" t="s">
        <v>4267</v>
      </c>
      <c r="B2335" t="s">
        <v>4268</v>
      </c>
    </row>
    <row r="2336" spans="1:2" x14ac:dyDescent="0.25">
      <c r="A2336" t="s">
        <v>4269</v>
      </c>
      <c r="B2336" t="s">
        <v>4270</v>
      </c>
    </row>
    <row r="2337" spans="1:2" x14ac:dyDescent="0.25">
      <c r="A2337" t="s">
        <v>4271</v>
      </c>
      <c r="B2337" t="s">
        <v>4272</v>
      </c>
    </row>
    <row r="2338" spans="1:2" x14ac:dyDescent="0.25">
      <c r="A2338" t="s">
        <v>32</v>
      </c>
      <c r="B2338" t="s">
        <v>4273</v>
      </c>
    </row>
    <row r="2339" spans="1:2" x14ac:dyDescent="0.25">
      <c r="A2339" t="s">
        <v>4274</v>
      </c>
      <c r="B2339" t="s">
        <v>4275</v>
      </c>
    </row>
    <row r="2340" spans="1:2" x14ac:dyDescent="0.25">
      <c r="A2340" t="s">
        <v>4276</v>
      </c>
      <c r="B2340" t="s">
        <v>4277</v>
      </c>
    </row>
    <row r="2341" spans="1:2" x14ac:dyDescent="0.25">
      <c r="A2341" t="s">
        <v>4278</v>
      </c>
      <c r="B2341" t="s">
        <v>4279</v>
      </c>
    </row>
    <row r="2342" spans="1:2" x14ac:dyDescent="0.25">
      <c r="A2342" t="s">
        <v>4280</v>
      </c>
      <c r="B2342" t="s">
        <v>4281</v>
      </c>
    </row>
    <row r="2343" spans="1:2" x14ac:dyDescent="0.25">
      <c r="A2343" t="s">
        <v>579</v>
      </c>
      <c r="B2343" t="s">
        <v>4282</v>
      </c>
    </row>
    <row r="2344" spans="1:2" x14ac:dyDescent="0.25">
      <c r="A2344" t="s">
        <v>4283</v>
      </c>
      <c r="B2344" t="s">
        <v>4284</v>
      </c>
    </row>
    <row r="2345" spans="1:2" x14ac:dyDescent="0.25">
      <c r="A2345" t="s">
        <v>4285</v>
      </c>
      <c r="B2345" t="s">
        <v>4286</v>
      </c>
    </row>
    <row r="2346" spans="1:2" x14ac:dyDescent="0.25">
      <c r="A2346" t="s">
        <v>4287</v>
      </c>
      <c r="B2346" t="s">
        <v>4288</v>
      </c>
    </row>
    <row r="2347" spans="1:2" x14ac:dyDescent="0.25">
      <c r="A2347" t="s">
        <v>4289</v>
      </c>
      <c r="B2347" t="s">
        <v>4290</v>
      </c>
    </row>
    <row r="2348" spans="1:2" x14ac:dyDescent="0.25">
      <c r="A2348" t="s">
        <v>4291</v>
      </c>
      <c r="B2348" t="s">
        <v>4292</v>
      </c>
    </row>
    <row r="2349" spans="1:2" x14ac:dyDescent="0.25">
      <c r="A2349" t="s">
        <v>4293</v>
      </c>
      <c r="B2349" t="s">
        <v>4294</v>
      </c>
    </row>
    <row r="2350" spans="1:2" x14ac:dyDescent="0.25">
      <c r="A2350" t="s">
        <v>4295</v>
      </c>
      <c r="B2350" t="s">
        <v>4296</v>
      </c>
    </row>
    <row r="2351" spans="1:2" x14ac:dyDescent="0.25">
      <c r="A2351" t="s">
        <v>4297</v>
      </c>
      <c r="B2351" t="s">
        <v>4298</v>
      </c>
    </row>
    <row r="2352" spans="1:2" x14ac:dyDescent="0.25">
      <c r="A2352" t="s">
        <v>4299</v>
      </c>
      <c r="B2352" t="s">
        <v>4300</v>
      </c>
    </row>
    <row r="2353" spans="1:2" x14ac:dyDescent="0.25">
      <c r="A2353" t="s">
        <v>4301</v>
      </c>
      <c r="B2353" t="s">
        <v>4302</v>
      </c>
    </row>
    <row r="2354" spans="1:2" x14ac:dyDescent="0.25">
      <c r="A2354" t="s">
        <v>4303</v>
      </c>
      <c r="B2354" t="s">
        <v>4304</v>
      </c>
    </row>
    <row r="2355" spans="1:2" x14ac:dyDescent="0.25">
      <c r="A2355" t="s">
        <v>4305</v>
      </c>
      <c r="B2355" t="s">
        <v>4306</v>
      </c>
    </row>
    <row r="2356" spans="1:2" x14ac:dyDescent="0.25">
      <c r="A2356" t="s">
        <v>4307</v>
      </c>
      <c r="B2356" t="s">
        <v>4308</v>
      </c>
    </row>
    <row r="2357" spans="1:2" x14ac:dyDescent="0.25">
      <c r="A2357" t="s">
        <v>4309</v>
      </c>
      <c r="B2357" t="s">
        <v>4310</v>
      </c>
    </row>
    <row r="2358" spans="1:2" x14ac:dyDescent="0.25">
      <c r="A2358" t="s">
        <v>4311</v>
      </c>
      <c r="B2358" t="s">
        <v>4312</v>
      </c>
    </row>
    <row r="2359" spans="1:2" x14ac:dyDescent="0.25">
      <c r="A2359" t="s">
        <v>4313</v>
      </c>
      <c r="B2359" t="s">
        <v>4314</v>
      </c>
    </row>
    <row r="2360" spans="1:2" x14ac:dyDescent="0.25">
      <c r="A2360" t="s">
        <v>4315</v>
      </c>
      <c r="B2360" t="s">
        <v>4316</v>
      </c>
    </row>
    <row r="2361" spans="1:2" x14ac:dyDescent="0.25">
      <c r="A2361" t="s">
        <v>4317</v>
      </c>
      <c r="B2361" t="s">
        <v>4318</v>
      </c>
    </row>
    <row r="2362" spans="1:2" x14ac:dyDescent="0.25">
      <c r="A2362" t="s">
        <v>4319</v>
      </c>
      <c r="B2362" t="s">
        <v>4320</v>
      </c>
    </row>
    <row r="2363" spans="1:2" x14ac:dyDescent="0.25">
      <c r="A2363" t="s">
        <v>4321</v>
      </c>
      <c r="B2363" t="s">
        <v>4322</v>
      </c>
    </row>
    <row r="2364" spans="1:2" x14ac:dyDescent="0.25">
      <c r="A2364" t="s">
        <v>4323</v>
      </c>
      <c r="B2364" t="s">
        <v>4324</v>
      </c>
    </row>
    <row r="2365" spans="1:2" x14ac:dyDescent="0.25">
      <c r="A2365" t="s">
        <v>4325</v>
      </c>
      <c r="B2365" t="s">
        <v>4326</v>
      </c>
    </row>
    <row r="2366" spans="1:2" x14ac:dyDescent="0.25">
      <c r="A2366" t="s">
        <v>4327</v>
      </c>
      <c r="B2366" t="s">
        <v>4328</v>
      </c>
    </row>
    <row r="2367" spans="1:2" x14ac:dyDescent="0.25">
      <c r="A2367" t="s">
        <v>4329</v>
      </c>
      <c r="B2367" t="s">
        <v>4330</v>
      </c>
    </row>
    <row r="2368" spans="1:2" x14ac:dyDescent="0.25">
      <c r="A2368" t="s">
        <v>749</v>
      </c>
      <c r="B2368" t="s">
        <v>4331</v>
      </c>
    </row>
    <row r="2369" spans="1:2" x14ac:dyDescent="0.25">
      <c r="A2369" t="s">
        <v>4332</v>
      </c>
      <c r="B2369" t="s">
        <v>4333</v>
      </c>
    </row>
    <row r="2370" spans="1:2" x14ac:dyDescent="0.25">
      <c r="A2370" t="s">
        <v>4334</v>
      </c>
      <c r="B2370" t="s">
        <v>4335</v>
      </c>
    </row>
    <row r="2371" spans="1:2" x14ac:dyDescent="0.25">
      <c r="A2371" t="s">
        <v>4336</v>
      </c>
      <c r="B2371" t="s">
        <v>4337</v>
      </c>
    </row>
    <row r="2372" spans="1:2" x14ac:dyDescent="0.25">
      <c r="A2372" t="s">
        <v>4338</v>
      </c>
      <c r="B2372" t="s">
        <v>4339</v>
      </c>
    </row>
    <row r="2373" spans="1:2" x14ac:dyDescent="0.25">
      <c r="A2373" t="s">
        <v>1250</v>
      </c>
      <c r="B2373" t="s">
        <v>4340</v>
      </c>
    </row>
    <row r="2374" spans="1:2" x14ac:dyDescent="0.25">
      <c r="A2374" t="s">
        <v>4341</v>
      </c>
      <c r="B2374" t="s">
        <v>4342</v>
      </c>
    </row>
    <row r="2375" spans="1:2" x14ac:dyDescent="0.25">
      <c r="A2375" t="s">
        <v>4343</v>
      </c>
      <c r="B2375" t="s">
        <v>4344</v>
      </c>
    </row>
    <row r="2376" spans="1:2" x14ac:dyDescent="0.25">
      <c r="A2376" t="s">
        <v>4345</v>
      </c>
      <c r="B2376" t="s">
        <v>4346</v>
      </c>
    </row>
    <row r="2377" spans="1:2" x14ac:dyDescent="0.25">
      <c r="A2377" t="s">
        <v>4347</v>
      </c>
      <c r="B2377" t="s">
        <v>4348</v>
      </c>
    </row>
    <row r="2378" spans="1:2" x14ac:dyDescent="0.25">
      <c r="A2378" t="s">
        <v>4349</v>
      </c>
      <c r="B2378" t="s">
        <v>4350</v>
      </c>
    </row>
    <row r="2379" spans="1:2" x14ac:dyDescent="0.25">
      <c r="A2379" t="s">
        <v>4351</v>
      </c>
      <c r="B2379" t="s">
        <v>4352</v>
      </c>
    </row>
    <row r="2380" spans="1:2" x14ac:dyDescent="0.25">
      <c r="A2380" t="s">
        <v>4353</v>
      </c>
      <c r="B2380" t="s">
        <v>4354</v>
      </c>
    </row>
    <row r="2381" spans="1:2" x14ac:dyDescent="0.25">
      <c r="A2381" t="s">
        <v>4355</v>
      </c>
      <c r="B2381" t="s">
        <v>4356</v>
      </c>
    </row>
    <row r="2382" spans="1:2" x14ac:dyDescent="0.25">
      <c r="A2382" t="s">
        <v>4357</v>
      </c>
      <c r="B2382" t="s">
        <v>4358</v>
      </c>
    </row>
    <row r="2383" spans="1:2" x14ac:dyDescent="0.25">
      <c r="A2383" t="s">
        <v>4359</v>
      </c>
      <c r="B2383" t="s">
        <v>4360</v>
      </c>
    </row>
    <row r="2384" spans="1:2" x14ac:dyDescent="0.25">
      <c r="A2384" t="s">
        <v>4361</v>
      </c>
      <c r="B2384" t="s">
        <v>4362</v>
      </c>
    </row>
    <row r="2385" spans="1:2" x14ac:dyDescent="0.25">
      <c r="A2385" t="s">
        <v>4363</v>
      </c>
      <c r="B2385" t="s">
        <v>4364</v>
      </c>
    </row>
    <row r="2386" spans="1:2" x14ac:dyDescent="0.25">
      <c r="A2386" t="s">
        <v>4365</v>
      </c>
      <c r="B2386" t="s">
        <v>4366</v>
      </c>
    </row>
    <row r="2387" spans="1:2" x14ac:dyDescent="0.25">
      <c r="A2387" t="s">
        <v>4367</v>
      </c>
      <c r="B2387" t="s">
        <v>4368</v>
      </c>
    </row>
    <row r="2388" spans="1:2" x14ac:dyDescent="0.25">
      <c r="A2388" t="s">
        <v>4369</v>
      </c>
      <c r="B2388" t="s">
        <v>4370</v>
      </c>
    </row>
    <row r="2389" spans="1:2" x14ac:dyDescent="0.25">
      <c r="A2389" t="s">
        <v>4371</v>
      </c>
      <c r="B2389" t="s">
        <v>4372</v>
      </c>
    </row>
    <row r="2390" spans="1:2" x14ac:dyDescent="0.25">
      <c r="A2390" t="s">
        <v>4373</v>
      </c>
      <c r="B2390" t="s">
        <v>4374</v>
      </c>
    </row>
    <row r="2391" spans="1:2" x14ac:dyDescent="0.25">
      <c r="A2391" t="s">
        <v>4375</v>
      </c>
      <c r="B2391" t="s">
        <v>4376</v>
      </c>
    </row>
    <row r="2392" spans="1:2" x14ac:dyDescent="0.25">
      <c r="A2392" t="s">
        <v>4377</v>
      </c>
      <c r="B2392" t="s">
        <v>4378</v>
      </c>
    </row>
    <row r="2393" spans="1:2" x14ac:dyDescent="0.25">
      <c r="A2393" t="s">
        <v>4379</v>
      </c>
      <c r="B2393" t="s">
        <v>4380</v>
      </c>
    </row>
    <row r="2394" spans="1:2" x14ac:dyDescent="0.25">
      <c r="A2394" t="s">
        <v>4381</v>
      </c>
      <c r="B2394" t="s">
        <v>4382</v>
      </c>
    </row>
    <row r="2395" spans="1:2" x14ac:dyDescent="0.25">
      <c r="A2395" t="s">
        <v>4383</v>
      </c>
      <c r="B2395" t="s">
        <v>4384</v>
      </c>
    </row>
    <row r="2396" spans="1:2" x14ac:dyDescent="0.25">
      <c r="A2396" t="s">
        <v>4385</v>
      </c>
      <c r="B2396" t="s">
        <v>4386</v>
      </c>
    </row>
    <row r="2397" spans="1:2" x14ac:dyDescent="0.25">
      <c r="A2397" t="s">
        <v>4387</v>
      </c>
      <c r="B2397" t="s">
        <v>4388</v>
      </c>
    </row>
    <row r="2398" spans="1:2" x14ac:dyDescent="0.25">
      <c r="A2398" t="s">
        <v>4389</v>
      </c>
      <c r="B2398" t="s">
        <v>4390</v>
      </c>
    </row>
    <row r="2399" spans="1:2" x14ac:dyDescent="0.25">
      <c r="A2399" t="s">
        <v>926</v>
      </c>
      <c r="B2399" t="s">
        <v>4391</v>
      </c>
    </row>
    <row r="2400" spans="1:2" x14ac:dyDescent="0.25">
      <c r="A2400" t="s">
        <v>4392</v>
      </c>
      <c r="B2400" t="s">
        <v>4393</v>
      </c>
    </row>
    <row r="2401" spans="1:2" x14ac:dyDescent="0.25">
      <c r="A2401" t="s">
        <v>4394</v>
      </c>
      <c r="B2401" t="s">
        <v>4395</v>
      </c>
    </row>
    <row r="2402" spans="1:2" x14ac:dyDescent="0.25">
      <c r="A2402" t="s">
        <v>4396</v>
      </c>
      <c r="B2402" t="s">
        <v>4397</v>
      </c>
    </row>
    <row r="2403" spans="1:2" x14ac:dyDescent="0.25">
      <c r="A2403" t="s">
        <v>4398</v>
      </c>
      <c r="B2403" t="s">
        <v>4399</v>
      </c>
    </row>
    <row r="2404" spans="1:2" x14ac:dyDescent="0.25">
      <c r="A2404" t="s">
        <v>4400</v>
      </c>
      <c r="B2404" t="s">
        <v>4401</v>
      </c>
    </row>
    <row r="2405" spans="1:2" x14ac:dyDescent="0.25">
      <c r="A2405" t="s">
        <v>4402</v>
      </c>
      <c r="B2405" t="s">
        <v>4403</v>
      </c>
    </row>
    <row r="2406" spans="1:2" x14ac:dyDescent="0.25">
      <c r="A2406" t="s">
        <v>4404</v>
      </c>
      <c r="B2406" t="s">
        <v>4405</v>
      </c>
    </row>
    <row r="2407" spans="1:2" x14ac:dyDescent="0.25">
      <c r="A2407" t="s">
        <v>4406</v>
      </c>
      <c r="B2407" t="s">
        <v>4407</v>
      </c>
    </row>
    <row r="2408" spans="1:2" x14ac:dyDescent="0.25">
      <c r="A2408" t="s">
        <v>4408</v>
      </c>
      <c r="B2408" t="s">
        <v>4409</v>
      </c>
    </row>
    <row r="2409" spans="1:2" x14ac:dyDescent="0.25">
      <c r="A2409" t="s">
        <v>4410</v>
      </c>
      <c r="B2409" t="s">
        <v>4411</v>
      </c>
    </row>
    <row r="2410" spans="1:2" x14ac:dyDescent="0.25">
      <c r="A2410" t="s">
        <v>4412</v>
      </c>
      <c r="B2410" t="s">
        <v>4413</v>
      </c>
    </row>
    <row r="2411" spans="1:2" x14ac:dyDescent="0.25">
      <c r="A2411" t="s">
        <v>4414</v>
      </c>
      <c r="B2411" t="s">
        <v>4415</v>
      </c>
    </row>
    <row r="2412" spans="1:2" x14ac:dyDescent="0.25">
      <c r="A2412" t="s">
        <v>4416</v>
      </c>
      <c r="B2412" t="s">
        <v>4417</v>
      </c>
    </row>
    <row r="2413" spans="1:2" x14ac:dyDescent="0.25">
      <c r="A2413" t="s">
        <v>4418</v>
      </c>
      <c r="B2413" t="s">
        <v>4419</v>
      </c>
    </row>
    <row r="2414" spans="1:2" x14ac:dyDescent="0.25">
      <c r="A2414" t="s">
        <v>4420</v>
      </c>
      <c r="B2414" t="s">
        <v>4421</v>
      </c>
    </row>
    <row r="2415" spans="1:2" x14ac:dyDescent="0.25">
      <c r="A2415" t="s">
        <v>4422</v>
      </c>
      <c r="B2415" t="s">
        <v>4423</v>
      </c>
    </row>
    <row r="2416" spans="1:2" x14ac:dyDescent="0.25">
      <c r="A2416" t="s">
        <v>4424</v>
      </c>
      <c r="B2416" t="s">
        <v>4425</v>
      </c>
    </row>
    <row r="2417" spans="1:2" x14ac:dyDescent="0.25">
      <c r="A2417" t="s">
        <v>4426</v>
      </c>
      <c r="B2417" t="s">
        <v>4427</v>
      </c>
    </row>
    <row r="2418" spans="1:2" x14ac:dyDescent="0.25">
      <c r="A2418" t="s">
        <v>4428</v>
      </c>
      <c r="B2418" t="s">
        <v>4429</v>
      </c>
    </row>
    <row r="2419" spans="1:2" x14ac:dyDescent="0.25">
      <c r="A2419" t="s">
        <v>4430</v>
      </c>
      <c r="B2419" t="s">
        <v>4431</v>
      </c>
    </row>
    <row r="2420" spans="1:2" x14ac:dyDescent="0.25">
      <c r="A2420" t="s">
        <v>4432</v>
      </c>
      <c r="B2420" t="s">
        <v>4433</v>
      </c>
    </row>
    <row r="2421" spans="1:2" x14ac:dyDescent="0.25">
      <c r="A2421" t="s">
        <v>4434</v>
      </c>
      <c r="B2421" t="s">
        <v>4435</v>
      </c>
    </row>
    <row r="2422" spans="1:2" x14ac:dyDescent="0.25">
      <c r="A2422" t="s">
        <v>4436</v>
      </c>
      <c r="B2422" t="s">
        <v>4437</v>
      </c>
    </row>
    <row r="2423" spans="1:2" x14ac:dyDescent="0.25">
      <c r="A2423" t="s">
        <v>4438</v>
      </c>
      <c r="B2423" t="s">
        <v>4439</v>
      </c>
    </row>
    <row r="2424" spans="1:2" x14ac:dyDescent="0.25">
      <c r="A2424" t="s">
        <v>4440</v>
      </c>
      <c r="B2424" t="s">
        <v>4441</v>
      </c>
    </row>
    <row r="2425" spans="1:2" x14ac:dyDescent="0.25">
      <c r="A2425" t="s">
        <v>4442</v>
      </c>
      <c r="B2425" t="s">
        <v>4443</v>
      </c>
    </row>
    <row r="2426" spans="1:2" x14ac:dyDescent="0.25">
      <c r="A2426" t="s">
        <v>4444</v>
      </c>
      <c r="B2426" t="s">
        <v>4445</v>
      </c>
    </row>
    <row r="2427" spans="1:2" x14ac:dyDescent="0.25">
      <c r="A2427" t="s">
        <v>4446</v>
      </c>
      <c r="B2427" t="s">
        <v>4447</v>
      </c>
    </row>
    <row r="2428" spans="1:2" x14ac:dyDescent="0.25">
      <c r="A2428" t="s">
        <v>4448</v>
      </c>
      <c r="B2428" t="s">
        <v>4449</v>
      </c>
    </row>
    <row r="2429" spans="1:2" x14ac:dyDescent="0.25">
      <c r="A2429" t="s">
        <v>4450</v>
      </c>
      <c r="B2429" t="s">
        <v>4451</v>
      </c>
    </row>
    <row r="2430" spans="1:2" x14ac:dyDescent="0.25">
      <c r="A2430" t="s">
        <v>4452</v>
      </c>
      <c r="B2430" t="s">
        <v>4453</v>
      </c>
    </row>
    <row r="2431" spans="1:2" x14ac:dyDescent="0.25">
      <c r="A2431" t="s">
        <v>4454</v>
      </c>
      <c r="B2431" t="s">
        <v>4455</v>
      </c>
    </row>
    <row r="2432" spans="1:2" x14ac:dyDescent="0.25">
      <c r="A2432" t="s">
        <v>4456</v>
      </c>
      <c r="B2432" t="s">
        <v>4457</v>
      </c>
    </row>
    <row r="2433" spans="1:2" x14ac:dyDescent="0.25">
      <c r="A2433" t="s">
        <v>4458</v>
      </c>
      <c r="B2433" t="s">
        <v>4459</v>
      </c>
    </row>
    <row r="2434" spans="1:2" x14ac:dyDescent="0.25">
      <c r="A2434" t="s">
        <v>4460</v>
      </c>
      <c r="B2434" t="s">
        <v>4461</v>
      </c>
    </row>
    <row r="2435" spans="1:2" x14ac:dyDescent="0.25">
      <c r="A2435" t="s">
        <v>4462</v>
      </c>
      <c r="B2435" t="s">
        <v>4463</v>
      </c>
    </row>
    <row r="2436" spans="1:2" x14ac:dyDescent="0.25">
      <c r="A2436" t="s">
        <v>4464</v>
      </c>
      <c r="B2436" t="s">
        <v>4465</v>
      </c>
    </row>
    <row r="2437" spans="1:2" x14ac:dyDescent="0.25">
      <c r="A2437" t="s">
        <v>4466</v>
      </c>
      <c r="B2437" t="s">
        <v>4467</v>
      </c>
    </row>
    <row r="2438" spans="1:2" x14ac:dyDescent="0.25">
      <c r="A2438" t="s">
        <v>4468</v>
      </c>
      <c r="B2438" t="s">
        <v>4469</v>
      </c>
    </row>
    <row r="2439" spans="1:2" x14ac:dyDescent="0.25">
      <c r="A2439" t="s">
        <v>4470</v>
      </c>
      <c r="B2439" t="s">
        <v>4471</v>
      </c>
    </row>
    <row r="2440" spans="1:2" x14ac:dyDescent="0.25">
      <c r="A2440" t="s">
        <v>4472</v>
      </c>
      <c r="B2440" t="s">
        <v>4473</v>
      </c>
    </row>
    <row r="2441" spans="1:2" x14ac:dyDescent="0.25">
      <c r="A2441" t="s">
        <v>4474</v>
      </c>
      <c r="B2441" t="s">
        <v>4475</v>
      </c>
    </row>
    <row r="2442" spans="1:2" x14ac:dyDescent="0.25">
      <c r="A2442" t="s">
        <v>4476</v>
      </c>
      <c r="B2442" t="s">
        <v>4477</v>
      </c>
    </row>
    <row r="2443" spans="1:2" x14ac:dyDescent="0.25">
      <c r="A2443" t="s">
        <v>4478</v>
      </c>
      <c r="B2443" t="s">
        <v>4479</v>
      </c>
    </row>
    <row r="2444" spans="1:2" x14ac:dyDescent="0.25">
      <c r="A2444" t="s">
        <v>4480</v>
      </c>
      <c r="B2444" t="s">
        <v>4481</v>
      </c>
    </row>
    <row r="2445" spans="1:2" x14ac:dyDescent="0.25">
      <c r="A2445" t="s">
        <v>4482</v>
      </c>
      <c r="B2445" t="s">
        <v>4483</v>
      </c>
    </row>
    <row r="2446" spans="1:2" x14ac:dyDescent="0.25">
      <c r="A2446" t="s">
        <v>4484</v>
      </c>
      <c r="B2446" t="s">
        <v>4485</v>
      </c>
    </row>
    <row r="2447" spans="1:2" x14ac:dyDescent="0.25">
      <c r="A2447" t="s">
        <v>4486</v>
      </c>
      <c r="B2447" t="s">
        <v>4487</v>
      </c>
    </row>
    <row r="2448" spans="1:2" x14ac:dyDescent="0.25">
      <c r="A2448" t="s">
        <v>4488</v>
      </c>
      <c r="B2448" t="s">
        <v>4489</v>
      </c>
    </row>
    <row r="2449" spans="1:2" x14ac:dyDescent="0.25">
      <c r="A2449" t="s">
        <v>4490</v>
      </c>
      <c r="B2449" t="s">
        <v>4491</v>
      </c>
    </row>
    <row r="2450" spans="1:2" x14ac:dyDescent="0.25">
      <c r="A2450" t="s">
        <v>4492</v>
      </c>
      <c r="B2450" t="s">
        <v>4493</v>
      </c>
    </row>
    <row r="2451" spans="1:2" x14ac:dyDescent="0.25">
      <c r="A2451" t="s">
        <v>4494</v>
      </c>
      <c r="B2451" t="s">
        <v>4495</v>
      </c>
    </row>
    <row r="2452" spans="1:2" x14ac:dyDescent="0.25">
      <c r="A2452" t="s">
        <v>4496</v>
      </c>
      <c r="B2452" t="s">
        <v>4497</v>
      </c>
    </row>
    <row r="2453" spans="1:2" x14ac:dyDescent="0.25">
      <c r="A2453" t="s">
        <v>4498</v>
      </c>
      <c r="B2453" t="s">
        <v>4499</v>
      </c>
    </row>
    <row r="2454" spans="1:2" x14ac:dyDescent="0.25">
      <c r="A2454" t="s">
        <v>4500</v>
      </c>
      <c r="B2454" t="s">
        <v>4501</v>
      </c>
    </row>
    <row r="2455" spans="1:2" x14ac:dyDescent="0.25">
      <c r="A2455" t="s">
        <v>2006</v>
      </c>
      <c r="B2455" t="s">
        <v>4502</v>
      </c>
    </row>
    <row r="2456" spans="1:2" x14ac:dyDescent="0.25">
      <c r="A2456" t="s">
        <v>4503</v>
      </c>
      <c r="B2456" t="s">
        <v>4504</v>
      </c>
    </row>
    <row r="2457" spans="1:2" x14ac:dyDescent="0.25">
      <c r="A2457" t="s">
        <v>4505</v>
      </c>
      <c r="B2457" t="s">
        <v>4506</v>
      </c>
    </row>
    <row r="2458" spans="1:2" x14ac:dyDescent="0.25">
      <c r="A2458" t="s">
        <v>4507</v>
      </c>
      <c r="B2458" t="s">
        <v>4508</v>
      </c>
    </row>
    <row r="2459" spans="1:2" x14ac:dyDescent="0.25">
      <c r="A2459" t="s">
        <v>4509</v>
      </c>
      <c r="B2459" t="s">
        <v>4510</v>
      </c>
    </row>
    <row r="2460" spans="1:2" x14ac:dyDescent="0.25">
      <c r="A2460" t="s">
        <v>4511</v>
      </c>
      <c r="B2460" t="s">
        <v>4512</v>
      </c>
    </row>
    <row r="2461" spans="1:2" x14ac:dyDescent="0.25">
      <c r="A2461" t="s">
        <v>4513</v>
      </c>
      <c r="B2461" t="s">
        <v>4514</v>
      </c>
    </row>
    <row r="2462" spans="1:2" x14ac:dyDescent="0.25">
      <c r="A2462" t="s">
        <v>4515</v>
      </c>
      <c r="B2462" t="s">
        <v>4516</v>
      </c>
    </row>
    <row r="2463" spans="1:2" x14ac:dyDescent="0.25">
      <c r="A2463" t="s">
        <v>4517</v>
      </c>
      <c r="B2463" t="s">
        <v>4518</v>
      </c>
    </row>
    <row r="2464" spans="1:2" x14ac:dyDescent="0.25">
      <c r="A2464" t="s">
        <v>4519</v>
      </c>
      <c r="B2464" t="s">
        <v>4520</v>
      </c>
    </row>
    <row r="2465" spans="1:2" x14ac:dyDescent="0.25">
      <c r="A2465" t="s">
        <v>4521</v>
      </c>
      <c r="B2465" t="s">
        <v>4522</v>
      </c>
    </row>
    <row r="2466" spans="1:2" x14ac:dyDescent="0.25">
      <c r="A2466" t="s">
        <v>4523</v>
      </c>
      <c r="B2466" t="s">
        <v>4524</v>
      </c>
    </row>
    <row r="2467" spans="1:2" x14ac:dyDescent="0.25">
      <c r="A2467" t="s">
        <v>4525</v>
      </c>
      <c r="B2467" t="s">
        <v>4526</v>
      </c>
    </row>
    <row r="2468" spans="1:2" x14ac:dyDescent="0.25">
      <c r="A2468" t="s">
        <v>4527</v>
      </c>
      <c r="B2468" t="s">
        <v>4528</v>
      </c>
    </row>
    <row r="2469" spans="1:2" x14ac:dyDescent="0.25">
      <c r="A2469" t="s">
        <v>4529</v>
      </c>
      <c r="B2469" t="s">
        <v>4530</v>
      </c>
    </row>
    <row r="2470" spans="1:2" x14ac:dyDescent="0.25">
      <c r="A2470" t="s">
        <v>4531</v>
      </c>
      <c r="B2470" t="s">
        <v>4532</v>
      </c>
    </row>
    <row r="2471" spans="1:2" x14ac:dyDescent="0.25">
      <c r="A2471" t="s">
        <v>4533</v>
      </c>
      <c r="B2471" t="s">
        <v>4534</v>
      </c>
    </row>
    <row r="2472" spans="1:2" x14ac:dyDescent="0.25">
      <c r="A2472" t="s">
        <v>4535</v>
      </c>
      <c r="B2472" t="s">
        <v>4536</v>
      </c>
    </row>
    <row r="2473" spans="1:2" x14ac:dyDescent="0.25">
      <c r="A2473" t="s">
        <v>4537</v>
      </c>
      <c r="B2473" t="s">
        <v>4538</v>
      </c>
    </row>
    <row r="2474" spans="1:2" x14ac:dyDescent="0.25">
      <c r="A2474" t="s">
        <v>4539</v>
      </c>
      <c r="B2474" t="s">
        <v>4540</v>
      </c>
    </row>
    <row r="2475" spans="1:2" x14ac:dyDescent="0.25">
      <c r="A2475" t="s">
        <v>4541</v>
      </c>
      <c r="B2475" t="s">
        <v>4542</v>
      </c>
    </row>
    <row r="2476" spans="1:2" x14ac:dyDescent="0.25">
      <c r="A2476" t="s">
        <v>4543</v>
      </c>
      <c r="B2476" t="s">
        <v>4544</v>
      </c>
    </row>
    <row r="2477" spans="1:2" x14ac:dyDescent="0.25">
      <c r="A2477" t="s">
        <v>4545</v>
      </c>
      <c r="B2477" t="s">
        <v>4546</v>
      </c>
    </row>
    <row r="2478" spans="1:2" x14ac:dyDescent="0.25">
      <c r="A2478" t="s">
        <v>4547</v>
      </c>
      <c r="B2478" t="s">
        <v>4548</v>
      </c>
    </row>
    <row r="2479" spans="1:2" x14ac:dyDescent="0.25">
      <c r="A2479" t="s">
        <v>4549</v>
      </c>
      <c r="B2479" t="s">
        <v>4550</v>
      </c>
    </row>
    <row r="2480" spans="1:2" x14ac:dyDescent="0.25">
      <c r="A2480" t="s">
        <v>3494</v>
      </c>
      <c r="B2480" t="s">
        <v>4551</v>
      </c>
    </row>
    <row r="2481" spans="1:2" x14ac:dyDescent="0.25">
      <c r="A2481" t="s">
        <v>4552</v>
      </c>
      <c r="B2481" t="s">
        <v>4553</v>
      </c>
    </row>
    <row r="2482" spans="1:2" x14ac:dyDescent="0.25">
      <c r="A2482" t="s">
        <v>4554</v>
      </c>
      <c r="B2482" t="s">
        <v>4555</v>
      </c>
    </row>
    <row r="2483" spans="1:2" x14ac:dyDescent="0.25">
      <c r="A2483" t="s">
        <v>4556</v>
      </c>
      <c r="B2483" t="s">
        <v>4557</v>
      </c>
    </row>
    <row r="2484" spans="1:2" x14ac:dyDescent="0.25">
      <c r="A2484" t="s">
        <v>4558</v>
      </c>
      <c r="B2484" t="s">
        <v>4559</v>
      </c>
    </row>
    <row r="2485" spans="1:2" x14ac:dyDescent="0.25">
      <c r="A2485" t="s">
        <v>3289</v>
      </c>
      <c r="B2485" t="s">
        <v>4560</v>
      </c>
    </row>
    <row r="2486" spans="1:2" x14ac:dyDescent="0.25">
      <c r="A2486" t="s">
        <v>4561</v>
      </c>
      <c r="B2486" t="s">
        <v>4562</v>
      </c>
    </row>
    <row r="2487" spans="1:2" x14ac:dyDescent="0.25">
      <c r="A2487" t="s">
        <v>4563</v>
      </c>
      <c r="B2487" t="s">
        <v>4564</v>
      </c>
    </row>
    <row r="2488" spans="1:2" x14ac:dyDescent="0.25">
      <c r="A2488" t="s">
        <v>4565</v>
      </c>
      <c r="B2488" t="s">
        <v>4566</v>
      </c>
    </row>
    <row r="2489" spans="1:2" x14ac:dyDescent="0.25">
      <c r="A2489" t="s">
        <v>4567</v>
      </c>
      <c r="B2489" t="s">
        <v>4568</v>
      </c>
    </row>
    <row r="2490" spans="1:2" x14ac:dyDescent="0.25">
      <c r="A2490" t="s">
        <v>1969</v>
      </c>
      <c r="B2490" t="s">
        <v>4569</v>
      </c>
    </row>
    <row r="2491" spans="1:2" x14ac:dyDescent="0.25">
      <c r="A2491" t="s">
        <v>4570</v>
      </c>
      <c r="B2491" t="s">
        <v>4571</v>
      </c>
    </row>
    <row r="2492" spans="1:2" x14ac:dyDescent="0.25">
      <c r="A2492" t="s">
        <v>4572</v>
      </c>
      <c r="B2492" t="s">
        <v>4573</v>
      </c>
    </row>
    <row r="2493" spans="1:2" x14ac:dyDescent="0.25">
      <c r="A2493" t="s">
        <v>4574</v>
      </c>
      <c r="B2493" t="s">
        <v>4575</v>
      </c>
    </row>
    <row r="2494" spans="1:2" x14ac:dyDescent="0.25">
      <c r="A2494" t="s">
        <v>4576</v>
      </c>
      <c r="B2494" t="s">
        <v>4577</v>
      </c>
    </row>
    <row r="2495" spans="1:2" x14ac:dyDescent="0.25">
      <c r="A2495" t="s">
        <v>4578</v>
      </c>
      <c r="B2495" t="s">
        <v>4579</v>
      </c>
    </row>
    <row r="2496" spans="1:2" x14ac:dyDescent="0.25">
      <c r="A2496" t="s">
        <v>4580</v>
      </c>
      <c r="B2496" t="s">
        <v>4581</v>
      </c>
    </row>
    <row r="2497" spans="1:2" x14ac:dyDescent="0.25">
      <c r="A2497" t="s">
        <v>4582</v>
      </c>
      <c r="B2497" t="s">
        <v>4583</v>
      </c>
    </row>
    <row r="2498" spans="1:2" x14ac:dyDescent="0.25">
      <c r="A2498" t="s">
        <v>4584</v>
      </c>
      <c r="B2498" t="s">
        <v>4585</v>
      </c>
    </row>
    <row r="2499" spans="1:2" x14ac:dyDescent="0.25">
      <c r="A2499" t="s">
        <v>4586</v>
      </c>
      <c r="B2499" t="s">
        <v>4587</v>
      </c>
    </row>
    <row r="2500" spans="1:2" x14ac:dyDescent="0.25">
      <c r="A2500" t="s">
        <v>4588</v>
      </c>
      <c r="B2500" t="s">
        <v>4589</v>
      </c>
    </row>
    <row r="2501" spans="1:2" x14ac:dyDescent="0.25">
      <c r="A2501" t="s">
        <v>2047</v>
      </c>
      <c r="B2501" t="s">
        <v>4590</v>
      </c>
    </row>
    <row r="2502" spans="1:2" x14ac:dyDescent="0.25">
      <c r="A2502" t="s">
        <v>4591</v>
      </c>
      <c r="B2502" t="s">
        <v>4592</v>
      </c>
    </row>
    <row r="2503" spans="1:2" x14ac:dyDescent="0.25">
      <c r="A2503" t="s">
        <v>4593</v>
      </c>
      <c r="B2503" t="s">
        <v>4594</v>
      </c>
    </row>
    <row r="2504" spans="1:2" x14ac:dyDescent="0.25">
      <c r="A2504" t="s">
        <v>4595</v>
      </c>
      <c r="B2504" t="s">
        <v>4596</v>
      </c>
    </row>
    <row r="2505" spans="1:2" x14ac:dyDescent="0.25">
      <c r="A2505" t="s">
        <v>4597</v>
      </c>
      <c r="B2505" t="s">
        <v>4598</v>
      </c>
    </row>
    <row r="2506" spans="1:2" x14ac:dyDescent="0.25">
      <c r="A2506" t="s">
        <v>4599</v>
      </c>
      <c r="B2506" t="s">
        <v>4600</v>
      </c>
    </row>
    <row r="2507" spans="1:2" x14ac:dyDescent="0.25">
      <c r="A2507" t="s">
        <v>4601</v>
      </c>
      <c r="B2507" t="s">
        <v>4602</v>
      </c>
    </row>
    <row r="2508" spans="1:2" x14ac:dyDescent="0.25">
      <c r="A2508" t="s">
        <v>4603</v>
      </c>
      <c r="B2508" t="s">
        <v>4604</v>
      </c>
    </row>
    <row r="2509" spans="1:2" x14ac:dyDescent="0.25">
      <c r="A2509" t="s">
        <v>44</v>
      </c>
      <c r="B2509" t="s">
        <v>4605</v>
      </c>
    </row>
    <row r="2510" spans="1:2" x14ac:dyDescent="0.25">
      <c r="A2510" t="s">
        <v>4606</v>
      </c>
      <c r="B2510" t="s">
        <v>4607</v>
      </c>
    </row>
    <row r="2511" spans="1:2" x14ac:dyDescent="0.25">
      <c r="A2511" t="s">
        <v>4608</v>
      </c>
      <c r="B2511" t="s">
        <v>4609</v>
      </c>
    </row>
    <row r="2512" spans="1:2" x14ac:dyDescent="0.25">
      <c r="A2512" t="s">
        <v>2065</v>
      </c>
      <c r="B2512" t="s">
        <v>4610</v>
      </c>
    </row>
    <row r="2513" spans="1:2" x14ac:dyDescent="0.25">
      <c r="A2513" t="s">
        <v>4611</v>
      </c>
      <c r="B2513" t="s">
        <v>4612</v>
      </c>
    </row>
    <row r="2514" spans="1:2" x14ac:dyDescent="0.25">
      <c r="A2514" t="s">
        <v>4613</v>
      </c>
      <c r="B2514" t="s">
        <v>4614</v>
      </c>
    </row>
    <row r="2515" spans="1:2" x14ac:dyDescent="0.25">
      <c r="A2515" t="s">
        <v>4615</v>
      </c>
      <c r="B2515" t="s">
        <v>4616</v>
      </c>
    </row>
    <row r="2516" spans="1:2" x14ac:dyDescent="0.25">
      <c r="A2516" t="s">
        <v>4617</v>
      </c>
      <c r="B2516" t="s">
        <v>4618</v>
      </c>
    </row>
    <row r="2517" spans="1:2" x14ac:dyDescent="0.25">
      <c r="A2517" t="s">
        <v>4619</v>
      </c>
      <c r="B2517" t="s">
        <v>4620</v>
      </c>
    </row>
    <row r="2518" spans="1:2" x14ac:dyDescent="0.25">
      <c r="A2518" t="s">
        <v>1488</v>
      </c>
      <c r="B2518" t="s">
        <v>4621</v>
      </c>
    </row>
    <row r="2519" spans="1:2" x14ac:dyDescent="0.25">
      <c r="A2519" t="s">
        <v>4622</v>
      </c>
      <c r="B2519" t="s">
        <v>4623</v>
      </c>
    </row>
    <row r="2520" spans="1:2" x14ac:dyDescent="0.25">
      <c r="A2520" t="s">
        <v>4624</v>
      </c>
      <c r="B2520" t="s">
        <v>4625</v>
      </c>
    </row>
    <row r="2521" spans="1:2" x14ac:dyDescent="0.25">
      <c r="A2521" t="s">
        <v>4626</v>
      </c>
      <c r="B2521" t="s">
        <v>4627</v>
      </c>
    </row>
    <row r="2522" spans="1:2" x14ac:dyDescent="0.25">
      <c r="A2522" t="s">
        <v>4628</v>
      </c>
      <c r="B2522" t="s">
        <v>4629</v>
      </c>
    </row>
    <row r="2523" spans="1:2" x14ac:dyDescent="0.25">
      <c r="A2523" t="s">
        <v>4630</v>
      </c>
      <c r="B2523" t="s">
        <v>4631</v>
      </c>
    </row>
    <row r="2524" spans="1:2" x14ac:dyDescent="0.25">
      <c r="A2524" t="s">
        <v>4632</v>
      </c>
      <c r="B2524" t="s">
        <v>4633</v>
      </c>
    </row>
    <row r="2525" spans="1:2" x14ac:dyDescent="0.25">
      <c r="A2525" t="s">
        <v>4634</v>
      </c>
      <c r="B2525" t="s">
        <v>4635</v>
      </c>
    </row>
    <row r="2526" spans="1:2" x14ac:dyDescent="0.25">
      <c r="A2526" t="s">
        <v>4636</v>
      </c>
      <c r="B2526" t="s">
        <v>4637</v>
      </c>
    </row>
    <row r="2527" spans="1:2" x14ac:dyDescent="0.25">
      <c r="A2527" t="s">
        <v>4638</v>
      </c>
      <c r="B2527" t="s">
        <v>4639</v>
      </c>
    </row>
    <row r="2528" spans="1:2" x14ac:dyDescent="0.25">
      <c r="A2528" t="s">
        <v>4640</v>
      </c>
      <c r="B2528" t="s">
        <v>4641</v>
      </c>
    </row>
    <row r="2529" spans="1:2" x14ac:dyDescent="0.25">
      <c r="A2529" t="s">
        <v>4642</v>
      </c>
      <c r="B2529" t="s">
        <v>4643</v>
      </c>
    </row>
    <row r="2530" spans="1:2" x14ac:dyDescent="0.25">
      <c r="A2530" t="s">
        <v>4644</v>
      </c>
      <c r="B2530" t="s">
        <v>4645</v>
      </c>
    </row>
    <row r="2531" spans="1:2" x14ac:dyDescent="0.25">
      <c r="A2531" t="s">
        <v>4646</v>
      </c>
      <c r="B2531" t="s">
        <v>4647</v>
      </c>
    </row>
    <row r="2532" spans="1:2" x14ac:dyDescent="0.25">
      <c r="A2532" t="s">
        <v>4648</v>
      </c>
      <c r="B2532" t="s">
        <v>4649</v>
      </c>
    </row>
    <row r="2533" spans="1:2" x14ac:dyDescent="0.25">
      <c r="A2533" t="s">
        <v>4650</v>
      </c>
      <c r="B2533" t="s">
        <v>4651</v>
      </c>
    </row>
    <row r="2534" spans="1:2" x14ac:dyDescent="0.25">
      <c r="A2534" t="s">
        <v>4652</v>
      </c>
      <c r="B2534" t="s">
        <v>4653</v>
      </c>
    </row>
    <row r="2535" spans="1:2" x14ac:dyDescent="0.25">
      <c r="A2535" t="s">
        <v>4654</v>
      </c>
      <c r="B2535" t="s">
        <v>4655</v>
      </c>
    </row>
    <row r="2536" spans="1:2" x14ac:dyDescent="0.25">
      <c r="A2536" t="s">
        <v>4656</v>
      </c>
      <c r="B2536" t="s">
        <v>4657</v>
      </c>
    </row>
    <row r="2537" spans="1:2" x14ac:dyDescent="0.25">
      <c r="A2537" t="s">
        <v>4658</v>
      </c>
      <c r="B2537" t="s">
        <v>4659</v>
      </c>
    </row>
    <row r="2538" spans="1:2" x14ac:dyDescent="0.25">
      <c r="A2538" t="s">
        <v>4660</v>
      </c>
      <c r="B2538" t="s">
        <v>4661</v>
      </c>
    </row>
    <row r="2539" spans="1:2" x14ac:dyDescent="0.25">
      <c r="A2539" t="s">
        <v>4662</v>
      </c>
      <c r="B2539" t="s">
        <v>4663</v>
      </c>
    </row>
    <row r="2540" spans="1:2" x14ac:dyDescent="0.25">
      <c r="A2540" t="s">
        <v>4664</v>
      </c>
      <c r="B2540" t="s">
        <v>4665</v>
      </c>
    </row>
    <row r="2541" spans="1:2" x14ac:dyDescent="0.25">
      <c r="A2541" t="s">
        <v>4666</v>
      </c>
      <c r="B2541" t="s">
        <v>4667</v>
      </c>
    </row>
    <row r="2542" spans="1:2" x14ac:dyDescent="0.25">
      <c r="A2542" t="s">
        <v>4668</v>
      </c>
      <c r="B2542" t="s">
        <v>4669</v>
      </c>
    </row>
    <row r="2543" spans="1:2" x14ac:dyDescent="0.25">
      <c r="A2543" t="s">
        <v>4670</v>
      </c>
      <c r="B2543" t="s">
        <v>4671</v>
      </c>
    </row>
    <row r="2544" spans="1:2" x14ac:dyDescent="0.25">
      <c r="A2544" t="s">
        <v>4672</v>
      </c>
      <c r="B2544" t="s">
        <v>4673</v>
      </c>
    </row>
    <row r="2545" spans="1:2" x14ac:dyDescent="0.25">
      <c r="A2545" t="s">
        <v>4674</v>
      </c>
      <c r="B2545" t="s">
        <v>4675</v>
      </c>
    </row>
    <row r="2546" spans="1:2" x14ac:dyDescent="0.25">
      <c r="A2546" t="s">
        <v>93</v>
      </c>
      <c r="B2546" t="s">
        <v>4676</v>
      </c>
    </row>
    <row r="2547" spans="1:2" x14ac:dyDescent="0.25">
      <c r="A2547" t="s">
        <v>4677</v>
      </c>
      <c r="B2547" t="s">
        <v>4678</v>
      </c>
    </row>
    <row r="2548" spans="1:2" x14ac:dyDescent="0.25">
      <c r="A2548" t="s">
        <v>4679</v>
      </c>
      <c r="B2548" t="s">
        <v>4680</v>
      </c>
    </row>
    <row r="2549" spans="1:2" x14ac:dyDescent="0.25">
      <c r="A2549" t="s">
        <v>4681</v>
      </c>
      <c r="B2549" t="s">
        <v>4682</v>
      </c>
    </row>
    <row r="2550" spans="1:2" x14ac:dyDescent="0.25">
      <c r="A2550" t="s">
        <v>37</v>
      </c>
      <c r="B2550" t="s">
        <v>4683</v>
      </c>
    </row>
    <row r="2551" spans="1:2" x14ac:dyDescent="0.25">
      <c r="A2551" t="s">
        <v>4684</v>
      </c>
      <c r="B2551" t="s">
        <v>4685</v>
      </c>
    </row>
    <row r="2552" spans="1:2" x14ac:dyDescent="0.25">
      <c r="A2552" t="s">
        <v>4686</v>
      </c>
      <c r="B2552" t="s">
        <v>4687</v>
      </c>
    </row>
    <row r="2553" spans="1:2" x14ac:dyDescent="0.25">
      <c r="A2553" t="s">
        <v>1482</v>
      </c>
      <c r="B2553" t="s">
        <v>4688</v>
      </c>
    </row>
    <row r="2554" spans="1:2" x14ac:dyDescent="0.25">
      <c r="A2554" t="s">
        <v>4689</v>
      </c>
      <c r="B2554" t="s">
        <v>4690</v>
      </c>
    </row>
    <row r="2555" spans="1:2" x14ac:dyDescent="0.25">
      <c r="A2555" t="s">
        <v>4691</v>
      </c>
      <c r="B2555" t="s">
        <v>4692</v>
      </c>
    </row>
    <row r="2556" spans="1:2" x14ac:dyDescent="0.25">
      <c r="A2556" t="s">
        <v>4693</v>
      </c>
      <c r="B2556" t="s">
        <v>4694</v>
      </c>
    </row>
    <row r="2557" spans="1:2" x14ac:dyDescent="0.25">
      <c r="A2557" t="s">
        <v>4695</v>
      </c>
      <c r="B2557" t="s">
        <v>4696</v>
      </c>
    </row>
    <row r="2558" spans="1:2" x14ac:dyDescent="0.25">
      <c r="A2558" t="s">
        <v>4697</v>
      </c>
      <c r="B2558" t="s">
        <v>4698</v>
      </c>
    </row>
    <row r="2559" spans="1:2" x14ac:dyDescent="0.25">
      <c r="A2559" t="s">
        <v>4699</v>
      </c>
      <c r="B2559" t="s">
        <v>4700</v>
      </c>
    </row>
    <row r="2560" spans="1:2" x14ac:dyDescent="0.25">
      <c r="A2560" t="s">
        <v>4701</v>
      </c>
      <c r="B2560" t="s">
        <v>4702</v>
      </c>
    </row>
    <row r="2561" spans="1:2" x14ac:dyDescent="0.25">
      <c r="A2561" t="s">
        <v>4703</v>
      </c>
      <c r="B2561" t="s">
        <v>4704</v>
      </c>
    </row>
    <row r="2562" spans="1:2" x14ac:dyDescent="0.25">
      <c r="A2562" t="s">
        <v>4705</v>
      </c>
      <c r="B2562" t="s">
        <v>4706</v>
      </c>
    </row>
    <row r="2563" spans="1:2" x14ac:dyDescent="0.25">
      <c r="A2563" t="s">
        <v>4707</v>
      </c>
      <c r="B2563" t="s">
        <v>4708</v>
      </c>
    </row>
    <row r="2564" spans="1:2" x14ac:dyDescent="0.25">
      <c r="A2564" t="s">
        <v>4709</v>
      </c>
      <c r="B2564" t="s">
        <v>4710</v>
      </c>
    </row>
    <row r="2565" spans="1:2" x14ac:dyDescent="0.25">
      <c r="A2565" t="s">
        <v>4711</v>
      </c>
      <c r="B2565" t="s">
        <v>4712</v>
      </c>
    </row>
    <row r="2566" spans="1:2" x14ac:dyDescent="0.25">
      <c r="A2566" t="s">
        <v>4713</v>
      </c>
      <c r="B2566" t="s">
        <v>4714</v>
      </c>
    </row>
    <row r="2567" spans="1:2" x14ac:dyDescent="0.25">
      <c r="A2567" t="s">
        <v>4715</v>
      </c>
      <c r="B2567" t="s">
        <v>4716</v>
      </c>
    </row>
    <row r="2568" spans="1:2" x14ac:dyDescent="0.25">
      <c r="A2568" t="s">
        <v>4717</v>
      </c>
      <c r="B2568" t="s">
        <v>4718</v>
      </c>
    </row>
    <row r="2569" spans="1:2" x14ac:dyDescent="0.25">
      <c r="A2569" t="s">
        <v>4719</v>
      </c>
      <c r="B2569" t="s">
        <v>4720</v>
      </c>
    </row>
    <row r="2570" spans="1:2" x14ac:dyDescent="0.25">
      <c r="A2570" t="s">
        <v>4721</v>
      </c>
      <c r="B2570" t="s">
        <v>4722</v>
      </c>
    </row>
    <row r="2571" spans="1:2" x14ac:dyDescent="0.25">
      <c r="A2571" t="s">
        <v>4723</v>
      </c>
      <c r="B2571" t="s">
        <v>4724</v>
      </c>
    </row>
    <row r="2572" spans="1:2" x14ac:dyDescent="0.25">
      <c r="A2572" t="s">
        <v>4725</v>
      </c>
      <c r="B2572" t="s">
        <v>4726</v>
      </c>
    </row>
    <row r="2573" spans="1:2" x14ac:dyDescent="0.25">
      <c r="A2573" t="s">
        <v>4727</v>
      </c>
      <c r="B2573" t="s">
        <v>4728</v>
      </c>
    </row>
    <row r="2574" spans="1:2" x14ac:dyDescent="0.25">
      <c r="A2574" t="s">
        <v>4729</v>
      </c>
      <c r="B2574" t="s">
        <v>4730</v>
      </c>
    </row>
    <row r="2575" spans="1:2" x14ac:dyDescent="0.25">
      <c r="A2575" t="s">
        <v>4731</v>
      </c>
      <c r="B2575" t="s">
        <v>4732</v>
      </c>
    </row>
    <row r="2576" spans="1:2" x14ac:dyDescent="0.25">
      <c r="A2576" t="s">
        <v>4733</v>
      </c>
      <c r="B2576" t="s">
        <v>4734</v>
      </c>
    </row>
    <row r="2577" spans="1:2" x14ac:dyDescent="0.25">
      <c r="A2577" t="s">
        <v>4735</v>
      </c>
      <c r="B2577" t="s">
        <v>4736</v>
      </c>
    </row>
    <row r="2578" spans="1:2" x14ac:dyDescent="0.25">
      <c r="A2578" t="s">
        <v>4737</v>
      </c>
      <c r="B2578" t="s">
        <v>4738</v>
      </c>
    </row>
    <row r="2579" spans="1:2" x14ac:dyDescent="0.25">
      <c r="A2579" t="s">
        <v>4739</v>
      </c>
      <c r="B2579" t="s">
        <v>4740</v>
      </c>
    </row>
    <row r="2580" spans="1:2" x14ac:dyDescent="0.25">
      <c r="A2580" t="s">
        <v>1399</v>
      </c>
      <c r="B2580" t="s">
        <v>4741</v>
      </c>
    </row>
    <row r="2581" spans="1:2" x14ac:dyDescent="0.25">
      <c r="A2581" t="s">
        <v>4742</v>
      </c>
      <c r="B2581" t="s">
        <v>4743</v>
      </c>
    </row>
    <row r="2582" spans="1:2" x14ac:dyDescent="0.25">
      <c r="A2582" t="s">
        <v>4744</v>
      </c>
      <c r="B2582" t="s">
        <v>4745</v>
      </c>
    </row>
    <row r="2583" spans="1:2" x14ac:dyDescent="0.25">
      <c r="A2583" t="s">
        <v>4746</v>
      </c>
      <c r="B2583" t="s">
        <v>4747</v>
      </c>
    </row>
    <row r="2584" spans="1:2" x14ac:dyDescent="0.25">
      <c r="A2584" t="s">
        <v>4748</v>
      </c>
      <c r="B2584" t="s">
        <v>4749</v>
      </c>
    </row>
    <row r="2585" spans="1:2" x14ac:dyDescent="0.25">
      <c r="A2585" t="s">
        <v>4750</v>
      </c>
      <c r="B2585" t="s">
        <v>4751</v>
      </c>
    </row>
    <row r="2586" spans="1:2" x14ac:dyDescent="0.25">
      <c r="A2586" t="s">
        <v>4752</v>
      </c>
      <c r="B2586" t="s">
        <v>4753</v>
      </c>
    </row>
    <row r="2587" spans="1:2" x14ac:dyDescent="0.25">
      <c r="A2587" t="s">
        <v>4754</v>
      </c>
      <c r="B2587" t="s">
        <v>4755</v>
      </c>
    </row>
    <row r="2588" spans="1:2" x14ac:dyDescent="0.25">
      <c r="A2588" t="s">
        <v>4756</v>
      </c>
      <c r="B2588" t="s">
        <v>4757</v>
      </c>
    </row>
    <row r="2589" spans="1:2" x14ac:dyDescent="0.25">
      <c r="A2589" t="s">
        <v>4758</v>
      </c>
      <c r="B2589" t="s">
        <v>4759</v>
      </c>
    </row>
    <row r="2590" spans="1:2" x14ac:dyDescent="0.25">
      <c r="A2590" t="s">
        <v>4760</v>
      </c>
      <c r="B2590" t="s">
        <v>4761</v>
      </c>
    </row>
    <row r="2591" spans="1:2" x14ac:dyDescent="0.25">
      <c r="A2591" t="s">
        <v>4762</v>
      </c>
      <c r="B2591" t="s">
        <v>4763</v>
      </c>
    </row>
    <row r="2592" spans="1:2" x14ac:dyDescent="0.25">
      <c r="A2592" t="s">
        <v>4764</v>
      </c>
      <c r="B2592" t="s">
        <v>4765</v>
      </c>
    </row>
    <row r="2593" spans="1:2" x14ac:dyDescent="0.25">
      <c r="A2593" t="s">
        <v>4766</v>
      </c>
      <c r="B2593" t="s">
        <v>4767</v>
      </c>
    </row>
    <row r="2594" spans="1:2" x14ac:dyDescent="0.25">
      <c r="A2594" t="s">
        <v>4768</v>
      </c>
      <c r="B2594" t="s">
        <v>4769</v>
      </c>
    </row>
    <row r="2595" spans="1:2" x14ac:dyDescent="0.25">
      <c r="A2595" t="s">
        <v>4770</v>
      </c>
      <c r="B2595" t="s">
        <v>4771</v>
      </c>
    </row>
    <row r="2596" spans="1:2" x14ac:dyDescent="0.25">
      <c r="A2596" t="s">
        <v>4772</v>
      </c>
      <c r="B2596" t="s">
        <v>4773</v>
      </c>
    </row>
    <row r="2597" spans="1:2" x14ac:dyDescent="0.25">
      <c r="A2597" t="s">
        <v>4774</v>
      </c>
      <c r="B2597" t="s">
        <v>4775</v>
      </c>
    </row>
    <row r="2598" spans="1:2" x14ac:dyDescent="0.25">
      <c r="A2598" t="s">
        <v>4776</v>
      </c>
      <c r="B2598" t="s">
        <v>4777</v>
      </c>
    </row>
    <row r="2599" spans="1:2" x14ac:dyDescent="0.25">
      <c r="A2599" t="s">
        <v>4778</v>
      </c>
      <c r="B2599" t="s">
        <v>4779</v>
      </c>
    </row>
    <row r="2600" spans="1:2" x14ac:dyDescent="0.25">
      <c r="A2600" t="s">
        <v>4780</v>
      </c>
      <c r="B2600" t="s">
        <v>4781</v>
      </c>
    </row>
    <row r="2601" spans="1:2" x14ac:dyDescent="0.25">
      <c r="A2601" t="s">
        <v>4782</v>
      </c>
      <c r="B2601" t="s">
        <v>4783</v>
      </c>
    </row>
    <row r="2602" spans="1:2" x14ac:dyDescent="0.25">
      <c r="A2602" t="s">
        <v>4784</v>
      </c>
      <c r="B2602" t="s">
        <v>4785</v>
      </c>
    </row>
    <row r="2603" spans="1:2" x14ac:dyDescent="0.25">
      <c r="A2603" t="s">
        <v>4786</v>
      </c>
      <c r="B2603" t="s">
        <v>4787</v>
      </c>
    </row>
    <row r="2604" spans="1:2" x14ac:dyDescent="0.25">
      <c r="A2604" t="s">
        <v>4788</v>
      </c>
      <c r="B2604" t="s">
        <v>4789</v>
      </c>
    </row>
    <row r="2605" spans="1:2" x14ac:dyDescent="0.25">
      <c r="A2605" t="s">
        <v>4790</v>
      </c>
      <c r="B2605" t="s">
        <v>4791</v>
      </c>
    </row>
    <row r="2606" spans="1:2" x14ac:dyDescent="0.25">
      <c r="A2606" t="s">
        <v>4792</v>
      </c>
      <c r="B2606" t="s">
        <v>4793</v>
      </c>
    </row>
    <row r="2607" spans="1:2" x14ac:dyDescent="0.25">
      <c r="A2607" t="s">
        <v>4794</v>
      </c>
      <c r="B2607" t="s">
        <v>4795</v>
      </c>
    </row>
    <row r="2608" spans="1:2" x14ac:dyDescent="0.25">
      <c r="A2608" t="s">
        <v>1464</v>
      </c>
      <c r="B2608" t="s">
        <v>4796</v>
      </c>
    </row>
    <row r="2609" spans="1:2" x14ac:dyDescent="0.25">
      <c r="A2609" t="s">
        <v>4797</v>
      </c>
      <c r="B2609" t="s">
        <v>4798</v>
      </c>
    </row>
    <row r="2610" spans="1:2" x14ac:dyDescent="0.25">
      <c r="A2610" t="s">
        <v>4799</v>
      </c>
      <c r="B2610" t="s">
        <v>4800</v>
      </c>
    </row>
    <row r="2611" spans="1:2" x14ac:dyDescent="0.25">
      <c r="A2611" t="s">
        <v>4801</v>
      </c>
      <c r="B2611" t="s">
        <v>4802</v>
      </c>
    </row>
    <row r="2612" spans="1:2" x14ac:dyDescent="0.25">
      <c r="A2612" t="s">
        <v>4803</v>
      </c>
      <c r="B2612" t="s">
        <v>4804</v>
      </c>
    </row>
    <row r="2613" spans="1:2" x14ac:dyDescent="0.25">
      <c r="A2613" t="s">
        <v>4805</v>
      </c>
      <c r="B2613" t="s">
        <v>4806</v>
      </c>
    </row>
    <row r="2614" spans="1:2" x14ac:dyDescent="0.25">
      <c r="A2614" t="s">
        <v>4807</v>
      </c>
      <c r="B2614" t="s">
        <v>4808</v>
      </c>
    </row>
    <row r="2615" spans="1:2" x14ac:dyDescent="0.25">
      <c r="A2615" t="s">
        <v>4809</v>
      </c>
      <c r="B2615" t="s">
        <v>4810</v>
      </c>
    </row>
    <row r="2616" spans="1:2" x14ac:dyDescent="0.25">
      <c r="A2616" t="s">
        <v>4811</v>
      </c>
      <c r="B2616" t="s">
        <v>4812</v>
      </c>
    </row>
    <row r="2617" spans="1:2" x14ac:dyDescent="0.25">
      <c r="A2617" t="s">
        <v>4813</v>
      </c>
      <c r="B2617" t="s">
        <v>4814</v>
      </c>
    </row>
    <row r="2618" spans="1:2" x14ac:dyDescent="0.25">
      <c r="A2618" t="s">
        <v>4815</v>
      </c>
      <c r="B2618" t="s">
        <v>4816</v>
      </c>
    </row>
    <row r="2619" spans="1:2" x14ac:dyDescent="0.25">
      <c r="A2619" t="s">
        <v>4817</v>
      </c>
      <c r="B2619" t="s">
        <v>4818</v>
      </c>
    </row>
    <row r="2620" spans="1:2" x14ac:dyDescent="0.25">
      <c r="A2620" t="s">
        <v>4819</v>
      </c>
      <c r="B2620" t="s">
        <v>4820</v>
      </c>
    </row>
    <row r="2621" spans="1:2" x14ac:dyDescent="0.25">
      <c r="A2621" t="s">
        <v>4821</v>
      </c>
      <c r="B2621" t="s">
        <v>4822</v>
      </c>
    </row>
    <row r="2622" spans="1:2" x14ac:dyDescent="0.25">
      <c r="A2622" t="s">
        <v>4823</v>
      </c>
      <c r="B2622" t="s">
        <v>4824</v>
      </c>
    </row>
    <row r="2623" spans="1:2" x14ac:dyDescent="0.25">
      <c r="A2623" t="s">
        <v>4825</v>
      </c>
      <c r="B2623" t="s">
        <v>4826</v>
      </c>
    </row>
    <row r="2624" spans="1:2" x14ac:dyDescent="0.25">
      <c r="A2624" t="s">
        <v>4827</v>
      </c>
      <c r="B2624" t="s">
        <v>4828</v>
      </c>
    </row>
    <row r="2625" spans="1:2" x14ac:dyDescent="0.25">
      <c r="A2625" t="s">
        <v>4829</v>
      </c>
      <c r="B2625" t="s">
        <v>4830</v>
      </c>
    </row>
    <row r="2626" spans="1:2" x14ac:dyDescent="0.25">
      <c r="A2626" t="s">
        <v>4831</v>
      </c>
      <c r="B2626" t="s">
        <v>4832</v>
      </c>
    </row>
    <row r="2627" spans="1:2" x14ac:dyDescent="0.25">
      <c r="A2627" t="s">
        <v>4833</v>
      </c>
      <c r="B2627" t="s">
        <v>4834</v>
      </c>
    </row>
    <row r="2628" spans="1:2" x14ac:dyDescent="0.25">
      <c r="A2628" t="s">
        <v>4835</v>
      </c>
      <c r="B2628" t="s">
        <v>4836</v>
      </c>
    </row>
    <row r="2629" spans="1:2" x14ac:dyDescent="0.25">
      <c r="A2629" t="s">
        <v>4837</v>
      </c>
      <c r="B2629" t="s">
        <v>4838</v>
      </c>
    </row>
    <row r="2630" spans="1:2" x14ac:dyDescent="0.25">
      <c r="A2630" t="s">
        <v>4839</v>
      </c>
      <c r="B2630" t="s">
        <v>4840</v>
      </c>
    </row>
    <row r="2631" spans="1:2" x14ac:dyDescent="0.25">
      <c r="A2631" t="s">
        <v>4841</v>
      </c>
      <c r="B2631" t="s">
        <v>4842</v>
      </c>
    </row>
    <row r="2632" spans="1:2" x14ac:dyDescent="0.25">
      <c r="A2632" t="s">
        <v>4843</v>
      </c>
      <c r="B2632" t="s">
        <v>4844</v>
      </c>
    </row>
    <row r="2633" spans="1:2" x14ac:dyDescent="0.25">
      <c r="A2633" t="s">
        <v>4845</v>
      </c>
      <c r="B2633" t="s">
        <v>4846</v>
      </c>
    </row>
    <row r="2634" spans="1:2" x14ac:dyDescent="0.25">
      <c r="A2634" t="s">
        <v>4847</v>
      </c>
      <c r="B2634" t="s">
        <v>4848</v>
      </c>
    </row>
    <row r="2635" spans="1:2" x14ac:dyDescent="0.25">
      <c r="A2635" t="s">
        <v>4849</v>
      </c>
      <c r="B2635" t="s">
        <v>4850</v>
      </c>
    </row>
    <row r="2636" spans="1:2" x14ac:dyDescent="0.25">
      <c r="A2636" t="s">
        <v>4851</v>
      </c>
      <c r="B2636" t="s">
        <v>4852</v>
      </c>
    </row>
    <row r="2637" spans="1:2" x14ac:dyDescent="0.25">
      <c r="A2637" t="s">
        <v>4853</v>
      </c>
      <c r="B2637" t="s">
        <v>4854</v>
      </c>
    </row>
    <row r="2638" spans="1:2" x14ac:dyDescent="0.25">
      <c r="A2638" t="s">
        <v>4855</v>
      </c>
      <c r="B2638" t="s">
        <v>4856</v>
      </c>
    </row>
    <row r="2639" spans="1:2" x14ac:dyDescent="0.25">
      <c r="A2639" t="s">
        <v>4857</v>
      </c>
      <c r="B2639" t="s">
        <v>4858</v>
      </c>
    </row>
    <row r="2640" spans="1:2" x14ac:dyDescent="0.25">
      <c r="A2640" t="s">
        <v>4859</v>
      </c>
      <c r="B2640" t="s">
        <v>4860</v>
      </c>
    </row>
    <row r="2641" spans="1:2" x14ac:dyDescent="0.25">
      <c r="A2641" t="s">
        <v>4861</v>
      </c>
      <c r="B2641" t="s">
        <v>4862</v>
      </c>
    </row>
    <row r="2642" spans="1:2" x14ac:dyDescent="0.25">
      <c r="A2642" t="s">
        <v>4863</v>
      </c>
      <c r="B2642" t="s">
        <v>4864</v>
      </c>
    </row>
    <row r="2643" spans="1:2" x14ac:dyDescent="0.25">
      <c r="A2643" t="s">
        <v>4865</v>
      </c>
      <c r="B2643" t="s">
        <v>4866</v>
      </c>
    </row>
    <row r="2644" spans="1:2" x14ac:dyDescent="0.25">
      <c r="A2644" t="s">
        <v>4867</v>
      </c>
      <c r="B2644" t="s">
        <v>4868</v>
      </c>
    </row>
    <row r="2645" spans="1:2" x14ac:dyDescent="0.25">
      <c r="A2645" t="s">
        <v>4869</v>
      </c>
      <c r="B2645" t="s">
        <v>4870</v>
      </c>
    </row>
    <row r="2646" spans="1:2" x14ac:dyDescent="0.25">
      <c r="A2646" t="s">
        <v>4871</v>
      </c>
      <c r="B2646" t="s">
        <v>4872</v>
      </c>
    </row>
    <row r="2647" spans="1:2" x14ac:dyDescent="0.25">
      <c r="A2647" t="s">
        <v>4873</v>
      </c>
      <c r="B2647" t="s">
        <v>4874</v>
      </c>
    </row>
    <row r="2648" spans="1:2" x14ac:dyDescent="0.25">
      <c r="A2648" t="s">
        <v>4875</v>
      </c>
      <c r="B2648" t="s">
        <v>4876</v>
      </c>
    </row>
    <row r="2649" spans="1:2" x14ac:dyDescent="0.25">
      <c r="A2649" t="s">
        <v>4877</v>
      </c>
      <c r="B2649" t="s">
        <v>4878</v>
      </c>
    </row>
    <row r="2650" spans="1:2" x14ac:dyDescent="0.25">
      <c r="A2650" t="s">
        <v>4879</v>
      </c>
      <c r="B2650" t="s">
        <v>4880</v>
      </c>
    </row>
    <row r="2651" spans="1:2" x14ac:dyDescent="0.25">
      <c r="A2651" t="s">
        <v>4881</v>
      </c>
      <c r="B2651" t="s">
        <v>4882</v>
      </c>
    </row>
    <row r="2652" spans="1:2" x14ac:dyDescent="0.25">
      <c r="A2652" t="s">
        <v>4883</v>
      </c>
      <c r="B2652" t="s">
        <v>4884</v>
      </c>
    </row>
    <row r="2653" spans="1:2" x14ac:dyDescent="0.25">
      <c r="A2653" t="s">
        <v>4885</v>
      </c>
      <c r="B2653" t="s">
        <v>4886</v>
      </c>
    </row>
    <row r="2654" spans="1:2" x14ac:dyDescent="0.25">
      <c r="A2654" t="s">
        <v>4887</v>
      </c>
      <c r="B2654" t="s">
        <v>4888</v>
      </c>
    </row>
    <row r="2655" spans="1:2" x14ac:dyDescent="0.25">
      <c r="A2655" t="s">
        <v>4889</v>
      </c>
      <c r="B2655" t="s">
        <v>4890</v>
      </c>
    </row>
    <row r="2656" spans="1:2" x14ac:dyDescent="0.25">
      <c r="A2656" t="s">
        <v>4891</v>
      </c>
      <c r="B2656" t="s">
        <v>4892</v>
      </c>
    </row>
    <row r="2657" spans="1:2" x14ac:dyDescent="0.25">
      <c r="A2657" t="s">
        <v>4893</v>
      </c>
      <c r="B2657" t="s">
        <v>4894</v>
      </c>
    </row>
    <row r="2658" spans="1:2" x14ac:dyDescent="0.25">
      <c r="A2658" t="s">
        <v>4895</v>
      </c>
      <c r="B2658" t="s">
        <v>4896</v>
      </c>
    </row>
    <row r="2659" spans="1:2" x14ac:dyDescent="0.25">
      <c r="A2659" t="s">
        <v>4897</v>
      </c>
      <c r="B2659" t="s">
        <v>4898</v>
      </c>
    </row>
    <row r="2660" spans="1:2" x14ac:dyDescent="0.25">
      <c r="A2660" t="s">
        <v>4899</v>
      </c>
      <c r="B2660" t="s">
        <v>4900</v>
      </c>
    </row>
    <row r="2661" spans="1:2" x14ac:dyDescent="0.25">
      <c r="A2661" t="s">
        <v>4901</v>
      </c>
      <c r="B2661" t="s">
        <v>4902</v>
      </c>
    </row>
    <row r="2662" spans="1:2" x14ac:dyDescent="0.25">
      <c r="A2662" t="s">
        <v>4903</v>
      </c>
      <c r="B2662" t="s">
        <v>4904</v>
      </c>
    </row>
    <row r="2663" spans="1:2" x14ac:dyDescent="0.25">
      <c r="A2663" t="s">
        <v>4905</v>
      </c>
      <c r="B2663" t="s">
        <v>4906</v>
      </c>
    </row>
    <row r="2664" spans="1:2" x14ac:dyDescent="0.25">
      <c r="A2664" t="s">
        <v>4907</v>
      </c>
      <c r="B2664" t="s">
        <v>4908</v>
      </c>
    </row>
    <row r="2665" spans="1:2" x14ac:dyDescent="0.25">
      <c r="A2665" t="s">
        <v>4909</v>
      </c>
      <c r="B2665" t="s">
        <v>4910</v>
      </c>
    </row>
    <row r="2666" spans="1:2" x14ac:dyDescent="0.25">
      <c r="A2666" t="s">
        <v>4911</v>
      </c>
      <c r="B2666" t="s">
        <v>4912</v>
      </c>
    </row>
    <row r="2667" spans="1:2" x14ac:dyDescent="0.25">
      <c r="A2667" t="s">
        <v>4913</v>
      </c>
      <c r="B2667" t="s">
        <v>4914</v>
      </c>
    </row>
    <row r="2668" spans="1:2" x14ac:dyDescent="0.25">
      <c r="A2668" t="s">
        <v>4915</v>
      </c>
      <c r="B2668" t="s">
        <v>4916</v>
      </c>
    </row>
    <row r="2669" spans="1:2" x14ac:dyDescent="0.25">
      <c r="A2669" t="s">
        <v>4917</v>
      </c>
      <c r="B2669" t="s">
        <v>4918</v>
      </c>
    </row>
    <row r="2670" spans="1:2" x14ac:dyDescent="0.25">
      <c r="A2670" t="s">
        <v>4919</v>
      </c>
      <c r="B2670" t="s">
        <v>4920</v>
      </c>
    </row>
    <row r="2671" spans="1:2" x14ac:dyDescent="0.25">
      <c r="A2671" t="s">
        <v>4921</v>
      </c>
      <c r="B2671" t="s">
        <v>4922</v>
      </c>
    </row>
    <row r="2672" spans="1:2" x14ac:dyDescent="0.25">
      <c r="A2672" t="s">
        <v>4923</v>
      </c>
      <c r="B2672" t="s">
        <v>4924</v>
      </c>
    </row>
    <row r="2673" spans="1:2" x14ac:dyDescent="0.25">
      <c r="A2673" t="s">
        <v>2231</v>
      </c>
      <c r="B2673" t="s">
        <v>4925</v>
      </c>
    </row>
    <row r="2674" spans="1:2" x14ac:dyDescent="0.25">
      <c r="A2674" t="s">
        <v>4926</v>
      </c>
      <c r="B2674" t="s">
        <v>4927</v>
      </c>
    </row>
    <row r="2675" spans="1:2" x14ac:dyDescent="0.25">
      <c r="A2675" t="s">
        <v>4928</v>
      </c>
      <c r="B2675" t="s">
        <v>4929</v>
      </c>
    </row>
    <row r="2676" spans="1:2" x14ac:dyDescent="0.25">
      <c r="A2676" t="s">
        <v>3061</v>
      </c>
      <c r="B2676" t="s">
        <v>4930</v>
      </c>
    </row>
    <row r="2677" spans="1:2" x14ac:dyDescent="0.25">
      <c r="A2677" t="s">
        <v>4931</v>
      </c>
      <c r="B2677" t="s">
        <v>4932</v>
      </c>
    </row>
    <row r="2678" spans="1:2" x14ac:dyDescent="0.25">
      <c r="A2678" t="s">
        <v>4933</v>
      </c>
      <c r="B2678" t="s">
        <v>4934</v>
      </c>
    </row>
    <row r="2679" spans="1:2" x14ac:dyDescent="0.25">
      <c r="A2679" t="s">
        <v>4935</v>
      </c>
      <c r="B2679" t="s">
        <v>4936</v>
      </c>
    </row>
    <row r="2680" spans="1:2" x14ac:dyDescent="0.25">
      <c r="A2680" t="s">
        <v>4937</v>
      </c>
      <c r="B2680" t="s">
        <v>4938</v>
      </c>
    </row>
    <row r="2681" spans="1:2" x14ac:dyDescent="0.25">
      <c r="A2681" t="s">
        <v>4939</v>
      </c>
      <c r="B2681" t="s">
        <v>4940</v>
      </c>
    </row>
    <row r="2682" spans="1:2" x14ac:dyDescent="0.25">
      <c r="A2682" t="s">
        <v>4941</v>
      </c>
      <c r="B2682" t="s">
        <v>4942</v>
      </c>
    </row>
    <row r="2683" spans="1:2" x14ac:dyDescent="0.25">
      <c r="A2683" t="s">
        <v>4943</v>
      </c>
      <c r="B2683" t="s">
        <v>4944</v>
      </c>
    </row>
    <row r="2684" spans="1:2" x14ac:dyDescent="0.25">
      <c r="A2684" t="s">
        <v>4945</v>
      </c>
      <c r="B2684" t="s">
        <v>4946</v>
      </c>
    </row>
    <row r="2685" spans="1:2" x14ac:dyDescent="0.25">
      <c r="A2685" t="s">
        <v>4947</v>
      </c>
      <c r="B2685" t="s">
        <v>4948</v>
      </c>
    </row>
    <row r="2686" spans="1:2" x14ac:dyDescent="0.25">
      <c r="A2686" t="s">
        <v>4949</v>
      </c>
      <c r="B2686" t="s">
        <v>4950</v>
      </c>
    </row>
    <row r="2687" spans="1:2" x14ac:dyDescent="0.25">
      <c r="A2687" t="s">
        <v>4951</v>
      </c>
      <c r="B2687" t="s">
        <v>4952</v>
      </c>
    </row>
    <row r="2688" spans="1:2" x14ac:dyDescent="0.25">
      <c r="A2688" t="s">
        <v>4953</v>
      </c>
      <c r="B2688" t="s">
        <v>4954</v>
      </c>
    </row>
    <row r="2689" spans="1:2" x14ac:dyDescent="0.25">
      <c r="A2689" t="s">
        <v>4955</v>
      </c>
      <c r="B2689" t="s">
        <v>4956</v>
      </c>
    </row>
    <row r="2690" spans="1:2" x14ac:dyDescent="0.25">
      <c r="A2690" t="s">
        <v>4957</v>
      </c>
      <c r="B2690" t="s">
        <v>4958</v>
      </c>
    </row>
    <row r="2691" spans="1:2" x14ac:dyDescent="0.25">
      <c r="A2691" t="s">
        <v>4959</v>
      </c>
      <c r="B2691" t="s">
        <v>4960</v>
      </c>
    </row>
    <row r="2692" spans="1:2" x14ac:dyDescent="0.25">
      <c r="A2692" t="s">
        <v>4961</v>
      </c>
      <c r="B2692" t="s">
        <v>4962</v>
      </c>
    </row>
    <row r="2693" spans="1:2" x14ac:dyDescent="0.25">
      <c r="A2693" t="s">
        <v>4963</v>
      </c>
      <c r="B2693" t="s">
        <v>4964</v>
      </c>
    </row>
    <row r="2694" spans="1:2" x14ac:dyDescent="0.25">
      <c r="A2694" t="s">
        <v>4965</v>
      </c>
      <c r="B2694" t="s">
        <v>4966</v>
      </c>
    </row>
    <row r="2695" spans="1:2" x14ac:dyDescent="0.25">
      <c r="A2695" t="s">
        <v>4967</v>
      </c>
      <c r="B2695" t="s">
        <v>4968</v>
      </c>
    </row>
    <row r="2696" spans="1:2" x14ac:dyDescent="0.25">
      <c r="A2696" t="s">
        <v>4969</v>
      </c>
      <c r="B2696" t="s">
        <v>4970</v>
      </c>
    </row>
    <row r="2697" spans="1:2" x14ac:dyDescent="0.25">
      <c r="A2697" t="s">
        <v>4971</v>
      </c>
      <c r="B2697" t="s">
        <v>4972</v>
      </c>
    </row>
    <row r="2698" spans="1:2" x14ac:dyDescent="0.25">
      <c r="A2698" t="s">
        <v>4973</v>
      </c>
      <c r="B2698" t="s">
        <v>4974</v>
      </c>
    </row>
    <row r="2699" spans="1:2" x14ac:dyDescent="0.25">
      <c r="A2699" t="s">
        <v>4975</v>
      </c>
      <c r="B2699" t="s">
        <v>4976</v>
      </c>
    </row>
    <row r="2700" spans="1:2" x14ac:dyDescent="0.25">
      <c r="A2700" t="s">
        <v>4977</v>
      </c>
      <c r="B2700" t="s">
        <v>4978</v>
      </c>
    </row>
    <row r="2701" spans="1:2" x14ac:dyDescent="0.25">
      <c r="A2701" t="s">
        <v>4979</v>
      </c>
      <c r="B2701" t="s">
        <v>4980</v>
      </c>
    </row>
    <row r="2702" spans="1:2" x14ac:dyDescent="0.25">
      <c r="A2702" t="s">
        <v>4981</v>
      </c>
      <c r="B2702" t="s">
        <v>4982</v>
      </c>
    </row>
    <row r="2703" spans="1:2" x14ac:dyDescent="0.25">
      <c r="A2703" t="s">
        <v>4983</v>
      </c>
      <c r="B2703" t="s">
        <v>4984</v>
      </c>
    </row>
    <row r="2704" spans="1:2" x14ac:dyDescent="0.25">
      <c r="A2704" t="s">
        <v>4985</v>
      </c>
      <c r="B2704" t="s">
        <v>4986</v>
      </c>
    </row>
    <row r="2705" spans="1:2" x14ac:dyDescent="0.25">
      <c r="A2705" t="s">
        <v>4987</v>
      </c>
      <c r="B2705" t="s">
        <v>4988</v>
      </c>
    </row>
    <row r="2706" spans="1:2" x14ac:dyDescent="0.25">
      <c r="A2706" t="s">
        <v>4989</v>
      </c>
      <c r="B2706" t="s">
        <v>4990</v>
      </c>
    </row>
    <row r="2707" spans="1:2" x14ac:dyDescent="0.25">
      <c r="A2707" t="s">
        <v>4991</v>
      </c>
      <c r="B2707" t="s">
        <v>4992</v>
      </c>
    </row>
    <row r="2708" spans="1:2" x14ac:dyDescent="0.25">
      <c r="A2708" t="s">
        <v>4993</v>
      </c>
      <c r="B2708" t="s">
        <v>4994</v>
      </c>
    </row>
    <row r="2709" spans="1:2" x14ac:dyDescent="0.25">
      <c r="A2709" t="s">
        <v>4995</v>
      </c>
      <c r="B2709" t="s">
        <v>4996</v>
      </c>
    </row>
    <row r="2710" spans="1:2" x14ac:dyDescent="0.25">
      <c r="A2710" t="s">
        <v>4997</v>
      </c>
      <c r="B2710" t="s">
        <v>4998</v>
      </c>
    </row>
    <row r="2711" spans="1:2" x14ac:dyDescent="0.25">
      <c r="A2711" t="s">
        <v>4999</v>
      </c>
      <c r="B2711" t="s">
        <v>5000</v>
      </c>
    </row>
    <row r="2712" spans="1:2" x14ac:dyDescent="0.25">
      <c r="A2712" t="s">
        <v>5001</v>
      </c>
      <c r="B2712" t="s">
        <v>5002</v>
      </c>
    </row>
    <row r="2713" spans="1:2" x14ac:dyDescent="0.25">
      <c r="A2713" t="s">
        <v>5003</v>
      </c>
      <c r="B2713" t="s">
        <v>5004</v>
      </c>
    </row>
    <row r="2714" spans="1:2" x14ac:dyDescent="0.25">
      <c r="A2714" t="s">
        <v>5005</v>
      </c>
      <c r="B2714" t="s">
        <v>5006</v>
      </c>
    </row>
    <row r="2715" spans="1:2" x14ac:dyDescent="0.25">
      <c r="A2715" t="s">
        <v>5007</v>
      </c>
      <c r="B2715" t="s">
        <v>5008</v>
      </c>
    </row>
    <row r="2716" spans="1:2" x14ac:dyDescent="0.25">
      <c r="A2716" t="s">
        <v>5009</v>
      </c>
      <c r="B2716" t="s">
        <v>5010</v>
      </c>
    </row>
    <row r="2717" spans="1:2" x14ac:dyDescent="0.25">
      <c r="A2717" t="s">
        <v>5011</v>
      </c>
      <c r="B2717" t="s">
        <v>5012</v>
      </c>
    </row>
    <row r="2718" spans="1:2" x14ac:dyDescent="0.25">
      <c r="A2718" t="s">
        <v>5013</v>
      </c>
      <c r="B2718" t="s">
        <v>5014</v>
      </c>
    </row>
    <row r="2719" spans="1:2" x14ac:dyDescent="0.25">
      <c r="A2719" t="s">
        <v>5015</v>
      </c>
      <c r="B2719" t="s">
        <v>5016</v>
      </c>
    </row>
    <row r="2720" spans="1:2" x14ac:dyDescent="0.25">
      <c r="A2720" t="s">
        <v>5017</v>
      </c>
      <c r="B2720" t="s">
        <v>5018</v>
      </c>
    </row>
    <row r="2721" spans="1:2" x14ac:dyDescent="0.25">
      <c r="A2721" t="s">
        <v>5019</v>
      </c>
      <c r="B2721" t="s">
        <v>5020</v>
      </c>
    </row>
    <row r="2722" spans="1:2" x14ac:dyDescent="0.25">
      <c r="A2722" t="s">
        <v>5021</v>
      </c>
      <c r="B2722" t="s">
        <v>5022</v>
      </c>
    </row>
    <row r="2723" spans="1:2" x14ac:dyDescent="0.25">
      <c r="A2723" t="s">
        <v>5023</v>
      </c>
      <c r="B2723" t="s">
        <v>5024</v>
      </c>
    </row>
    <row r="2724" spans="1:2" x14ac:dyDescent="0.25">
      <c r="A2724" t="s">
        <v>5025</v>
      </c>
      <c r="B2724" t="s">
        <v>5026</v>
      </c>
    </row>
    <row r="2725" spans="1:2" x14ac:dyDescent="0.25">
      <c r="A2725" t="s">
        <v>5027</v>
      </c>
      <c r="B2725" t="s">
        <v>5028</v>
      </c>
    </row>
    <row r="2726" spans="1:2" x14ac:dyDescent="0.25">
      <c r="A2726" t="s">
        <v>5029</v>
      </c>
      <c r="B2726" t="s">
        <v>5030</v>
      </c>
    </row>
    <row r="2727" spans="1:2" x14ac:dyDescent="0.25">
      <c r="A2727" t="s">
        <v>5031</v>
      </c>
      <c r="B2727" t="s">
        <v>5032</v>
      </c>
    </row>
    <row r="2728" spans="1:2" x14ac:dyDescent="0.25">
      <c r="A2728" t="s">
        <v>5033</v>
      </c>
      <c r="B2728" t="s">
        <v>5034</v>
      </c>
    </row>
    <row r="2729" spans="1:2" x14ac:dyDescent="0.25">
      <c r="A2729" t="s">
        <v>5035</v>
      </c>
      <c r="B2729" t="s">
        <v>5036</v>
      </c>
    </row>
    <row r="2730" spans="1:2" x14ac:dyDescent="0.25">
      <c r="A2730" t="s">
        <v>5037</v>
      </c>
      <c r="B2730" t="s">
        <v>5038</v>
      </c>
    </row>
    <row r="2731" spans="1:2" x14ac:dyDescent="0.25">
      <c r="A2731" t="s">
        <v>5039</v>
      </c>
      <c r="B2731" t="s">
        <v>5040</v>
      </c>
    </row>
    <row r="2732" spans="1:2" x14ac:dyDescent="0.25">
      <c r="A2732" t="s">
        <v>5041</v>
      </c>
      <c r="B2732" t="s">
        <v>5042</v>
      </c>
    </row>
    <row r="2733" spans="1:2" x14ac:dyDescent="0.25">
      <c r="A2733" t="s">
        <v>5043</v>
      </c>
      <c r="B2733" t="s">
        <v>5044</v>
      </c>
    </row>
    <row r="2734" spans="1:2" x14ac:dyDescent="0.25">
      <c r="A2734" t="s">
        <v>5045</v>
      </c>
      <c r="B2734" t="s">
        <v>5046</v>
      </c>
    </row>
    <row r="2735" spans="1:2" x14ac:dyDescent="0.25">
      <c r="A2735" t="s">
        <v>5047</v>
      </c>
      <c r="B2735" t="s">
        <v>5048</v>
      </c>
    </row>
    <row r="2736" spans="1:2" x14ac:dyDescent="0.25">
      <c r="A2736" t="s">
        <v>5049</v>
      </c>
      <c r="B2736" t="s">
        <v>5050</v>
      </c>
    </row>
    <row r="2737" spans="1:2" x14ac:dyDescent="0.25">
      <c r="A2737" t="s">
        <v>5051</v>
      </c>
      <c r="B2737" t="s">
        <v>5052</v>
      </c>
    </row>
    <row r="2738" spans="1:2" x14ac:dyDescent="0.25">
      <c r="A2738" t="s">
        <v>5053</v>
      </c>
      <c r="B2738" t="s">
        <v>5054</v>
      </c>
    </row>
    <row r="2739" spans="1:2" x14ac:dyDescent="0.25">
      <c r="A2739" t="s">
        <v>5055</v>
      </c>
      <c r="B2739" t="s">
        <v>5056</v>
      </c>
    </row>
    <row r="2740" spans="1:2" x14ac:dyDescent="0.25">
      <c r="A2740" t="s">
        <v>5057</v>
      </c>
      <c r="B2740" t="s">
        <v>5058</v>
      </c>
    </row>
    <row r="2741" spans="1:2" x14ac:dyDescent="0.25">
      <c r="A2741" t="s">
        <v>5059</v>
      </c>
      <c r="B2741" t="s">
        <v>5060</v>
      </c>
    </row>
    <row r="2742" spans="1:2" x14ac:dyDescent="0.25">
      <c r="A2742" t="s">
        <v>5061</v>
      </c>
      <c r="B2742" t="s">
        <v>5062</v>
      </c>
    </row>
    <row r="2743" spans="1:2" x14ac:dyDescent="0.25">
      <c r="A2743" t="s">
        <v>5063</v>
      </c>
      <c r="B2743" t="s">
        <v>5064</v>
      </c>
    </row>
    <row r="2744" spans="1:2" x14ac:dyDescent="0.25">
      <c r="A2744" t="s">
        <v>5065</v>
      </c>
      <c r="B2744" t="s">
        <v>5066</v>
      </c>
    </row>
    <row r="2745" spans="1:2" x14ac:dyDescent="0.25">
      <c r="A2745" t="s">
        <v>5067</v>
      </c>
      <c r="B2745" t="s">
        <v>5068</v>
      </c>
    </row>
    <row r="2746" spans="1:2" x14ac:dyDescent="0.25">
      <c r="A2746" t="s">
        <v>5069</v>
      </c>
      <c r="B2746" t="s">
        <v>5070</v>
      </c>
    </row>
    <row r="2747" spans="1:2" x14ac:dyDescent="0.25">
      <c r="A2747" t="s">
        <v>5071</v>
      </c>
      <c r="B2747" t="s">
        <v>5072</v>
      </c>
    </row>
    <row r="2748" spans="1:2" x14ac:dyDescent="0.25">
      <c r="A2748" t="s">
        <v>5073</v>
      </c>
      <c r="B2748" t="s">
        <v>5074</v>
      </c>
    </row>
    <row r="2749" spans="1:2" x14ac:dyDescent="0.25">
      <c r="A2749" t="s">
        <v>5075</v>
      </c>
      <c r="B2749" t="s">
        <v>5076</v>
      </c>
    </row>
    <row r="2750" spans="1:2" x14ac:dyDescent="0.25">
      <c r="A2750" t="s">
        <v>5077</v>
      </c>
      <c r="B2750" t="s">
        <v>5078</v>
      </c>
    </row>
    <row r="2751" spans="1:2" x14ac:dyDescent="0.25">
      <c r="A2751" t="s">
        <v>5079</v>
      </c>
      <c r="B2751" t="s">
        <v>5080</v>
      </c>
    </row>
    <row r="2752" spans="1:2" x14ac:dyDescent="0.25">
      <c r="A2752" t="s">
        <v>5081</v>
      </c>
      <c r="B2752" t="s">
        <v>5082</v>
      </c>
    </row>
    <row r="2753" spans="1:2" x14ac:dyDescent="0.25">
      <c r="A2753" t="s">
        <v>5083</v>
      </c>
      <c r="B2753" t="s">
        <v>5084</v>
      </c>
    </row>
    <row r="2754" spans="1:2" x14ac:dyDescent="0.25">
      <c r="A2754" t="s">
        <v>5085</v>
      </c>
      <c r="B2754" t="s">
        <v>5086</v>
      </c>
    </row>
    <row r="2755" spans="1:2" x14ac:dyDescent="0.25">
      <c r="A2755" t="s">
        <v>5087</v>
      </c>
      <c r="B2755" t="s">
        <v>5088</v>
      </c>
    </row>
    <row r="2756" spans="1:2" x14ac:dyDescent="0.25">
      <c r="A2756" t="s">
        <v>5089</v>
      </c>
      <c r="B2756" t="s">
        <v>5090</v>
      </c>
    </row>
    <row r="2757" spans="1:2" x14ac:dyDescent="0.25">
      <c r="A2757" t="s">
        <v>5091</v>
      </c>
      <c r="B2757" t="s">
        <v>5092</v>
      </c>
    </row>
    <row r="2758" spans="1:2" x14ac:dyDescent="0.25">
      <c r="A2758" t="s">
        <v>33</v>
      </c>
      <c r="B2758" t="s">
        <v>5093</v>
      </c>
    </row>
    <row r="2759" spans="1:2" x14ac:dyDescent="0.25">
      <c r="A2759" t="s">
        <v>5094</v>
      </c>
      <c r="B2759" t="s">
        <v>5095</v>
      </c>
    </row>
    <row r="2760" spans="1:2" x14ac:dyDescent="0.25">
      <c r="A2760" t="s">
        <v>5096</v>
      </c>
      <c r="B2760" t="s">
        <v>5097</v>
      </c>
    </row>
    <row r="2761" spans="1:2" x14ac:dyDescent="0.25">
      <c r="A2761" t="s">
        <v>5098</v>
      </c>
      <c r="B2761" t="s">
        <v>5099</v>
      </c>
    </row>
    <row r="2762" spans="1:2" x14ac:dyDescent="0.25">
      <c r="A2762" t="s">
        <v>5100</v>
      </c>
      <c r="B2762" t="s">
        <v>5101</v>
      </c>
    </row>
    <row r="2763" spans="1:2" x14ac:dyDescent="0.25">
      <c r="A2763" t="s">
        <v>5102</v>
      </c>
      <c r="B2763" t="s">
        <v>5103</v>
      </c>
    </row>
    <row r="2764" spans="1:2" x14ac:dyDescent="0.25">
      <c r="A2764" t="s">
        <v>5104</v>
      </c>
      <c r="B2764" t="s">
        <v>5105</v>
      </c>
    </row>
    <row r="2765" spans="1:2" x14ac:dyDescent="0.25">
      <c r="A2765" t="s">
        <v>2340</v>
      </c>
      <c r="B2765" t="s">
        <v>5106</v>
      </c>
    </row>
    <row r="2766" spans="1:2" x14ac:dyDescent="0.25">
      <c r="A2766" t="s">
        <v>5107</v>
      </c>
      <c r="B2766" t="s">
        <v>5108</v>
      </c>
    </row>
    <row r="2767" spans="1:2" x14ac:dyDescent="0.25">
      <c r="A2767" t="s">
        <v>5109</v>
      </c>
      <c r="B2767" t="s">
        <v>5110</v>
      </c>
    </row>
    <row r="2768" spans="1:2" x14ac:dyDescent="0.25">
      <c r="A2768" t="s">
        <v>5111</v>
      </c>
      <c r="B2768" t="s">
        <v>5112</v>
      </c>
    </row>
    <row r="2769" spans="1:2" x14ac:dyDescent="0.25">
      <c r="A2769" t="s">
        <v>5113</v>
      </c>
      <c r="B2769" t="s">
        <v>5114</v>
      </c>
    </row>
    <row r="2770" spans="1:2" x14ac:dyDescent="0.25">
      <c r="A2770" t="s">
        <v>5115</v>
      </c>
      <c r="B2770" t="s">
        <v>5116</v>
      </c>
    </row>
    <row r="2771" spans="1:2" x14ac:dyDescent="0.25">
      <c r="A2771" t="s">
        <v>5117</v>
      </c>
      <c r="B2771" t="s">
        <v>5118</v>
      </c>
    </row>
    <row r="2772" spans="1:2" x14ac:dyDescent="0.25">
      <c r="A2772" t="s">
        <v>5119</v>
      </c>
      <c r="B2772" t="s">
        <v>5120</v>
      </c>
    </row>
    <row r="2773" spans="1:2" x14ac:dyDescent="0.25">
      <c r="A2773" t="s">
        <v>5121</v>
      </c>
      <c r="B2773" t="s">
        <v>5122</v>
      </c>
    </row>
    <row r="2774" spans="1:2" x14ac:dyDescent="0.25">
      <c r="A2774" t="s">
        <v>955</v>
      </c>
      <c r="B2774" t="s">
        <v>5123</v>
      </c>
    </row>
    <row r="2775" spans="1:2" x14ac:dyDescent="0.25">
      <c r="A2775" t="s">
        <v>5124</v>
      </c>
      <c r="B2775" t="s">
        <v>5125</v>
      </c>
    </row>
    <row r="2776" spans="1:2" x14ac:dyDescent="0.25">
      <c r="A2776" t="s">
        <v>5126</v>
      </c>
      <c r="B2776" t="s">
        <v>5127</v>
      </c>
    </row>
    <row r="2777" spans="1:2" x14ac:dyDescent="0.25">
      <c r="A2777" t="s">
        <v>1052</v>
      </c>
      <c r="B2777" t="s">
        <v>5128</v>
      </c>
    </row>
    <row r="2778" spans="1:2" x14ac:dyDescent="0.25">
      <c r="A2778" t="s">
        <v>429</v>
      </c>
      <c r="B2778" t="s">
        <v>5129</v>
      </c>
    </row>
    <row r="2779" spans="1:2" x14ac:dyDescent="0.25">
      <c r="A2779" t="s">
        <v>128</v>
      </c>
      <c r="B2779" t="s">
        <v>5130</v>
      </c>
    </row>
    <row r="2780" spans="1:2" x14ac:dyDescent="0.25">
      <c r="A2780" t="s">
        <v>5131</v>
      </c>
      <c r="B2780" t="s">
        <v>5132</v>
      </c>
    </row>
    <row r="2781" spans="1:2" x14ac:dyDescent="0.25">
      <c r="A2781" t="s">
        <v>5133</v>
      </c>
      <c r="B2781" t="s">
        <v>5134</v>
      </c>
    </row>
    <row r="2782" spans="1:2" x14ac:dyDescent="0.25">
      <c r="A2782" t="s">
        <v>5135</v>
      </c>
      <c r="B2782" t="s">
        <v>5136</v>
      </c>
    </row>
    <row r="2783" spans="1:2" x14ac:dyDescent="0.25">
      <c r="A2783" t="s">
        <v>5137</v>
      </c>
      <c r="B2783" t="s">
        <v>5138</v>
      </c>
    </row>
    <row r="2784" spans="1:2" x14ac:dyDescent="0.25">
      <c r="A2784" t="s">
        <v>5139</v>
      </c>
      <c r="B2784" t="s">
        <v>5140</v>
      </c>
    </row>
    <row r="2785" spans="1:2" x14ac:dyDescent="0.25">
      <c r="A2785" t="s">
        <v>5141</v>
      </c>
      <c r="B2785" t="s">
        <v>5142</v>
      </c>
    </row>
    <row r="2786" spans="1:2" x14ac:dyDescent="0.25">
      <c r="A2786" t="s">
        <v>5143</v>
      </c>
      <c r="B2786" t="s">
        <v>5144</v>
      </c>
    </row>
    <row r="2787" spans="1:2" x14ac:dyDescent="0.25">
      <c r="A2787" t="s">
        <v>5145</v>
      </c>
      <c r="B2787" t="s">
        <v>5146</v>
      </c>
    </row>
    <row r="2788" spans="1:2" x14ac:dyDescent="0.25">
      <c r="A2788" t="s">
        <v>5147</v>
      </c>
      <c r="B2788" t="s">
        <v>5148</v>
      </c>
    </row>
    <row r="2789" spans="1:2" x14ac:dyDescent="0.25">
      <c r="A2789" t="s">
        <v>5149</v>
      </c>
      <c r="B2789" t="s">
        <v>5150</v>
      </c>
    </row>
    <row r="2790" spans="1:2" x14ac:dyDescent="0.25">
      <c r="A2790" t="s">
        <v>1378</v>
      </c>
      <c r="B2790" t="s">
        <v>5151</v>
      </c>
    </row>
    <row r="2791" spans="1:2" x14ac:dyDescent="0.25">
      <c r="A2791" t="s">
        <v>5152</v>
      </c>
      <c r="B2791" t="s">
        <v>5153</v>
      </c>
    </row>
    <row r="2792" spans="1:2" x14ac:dyDescent="0.25">
      <c r="A2792" t="s">
        <v>5154</v>
      </c>
      <c r="B2792" t="s">
        <v>5155</v>
      </c>
    </row>
    <row r="2793" spans="1:2" x14ac:dyDescent="0.25">
      <c r="A2793" t="s">
        <v>5156</v>
      </c>
      <c r="B2793" t="s">
        <v>5157</v>
      </c>
    </row>
    <row r="2794" spans="1:2" x14ac:dyDescent="0.25">
      <c r="A2794" t="s">
        <v>5158</v>
      </c>
      <c r="B2794" t="s">
        <v>5159</v>
      </c>
    </row>
    <row r="2795" spans="1:2" x14ac:dyDescent="0.25">
      <c r="A2795" t="s">
        <v>5160</v>
      </c>
      <c r="B2795" t="s">
        <v>5161</v>
      </c>
    </row>
    <row r="2796" spans="1:2" x14ac:dyDescent="0.25">
      <c r="A2796" t="s">
        <v>5162</v>
      </c>
      <c r="B2796" t="s">
        <v>5163</v>
      </c>
    </row>
    <row r="2797" spans="1:2" x14ac:dyDescent="0.25">
      <c r="A2797" t="s">
        <v>5164</v>
      </c>
      <c r="B2797" t="s">
        <v>5165</v>
      </c>
    </row>
    <row r="2798" spans="1:2" x14ac:dyDescent="0.25">
      <c r="A2798" t="s">
        <v>5166</v>
      </c>
      <c r="B2798" t="s">
        <v>5167</v>
      </c>
    </row>
    <row r="2799" spans="1:2" x14ac:dyDescent="0.25">
      <c r="A2799" t="s">
        <v>5168</v>
      </c>
      <c r="B2799" t="s">
        <v>5169</v>
      </c>
    </row>
    <row r="2800" spans="1:2" x14ac:dyDescent="0.25">
      <c r="A2800" t="s">
        <v>5170</v>
      </c>
      <c r="B2800" t="s">
        <v>5171</v>
      </c>
    </row>
    <row r="2801" spans="1:2" x14ac:dyDescent="0.25">
      <c r="A2801" t="s">
        <v>5172</v>
      </c>
      <c r="B2801" t="s">
        <v>5173</v>
      </c>
    </row>
    <row r="2802" spans="1:2" x14ac:dyDescent="0.25">
      <c r="A2802" t="s">
        <v>5174</v>
      </c>
      <c r="B2802" t="s">
        <v>5175</v>
      </c>
    </row>
    <row r="2803" spans="1:2" x14ac:dyDescent="0.25">
      <c r="A2803" t="s">
        <v>5176</v>
      </c>
      <c r="B2803" t="s">
        <v>5177</v>
      </c>
    </row>
    <row r="2804" spans="1:2" x14ac:dyDescent="0.25">
      <c r="A2804" t="s">
        <v>5178</v>
      </c>
      <c r="B2804" t="s">
        <v>5179</v>
      </c>
    </row>
    <row r="2805" spans="1:2" x14ac:dyDescent="0.25">
      <c r="A2805" t="s">
        <v>5180</v>
      </c>
      <c r="B2805" t="s">
        <v>5181</v>
      </c>
    </row>
    <row r="2806" spans="1:2" x14ac:dyDescent="0.25">
      <c r="A2806" t="s">
        <v>5182</v>
      </c>
      <c r="B2806" t="s">
        <v>5183</v>
      </c>
    </row>
    <row r="2807" spans="1:2" x14ac:dyDescent="0.25">
      <c r="A2807" t="s">
        <v>5184</v>
      </c>
      <c r="B2807" t="s">
        <v>5185</v>
      </c>
    </row>
    <row r="2808" spans="1:2" x14ac:dyDescent="0.25">
      <c r="A2808" t="s">
        <v>5186</v>
      </c>
      <c r="B2808" t="s">
        <v>5187</v>
      </c>
    </row>
    <row r="2809" spans="1:2" x14ac:dyDescent="0.25">
      <c r="A2809" t="s">
        <v>5188</v>
      </c>
      <c r="B2809" t="s">
        <v>5189</v>
      </c>
    </row>
    <row r="2810" spans="1:2" x14ac:dyDescent="0.25">
      <c r="A2810" t="s">
        <v>5190</v>
      </c>
      <c r="B2810" t="s">
        <v>5191</v>
      </c>
    </row>
    <row r="2811" spans="1:2" x14ac:dyDescent="0.25">
      <c r="A2811" t="s">
        <v>5192</v>
      </c>
      <c r="B2811" t="s">
        <v>5193</v>
      </c>
    </row>
    <row r="2812" spans="1:2" x14ac:dyDescent="0.25">
      <c r="A2812" t="s">
        <v>5194</v>
      </c>
      <c r="B2812" t="s">
        <v>5195</v>
      </c>
    </row>
    <row r="2813" spans="1:2" x14ac:dyDescent="0.25">
      <c r="A2813" t="s">
        <v>5196</v>
      </c>
      <c r="B2813" t="s">
        <v>5197</v>
      </c>
    </row>
    <row r="2814" spans="1:2" x14ac:dyDescent="0.25">
      <c r="A2814" t="s">
        <v>5198</v>
      </c>
      <c r="B2814" t="s">
        <v>5199</v>
      </c>
    </row>
    <row r="2815" spans="1:2" x14ac:dyDescent="0.25">
      <c r="A2815" t="s">
        <v>5200</v>
      </c>
      <c r="B2815" t="s">
        <v>5201</v>
      </c>
    </row>
    <row r="2816" spans="1:2" x14ac:dyDescent="0.25">
      <c r="A2816" t="s">
        <v>5202</v>
      </c>
      <c r="B2816" t="s">
        <v>5203</v>
      </c>
    </row>
    <row r="2817" spans="1:2" x14ac:dyDescent="0.25">
      <c r="A2817" t="s">
        <v>5204</v>
      </c>
      <c r="B2817" t="s">
        <v>5205</v>
      </c>
    </row>
    <row r="2818" spans="1:2" x14ac:dyDescent="0.25">
      <c r="A2818" t="s">
        <v>159</v>
      </c>
      <c r="B2818" t="s">
        <v>5206</v>
      </c>
    </row>
    <row r="2819" spans="1:2" x14ac:dyDescent="0.25">
      <c r="A2819" t="s">
        <v>5207</v>
      </c>
      <c r="B2819" t="s">
        <v>5208</v>
      </c>
    </row>
    <row r="2820" spans="1:2" x14ac:dyDescent="0.25">
      <c r="A2820" t="s">
        <v>5209</v>
      </c>
      <c r="B2820" t="s">
        <v>5210</v>
      </c>
    </row>
    <row r="2821" spans="1:2" x14ac:dyDescent="0.25">
      <c r="A2821" t="s">
        <v>5211</v>
      </c>
      <c r="B2821" t="s">
        <v>5212</v>
      </c>
    </row>
    <row r="2822" spans="1:2" x14ac:dyDescent="0.25">
      <c r="A2822" t="s">
        <v>5213</v>
      </c>
      <c r="B2822" t="s">
        <v>5214</v>
      </c>
    </row>
    <row r="2823" spans="1:2" x14ac:dyDescent="0.25">
      <c r="A2823" t="s">
        <v>5215</v>
      </c>
      <c r="B2823" t="s">
        <v>5216</v>
      </c>
    </row>
    <row r="2824" spans="1:2" x14ac:dyDescent="0.25">
      <c r="A2824" t="s">
        <v>5217</v>
      </c>
      <c r="B2824" t="s">
        <v>5218</v>
      </c>
    </row>
    <row r="2825" spans="1:2" x14ac:dyDescent="0.25">
      <c r="A2825" t="s">
        <v>5219</v>
      </c>
      <c r="B2825" t="s">
        <v>5220</v>
      </c>
    </row>
    <row r="2826" spans="1:2" x14ac:dyDescent="0.25">
      <c r="A2826" t="s">
        <v>5221</v>
      </c>
      <c r="B2826" t="s">
        <v>5222</v>
      </c>
    </row>
    <row r="2827" spans="1:2" x14ac:dyDescent="0.25">
      <c r="A2827" t="s">
        <v>5223</v>
      </c>
      <c r="B2827" t="s">
        <v>5224</v>
      </c>
    </row>
    <row r="2828" spans="1:2" x14ac:dyDescent="0.25">
      <c r="A2828" t="s">
        <v>5225</v>
      </c>
      <c r="B2828" t="s">
        <v>5226</v>
      </c>
    </row>
    <row r="2829" spans="1:2" x14ac:dyDescent="0.25">
      <c r="A2829" t="s">
        <v>5227</v>
      </c>
      <c r="B2829" t="s">
        <v>5228</v>
      </c>
    </row>
    <row r="2830" spans="1:2" x14ac:dyDescent="0.25">
      <c r="A2830" t="s">
        <v>5229</v>
      </c>
      <c r="B2830" t="s">
        <v>5230</v>
      </c>
    </row>
    <row r="2831" spans="1:2" x14ac:dyDescent="0.25">
      <c r="A2831" t="s">
        <v>5231</v>
      </c>
      <c r="B2831" t="s">
        <v>5232</v>
      </c>
    </row>
    <row r="2832" spans="1:2" x14ac:dyDescent="0.25">
      <c r="A2832" t="s">
        <v>5233</v>
      </c>
      <c r="B2832" t="s">
        <v>5234</v>
      </c>
    </row>
    <row r="2833" spans="1:2" x14ac:dyDescent="0.25">
      <c r="A2833" t="s">
        <v>5235</v>
      </c>
      <c r="B2833" t="s">
        <v>5236</v>
      </c>
    </row>
    <row r="2834" spans="1:2" x14ac:dyDescent="0.25">
      <c r="A2834" t="s">
        <v>5237</v>
      </c>
      <c r="B2834" t="s">
        <v>5238</v>
      </c>
    </row>
    <row r="2835" spans="1:2" x14ac:dyDescent="0.25">
      <c r="A2835" t="s">
        <v>5239</v>
      </c>
      <c r="B2835" t="s">
        <v>5240</v>
      </c>
    </row>
    <row r="2836" spans="1:2" x14ac:dyDescent="0.25">
      <c r="A2836" t="s">
        <v>5241</v>
      </c>
      <c r="B2836" t="s">
        <v>5242</v>
      </c>
    </row>
    <row r="2837" spans="1:2" x14ac:dyDescent="0.25">
      <c r="A2837" t="s">
        <v>5243</v>
      </c>
      <c r="B2837" t="s">
        <v>5244</v>
      </c>
    </row>
    <row r="2838" spans="1:2" x14ac:dyDescent="0.25">
      <c r="A2838" t="s">
        <v>5245</v>
      </c>
      <c r="B2838" t="s">
        <v>5246</v>
      </c>
    </row>
    <row r="2839" spans="1:2" x14ac:dyDescent="0.25">
      <c r="A2839" t="s">
        <v>5247</v>
      </c>
      <c r="B2839" t="s">
        <v>5248</v>
      </c>
    </row>
    <row r="2840" spans="1:2" x14ac:dyDescent="0.25">
      <c r="A2840" t="s">
        <v>5249</v>
      </c>
      <c r="B2840" t="s">
        <v>5250</v>
      </c>
    </row>
    <row r="2841" spans="1:2" x14ac:dyDescent="0.25">
      <c r="A2841" t="s">
        <v>5251</v>
      </c>
      <c r="B2841" t="s">
        <v>5252</v>
      </c>
    </row>
    <row r="2842" spans="1:2" x14ac:dyDescent="0.25">
      <c r="A2842" t="s">
        <v>5253</v>
      </c>
      <c r="B2842" t="s">
        <v>5254</v>
      </c>
    </row>
    <row r="2843" spans="1:2" x14ac:dyDescent="0.25">
      <c r="A2843" t="s">
        <v>5255</v>
      </c>
      <c r="B2843" t="s">
        <v>5256</v>
      </c>
    </row>
    <row r="2844" spans="1:2" x14ac:dyDescent="0.25">
      <c r="A2844" t="s">
        <v>5257</v>
      </c>
      <c r="B2844" t="s">
        <v>5258</v>
      </c>
    </row>
    <row r="2845" spans="1:2" x14ac:dyDescent="0.25">
      <c r="A2845" t="s">
        <v>5259</v>
      </c>
      <c r="B2845" t="s">
        <v>5260</v>
      </c>
    </row>
    <row r="2846" spans="1:2" x14ac:dyDescent="0.25">
      <c r="A2846" t="s">
        <v>218</v>
      </c>
      <c r="B2846" t="s">
        <v>5261</v>
      </c>
    </row>
    <row r="2847" spans="1:2" x14ac:dyDescent="0.25">
      <c r="A2847" t="s">
        <v>5262</v>
      </c>
      <c r="B2847" t="s">
        <v>5263</v>
      </c>
    </row>
    <row r="2848" spans="1:2" x14ac:dyDescent="0.25">
      <c r="A2848" t="s">
        <v>5264</v>
      </c>
      <c r="B2848" t="s">
        <v>5265</v>
      </c>
    </row>
    <row r="2849" spans="1:2" x14ac:dyDescent="0.25">
      <c r="A2849" t="s">
        <v>5266</v>
      </c>
      <c r="B2849" t="s">
        <v>5267</v>
      </c>
    </row>
    <row r="2850" spans="1:2" x14ac:dyDescent="0.25">
      <c r="A2850" t="s">
        <v>5268</v>
      </c>
      <c r="B2850" t="s">
        <v>5269</v>
      </c>
    </row>
    <row r="2851" spans="1:2" x14ac:dyDescent="0.25">
      <c r="A2851" t="s">
        <v>5270</v>
      </c>
      <c r="B2851" t="s">
        <v>5271</v>
      </c>
    </row>
    <row r="2852" spans="1:2" x14ac:dyDescent="0.25">
      <c r="A2852" t="s">
        <v>5272</v>
      </c>
      <c r="B2852" t="s">
        <v>5273</v>
      </c>
    </row>
    <row r="2853" spans="1:2" x14ac:dyDescent="0.25">
      <c r="A2853" t="s">
        <v>5274</v>
      </c>
      <c r="B2853" t="s">
        <v>5275</v>
      </c>
    </row>
    <row r="2854" spans="1:2" x14ac:dyDescent="0.25">
      <c r="A2854" t="s">
        <v>5276</v>
      </c>
      <c r="B2854" t="s">
        <v>5277</v>
      </c>
    </row>
    <row r="2855" spans="1:2" x14ac:dyDescent="0.25">
      <c r="A2855" t="s">
        <v>5278</v>
      </c>
      <c r="B2855" t="s">
        <v>5279</v>
      </c>
    </row>
    <row r="2856" spans="1:2" x14ac:dyDescent="0.25">
      <c r="A2856" t="s">
        <v>5280</v>
      </c>
      <c r="B2856" t="s">
        <v>5281</v>
      </c>
    </row>
    <row r="2857" spans="1:2" x14ac:dyDescent="0.25">
      <c r="A2857" t="s">
        <v>5282</v>
      </c>
      <c r="B2857" t="s">
        <v>5283</v>
      </c>
    </row>
    <row r="2858" spans="1:2" x14ac:dyDescent="0.25">
      <c r="A2858" t="s">
        <v>5284</v>
      </c>
      <c r="B2858" t="s">
        <v>5285</v>
      </c>
    </row>
    <row r="2859" spans="1:2" x14ac:dyDescent="0.25">
      <c r="A2859" t="s">
        <v>5286</v>
      </c>
      <c r="B2859" t="s">
        <v>5287</v>
      </c>
    </row>
    <row r="2860" spans="1:2" x14ac:dyDescent="0.25">
      <c r="A2860" t="s">
        <v>5288</v>
      </c>
      <c r="B2860" t="s">
        <v>5289</v>
      </c>
    </row>
    <row r="2861" spans="1:2" x14ac:dyDescent="0.25">
      <c r="A2861" t="s">
        <v>5290</v>
      </c>
      <c r="B2861" t="s">
        <v>5291</v>
      </c>
    </row>
    <row r="2862" spans="1:2" x14ac:dyDescent="0.25">
      <c r="A2862" t="s">
        <v>5292</v>
      </c>
      <c r="B2862" t="s">
        <v>5293</v>
      </c>
    </row>
    <row r="2863" spans="1:2" x14ac:dyDescent="0.25">
      <c r="A2863" t="s">
        <v>5294</v>
      </c>
      <c r="B2863" t="s">
        <v>5295</v>
      </c>
    </row>
    <row r="2864" spans="1:2" x14ac:dyDescent="0.25">
      <c r="A2864" t="s">
        <v>5296</v>
      </c>
      <c r="B2864" t="s">
        <v>5297</v>
      </c>
    </row>
    <row r="2865" spans="1:2" x14ac:dyDescent="0.25">
      <c r="A2865" t="s">
        <v>5298</v>
      </c>
      <c r="B2865" t="s">
        <v>5299</v>
      </c>
    </row>
    <row r="2866" spans="1:2" x14ac:dyDescent="0.25">
      <c r="A2866" t="s">
        <v>5300</v>
      </c>
      <c r="B2866" t="s">
        <v>5301</v>
      </c>
    </row>
    <row r="2867" spans="1:2" x14ac:dyDescent="0.25">
      <c r="A2867" t="s">
        <v>5302</v>
      </c>
      <c r="B2867" t="s">
        <v>5303</v>
      </c>
    </row>
    <row r="2868" spans="1:2" x14ac:dyDescent="0.25">
      <c r="A2868" t="s">
        <v>5304</v>
      </c>
      <c r="B2868" t="s">
        <v>5305</v>
      </c>
    </row>
    <row r="2869" spans="1:2" x14ac:dyDescent="0.25">
      <c r="A2869" t="s">
        <v>5306</v>
      </c>
      <c r="B2869" t="s">
        <v>5307</v>
      </c>
    </row>
    <row r="2870" spans="1:2" x14ac:dyDescent="0.25">
      <c r="A2870" t="s">
        <v>5308</v>
      </c>
      <c r="B2870" t="s">
        <v>5309</v>
      </c>
    </row>
    <row r="2871" spans="1:2" x14ac:dyDescent="0.25">
      <c r="A2871" t="s">
        <v>5310</v>
      </c>
      <c r="B2871" t="s">
        <v>5311</v>
      </c>
    </row>
    <row r="2872" spans="1:2" x14ac:dyDescent="0.25">
      <c r="A2872" t="s">
        <v>5312</v>
      </c>
      <c r="B2872" t="s">
        <v>5313</v>
      </c>
    </row>
    <row r="2873" spans="1:2" x14ac:dyDescent="0.25">
      <c r="A2873" t="s">
        <v>5314</v>
      </c>
      <c r="B2873" t="s">
        <v>5315</v>
      </c>
    </row>
    <row r="2874" spans="1:2" x14ac:dyDescent="0.25">
      <c r="A2874" t="s">
        <v>5316</v>
      </c>
      <c r="B2874" t="s">
        <v>5317</v>
      </c>
    </row>
    <row r="2875" spans="1:2" x14ac:dyDescent="0.25">
      <c r="A2875" t="s">
        <v>5318</v>
      </c>
      <c r="B2875" t="s">
        <v>5319</v>
      </c>
    </row>
    <row r="2876" spans="1:2" x14ac:dyDescent="0.25">
      <c r="A2876" t="s">
        <v>5320</v>
      </c>
      <c r="B2876" t="s">
        <v>5321</v>
      </c>
    </row>
    <row r="2877" spans="1:2" x14ac:dyDescent="0.25">
      <c r="A2877" t="s">
        <v>5322</v>
      </c>
      <c r="B2877" t="s">
        <v>5323</v>
      </c>
    </row>
    <row r="2878" spans="1:2" x14ac:dyDescent="0.25">
      <c r="A2878" t="s">
        <v>5324</v>
      </c>
      <c r="B2878" t="s">
        <v>5325</v>
      </c>
    </row>
    <row r="2879" spans="1:2" x14ac:dyDescent="0.25">
      <c r="A2879" t="s">
        <v>5326</v>
      </c>
      <c r="B2879" t="s">
        <v>5327</v>
      </c>
    </row>
    <row r="2880" spans="1:2" x14ac:dyDescent="0.25">
      <c r="A2880" t="s">
        <v>5328</v>
      </c>
      <c r="B2880" t="s">
        <v>5329</v>
      </c>
    </row>
    <row r="2881" spans="1:2" x14ac:dyDescent="0.25">
      <c r="A2881" t="s">
        <v>5330</v>
      </c>
      <c r="B2881" t="s">
        <v>5331</v>
      </c>
    </row>
    <row r="2882" spans="1:2" x14ac:dyDescent="0.25">
      <c r="A2882" t="s">
        <v>5332</v>
      </c>
      <c r="B2882" t="s">
        <v>5333</v>
      </c>
    </row>
    <row r="2883" spans="1:2" x14ac:dyDescent="0.25">
      <c r="A2883" t="s">
        <v>5334</v>
      </c>
      <c r="B2883" t="s">
        <v>5335</v>
      </c>
    </row>
    <row r="2884" spans="1:2" x14ac:dyDescent="0.25">
      <c r="A2884" t="s">
        <v>5336</v>
      </c>
      <c r="B2884" t="s">
        <v>5337</v>
      </c>
    </row>
    <row r="2885" spans="1:2" x14ac:dyDescent="0.25">
      <c r="A2885" t="s">
        <v>5338</v>
      </c>
      <c r="B2885" t="s">
        <v>5339</v>
      </c>
    </row>
    <row r="2886" spans="1:2" x14ac:dyDescent="0.25">
      <c r="A2886" t="s">
        <v>5340</v>
      </c>
      <c r="B2886" t="s">
        <v>5341</v>
      </c>
    </row>
    <row r="2887" spans="1:2" x14ac:dyDescent="0.25">
      <c r="A2887" t="s">
        <v>5342</v>
      </c>
      <c r="B2887" t="s">
        <v>5343</v>
      </c>
    </row>
    <row r="2888" spans="1:2" x14ac:dyDescent="0.25">
      <c r="A2888" t="s">
        <v>5344</v>
      </c>
      <c r="B2888" t="s">
        <v>5345</v>
      </c>
    </row>
    <row r="2889" spans="1:2" x14ac:dyDescent="0.25">
      <c r="A2889" t="s">
        <v>5346</v>
      </c>
      <c r="B2889" t="s">
        <v>5347</v>
      </c>
    </row>
    <row r="2890" spans="1:2" x14ac:dyDescent="0.25">
      <c r="A2890" t="s">
        <v>5348</v>
      </c>
      <c r="B2890" t="s">
        <v>5349</v>
      </c>
    </row>
    <row r="2891" spans="1:2" x14ac:dyDescent="0.25">
      <c r="A2891" t="s">
        <v>5350</v>
      </c>
      <c r="B2891" t="s">
        <v>5351</v>
      </c>
    </row>
    <row r="2892" spans="1:2" x14ac:dyDescent="0.25">
      <c r="A2892" t="s">
        <v>5352</v>
      </c>
      <c r="B2892" t="s">
        <v>5353</v>
      </c>
    </row>
    <row r="2893" spans="1:2" x14ac:dyDescent="0.25">
      <c r="A2893" t="s">
        <v>5354</v>
      </c>
      <c r="B2893" t="s">
        <v>5355</v>
      </c>
    </row>
    <row r="2894" spans="1:2" x14ac:dyDescent="0.25">
      <c r="A2894" t="s">
        <v>5356</v>
      </c>
      <c r="B2894" t="s">
        <v>5357</v>
      </c>
    </row>
    <row r="2895" spans="1:2" x14ac:dyDescent="0.25">
      <c r="A2895" t="s">
        <v>5358</v>
      </c>
      <c r="B2895" t="s">
        <v>5359</v>
      </c>
    </row>
    <row r="2896" spans="1:2" x14ac:dyDescent="0.25">
      <c r="A2896" t="s">
        <v>5360</v>
      </c>
      <c r="B2896" t="s">
        <v>5361</v>
      </c>
    </row>
    <row r="2897" spans="1:2" x14ac:dyDescent="0.25">
      <c r="A2897" t="s">
        <v>5362</v>
      </c>
      <c r="B2897" t="s">
        <v>5363</v>
      </c>
    </row>
    <row r="2898" spans="1:2" x14ac:dyDescent="0.25">
      <c r="A2898" t="s">
        <v>5364</v>
      </c>
      <c r="B2898" t="s">
        <v>5365</v>
      </c>
    </row>
    <row r="2899" spans="1:2" x14ac:dyDescent="0.25">
      <c r="A2899" t="s">
        <v>5366</v>
      </c>
      <c r="B2899" t="s">
        <v>5367</v>
      </c>
    </row>
    <row r="2900" spans="1:2" x14ac:dyDescent="0.25">
      <c r="A2900" t="s">
        <v>5368</v>
      </c>
      <c r="B2900" t="s">
        <v>5369</v>
      </c>
    </row>
    <row r="2901" spans="1:2" x14ac:dyDescent="0.25">
      <c r="A2901" t="s">
        <v>5370</v>
      </c>
      <c r="B2901" t="s">
        <v>5371</v>
      </c>
    </row>
    <row r="2902" spans="1:2" x14ac:dyDescent="0.25">
      <c r="A2902" t="s">
        <v>5372</v>
      </c>
      <c r="B2902" t="s">
        <v>5373</v>
      </c>
    </row>
    <row r="2903" spans="1:2" x14ac:dyDescent="0.25">
      <c r="A2903" t="s">
        <v>5374</v>
      </c>
      <c r="B2903" t="s">
        <v>5375</v>
      </c>
    </row>
    <row r="2904" spans="1:2" x14ac:dyDescent="0.25">
      <c r="A2904" t="s">
        <v>5376</v>
      </c>
      <c r="B2904" t="s">
        <v>5377</v>
      </c>
    </row>
    <row r="2905" spans="1:2" x14ac:dyDescent="0.25">
      <c r="A2905" t="s">
        <v>5378</v>
      </c>
      <c r="B2905" t="s">
        <v>5379</v>
      </c>
    </row>
    <row r="2906" spans="1:2" x14ac:dyDescent="0.25">
      <c r="A2906" t="s">
        <v>5380</v>
      </c>
      <c r="B2906" t="s">
        <v>5381</v>
      </c>
    </row>
    <row r="2907" spans="1:2" x14ac:dyDescent="0.25">
      <c r="A2907" t="s">
        <v>5382</v>
      </c>
      <c r="B2907" t="s">
        <v>5383</v>
      </c>
    </row>
    <row r="2908" spans="1:2" x14ac:dyDescent="0.25">
      <c r="A2908" t="s">
        <v>5384</v>
      </c>
      <c r="B2908" t="s">
        <v>5385</v>
      </c>
    </row>
    <row r="2909" spans="1:2" x14ac:dyDescent="0.25">
      <c r="A2909" t="s">
        <v>5386</v>
      </c>
      <c r="B2909" t="s">
        <v>5387</v>
      </c>
    </row>
    <row r="2910" spans="1:2" x14ac:dyDescent="0.25">
      <c r="A2910" t="s">
        <v>5388</v>
      </c>
      <c r="B2910" t="s">
        <v>5389</v>
      </c>
    </row>
    <row r="2911" spans="1:2" x14ac:dyDescent="0.25">
      <c r="A2911" t="s">
        <v>5390</v>
      </c>
      <c r="B2911" t="s">
        <v>5391</v>
      </c>
    </row>
    <row r="2912" spans="1:2" x14ac:dyDescent="0.25">
      <c r="A2912" t="s">
        <v>5392</v>
      </c>
      <c r="B2912" t="s">
        <v>5393</v>
      </c>
    </row>
    <row r="2913" spans="1:2" x14ac:dyDescent="0.25">
      <c r="A2913" t="s">
        <v>5394</v>
      </c>
      <c r="B2913" t="s">
        <v>5395</v>
      </c>
    </row>
    <row r="2914" spans="1:2" x14ac:dyDescent="0.25">
      <c r="A2914" t="s">
        <v>5396</v>
      </c>
      <c r="B2914" t="s">
        <v>5397</v>
      </c>
    </row>
    <row r="2915" spans="1:2" x14ac:dyDescent="0.25">
      <c r="A2915" t="s">
        <v>5398</v>
      </c>
      <c r="B2915" t="s">
        <v>5399</v>
      </c>
    </row>
    <row r="2916" spans="1:2" x14ac:dyDescent="0.25">
      <c r="A2916" t="s">
        <v>5400</v>
      </c>
      <c r="B2916" t="s">
        <v>5401</v>
      </c>
    </row>
    <row r="2917" spans="1:2" x14ac:dyDescent="0.25">
      <c r="A2917" t="s">
        <v>5402</v>
      </c>
      <c r="B2917" t="s">
        <v>5403</v>
      </c>
    </row>
    <row r="2918" spans="1:2" x14ac:dyDescent="0.25">
      <c r="A2918" t="s">
        <v>5404</v>
      </c>
      <c r="B2918" t="s">
        <v>5405</v>
      </c>
    </row>
    <row r="2919" spans="1:2" x14ac:dyDescent="0.25">
      <c r="A2919" t="s">
        <v>5406</v>
      </c>
      <c r="B2919" t="s">
        <v>5407</v>
      </c>
    </row>
    <row r="2920" spans="1:2" x14ac:dyDescent="0.25">
      <c r="A2920" t="s">
        <v>5408</v>
      </c>
      <c r="B2920" t="s">
        <v>5409</v>
      </c>
    </row>
    <row r="2921" spans="1:2" x14ac:dyDescent="0.25">
      <c r="A2921" t="s">
        <v>5410</v>
      </c>
      <c r="B2921" t="s">
        <v>5411</v>
      </c>
    </row>
    <row r="2922" spans="1:2" x14ac:dyDescent="0.25">
      <c r="A2922" t="s">
        <v>5412</v>
      </c>
      <c r="B2922" t="s">
        <v>5413</v>
      </c>
    </row>
    <row r="2923" spans="1:2" x14ac:dyDescent="0.25">
      <c r="A2923" t="s">
        <v>5414</v>
      </c>
      <c r="B2923" t="s">
        <v>5415</v>
      </c>
    </row>
    <row r="2924" spans="1:2" x14ac:dyDescent="0.25">
      <c r="A2924" t="s">
        <v>5416</v>
      </c>
      <c r="B2924" t="s">
        <v>5417</v>
      </c>
    </row>
    <row r="2925" spans="1:2" x14ac:dyDescent="0.25">
      <c r="A2925" t="s">
        <v>5418</v>
      </c>
      <c r="B2925" t="s">
        <v>5419</v>
      </c>
    </row>
    <row r="2926" spans="1:2" x14ac:dyDescent="0.25">
      <c r="A2926" t="s">
        <v>5420</v>
      </c>
      <c r="B2926" t="s">
        <v>5421</v>
      </c>
    </row>
    <row r="2927" spans="1:2" x14ac:dyDescent="0.25">
      <c r="A2927" t="s">
        <v>5422</v>
      </c>
      <c r="B2927" t="s">
        <v>5423</v>
      </c>
    </row>
    <row r="2928" spans="1:2" x14ac:dyDescent="0.25">
      <c r="A2928" t="s">
        <v>5424</v>
      </c>
      <c r="B2928" t="s">
        <v>5425</v>
      </c>
    </row>
    <row r="2929" spans="1:2" x14ac:dyDescent="0.25">
      <c r="A2929" t="s">
        <v>5426</v>
      </c>
      <c r="B2929" t="s">
        <v>5427</v>
      </c>
    </row>
    <row r="2930" spans="1:2" x14ac:dyDescent="0.25">
      <c r="A2930" t="s">
        <v>5428</v>
      </c>
      <c r="B2930" t="s">
        <v>5429</v>
      </c>
    </row>
    <row r="2931" spans="1:2" x14ac:dyDescent="0.25">
      <c r="A2931" t="s">
        <v>5430</v>
      </c>
      <c r="B2931" t="s">
        <v>5431</v>
      </c>
    </row>
    <row r="2932" spans="1:2" x14ac:dyDescent="0.25">
      <c r="A2932" t="s">
        <v>5432</v>
      </c>
      <c r="B2932" t="s">
        <v>5433</v>
      </c>
    </row>
    <row r="2933" spans="1:2" x14ac:dyDescent="0.25">
      <c r="A2933" t="s">
        <v>5434</v>
      </c>
      <c r="B2933" t="s">
        <v>5435</v>
      </c>
    </row>
    <row r="2934" spans="1:2" x14ac:dyDescent="0.25">
      <c r="A2934" t="s">
        <v>5436</v>
      </c>
      <c r="B2934" t="s">
        <v>5437</v>
      </c>
    </row>
    <row r="2935" spans="1:2" x14ac:dyDescent="0.25">
      <c r="A2935" t="s">
        <v>5438</v>
      </c>
      <c r="B2935" t="s">
        <v>5439</v>
      </c>
    </row>
    <row r="2936" spans="1:2" x14ac:dyDescent="0.25">
      <c r="A2936" t="s">
        <v>5440</v>
      </c>
      <c r="B2936" t="s">
        <v>5441</v>
      </c>
    </row>
    <row r="2937" spans="1:2" x14ac:dyDescent="0.25">
      <c r="A2937" t="s">
        <v>5442</v>
      </c>
      <c r="B2937" t="s">
        <v>5443</v>
      </c>
    </row>
    <row r="2938" spans="1:2" x14ac:dyDescent="0.25">
      <c r="A2938" t="s">
        <v>5444</v>
      </c>
      <c r="B2938" t="s">
        <v>5445</v>
      </c>
    </row>
    <row r="2939" spans="1:2" x14ac:dyDescent="0.25">
      <c r="A2939" t="s">
        <v>5446</v>
      </c>
      <c r="B2939" t="s">
        <v>5447</v>
      </c>
    </row>
    <row r="2940" spans="1:2" x14ac:dyDescent="0.25">
      <c r="A2940" t="s">
        <v>5448</v>
      </c>
      <c r="B2940" t="s">
        <v>5449</v>
      </c>
    </row>
    <row r="2941" spans="1:2" x14ac:dyDescent="0.25">
      <c r="A2941" t="s">
        <v>5450</v>
      </c>
      <c r="B2941" t="s">
        <v>5451</v>
      </c>
    </row>
    <row r="2942" spans="1:2" x14ac:dyDescent="0.25">
      <c r="A2942" t="s">
        <v>5452</v>
      </c>
      <c r="B2942" t="s">
        <v>5453</v>
      </c>
    </row>
    <row r="2943" spans="1:2" x14ac:dyDescent="0.25">
      <c r="A2943" t="s">
        <v>5454</v>
      </c>
      <c r="B2943" t="s">
        <v>5455</v>
      </c>
    </row>
    <row r="2944" spans="1:2" x14ac:dyDescent="0.25">
      <c r="A2944" t="s">
        <v>5456</v>
      </c>
      <c r="B2944" t="s">
        <v>5457</v>
      </c>
    </row>
    <row r="2945" spans="1:2" x14ac:dyDescent="0.25">
      <c r="A2945" t="s">
        <v>2350</v>
      </c>
      <c r="B2945" t="s">
        <v>5458</v>
      </c>
    </row>
    <row r="2946" spans="1:2" x14ac:dyDescent="0.25">
      <c r="A2946" t="s">
        <v>5459</v>
      </c>
      <c r="B2946" t="s">
        <v>5460</v>
      </c>
    </row>
    <row r="2947" spans="1:2" x14ac:dyDescent="0.25">
      <c r="A2947" t="s">
        <v>5461</v>
      </c>
      <c r="B2947" t="s">
        <v>5462</v>
      </c>
    </row>
    <row r="2948" spans="1:2" x14ac:dyDescent="0.25">
      <c r="A2948" t="s">
        <v>5463</v>
      </c>
      <c r="B2948" t="s">
        <v>5464</v>
      </c>
    </row>
    <row r="2949" spans="1:2" x14ac:dyDescent="0.25">
      <c r="A2949" t="s">
        <v>5465</v>
      </c>
      <c r="B2949" t="s">
        <v>5466</v>
      </c>
    </row>
    <row r="2950" spans="1:2" x14ac:dyDescent="0.25">
      <c r="A2950" t="s">
        <v>5467</v>
      </c>
      <c r="B2950" t="s">
        <v>5468</v>
      </c>
    </row>
    <row r="2951" spans="1:2" x14ac:dyDescent="0.25">
      <c r="A2951" t="s">
        <v>5469</v>
      </c>
      <c r="B2951" t="s">
        <v>5470</v>
      </c>
    </row>
    <row r="2952" spans="1:2" x14ac:dyDescent="0.25">
      <c r="A2952" t="s">
        <v>5471</v>
      </c>
      <c r="B2952" t="s">
        <v>5472</v>
      </c>
    </row>
    <row r="2953" spans="1:2" x14ac:dyDescent="0.25">
      <c r="A2953" t="s">
        <v>5473</v>
      </c>
      <c r="B2953" t="s">
        <v>5474</v>
      </c>
    </row>
    <row r="2954" spans="1:2" x14ac:dyDescent="0.25">
      <c r="A2954" t="s">
        <v>5475</v>
      </c>
      <c r="B2954" t="s">
        <v>5476</v>
      </c>
    </row>
    <row r="2955" spans="1:2" x14ac:dyDescent="0.25">
      <c r="A2955" t="s">
        <v>5477</v>
      </c>
      <c r="B2955" t="s">
        <v>5478</v>
      </c>
    </row>
    <row r="2956" spans="1:2" x14ac:dyDescent="0.25">
      <c r="A2956" t="s">
        <v>5479</v>
      </c>
      <c r="B2956" t="s">
        <v>5480</v>
      </c>
    </row>
    <row r="2957" spans="1:2" x14ac:dyDescent="0.25">
      <c r="A2957" t="s">
        <v>5481</v>
      </c>
      <c r="B2957" t="s">
        <v>5482</v>
      </c>
    </row>
    <row r="2958" spans="1:2" x14ac:dyDescent="0.25">
      <c r="A2958" t="s">
        <v>5483</v>
      </c>
      <c r="B2958" t="s">
        <v>5484</v>
      </c>
    </row>
    <row r="2959" spans="1:2" x14ac:dyDescent="0.25">
      <c r="A2959" t="s">
        <v>5485</v>
      </c>
      <c r="B2959" t="s">
        <v>5486</v>
      </c>
    </row>
    <row r="2960" spans="1:2" x14ac:dyDescent="0.25">
      <c r="A2960" t="s">
        <v>5487</v>
      </c>
      <c r="B2960" t="s">
        <v>5488</v>
      </c>
    </row>
    <row r="2961" spans="1:2" x14ac:dyDescent="0.25">
      <c r="A2961" t="s">
        <v>5489</v>
      </c>
      <c r="B2961" t="s">
        <v>5490</v>
      </c>
    </row>
    <row r="2962" spans="1:2" x14ac:dyDescent="0.25">
      <c r="A2962" t="s">
        <v>5491</v>
      </c>
      <c r="B2962" t="s">
        <v>5492</v>
      </c>
    </row>
    <row r="2963" spans="1:2" x14ac:dyDescent="0.25">
      <c r="A2963" t="s">
        <v>5493</v>
      </c>
      <c r="B2963" t="s">
        <v>5494</v>
      </c>
    </row>
    <row r="2964" spans="1:2" x14ac:dyDescent="0.25">
      <c r="A2964" t="s">
        <v>5495</v>
      </c>
      <c r="B2964" t="s">
        <v>5496</v>
      </c>
    </row>
    <row r="2965" spans="1:2" x14ac:dyDescent="0.25">
      <c r="A2965" t="s">
        <v>5497</v>
      </c>
      <c r="B2965" t="s">
        <v>5498</v>
      </c>
    </row>
    <row r="2966" spans="1:2" x14ac:dyDescent="0.25">
      <c r="A2966" t="s">
        <v>5499</v>
      </c>
      <c r="B2966" t="s">
        <v>5500</v>
      </c>
    </row>
    <row r="2967" spans="1:2" x14ac:dyDescent="0.25">
      <c r="A2967" t="s">
        <v>5501</v>
      </c>
      <c r="B2967" t="s">
        <v>5502</v>
      </c>
    </row>
    <row r="2968" spans="1:2" x14ac:dyDescent="0.25">
      <c r="A2968" t="s">
        <v>5503</v>
      </c>
      <c r="B2968" t="s">
        <v>5504</v>
      </c>
    </row>
    <row r="2969" spans="1:2" x14ac:dyDescent="0.25">
      <c r="A2969" t="s">
        <v>5505</v>
      </c>
      <c r="B2969" t="s">
        <v>5506</v>
      </c>
    </row>
    <row r="2970" spans="1:2" x14ac:dyDescent="0.25">
      <c r="A2970" t="s">
        <v>5507</v>
      </c>
      <c r="B2970" t="s">
        <v>5508</v>
      </c>
    </row>
    <row r="2971" spans="1:2" x14ac:dyDescent="0.25">
      <c r="A2971" t="s">
        <v>5509</v>
      </c>
      <c r="B2971" t="s">
        <v>5510</v>
      </c>
    </row>
    <row r="2972" spans="1:2" x14ac:dyDescent="0.25">
      <c r="A2972" t="s">
        <v>5511</v>
      </c>
      <c r="B2972" t="s">
        <v>5512</v>
      </c>
    </row>
    <row r="2973" spans="1:2" x14ac:dyDescent="0.25">
      <c r="A2973" t="s">
        <v>5513</v>
      </c>
      <c r="B2973" t="s">
        <v>5514</v>
      </c>
    </row>
    <row r="2974" spans="1:2" x14ac:dyDescent="0.25">
      <c r="A2974" t="s">
        <v>5515</v>
      </c>
      <c r="B2974" t="s">
        <v>5516</v>
      </c>
    </row>
    <row r="2975" spans="1:2" x14ac:dyDescent="0.25">
      <c r="A2975" t="s">
        <v>5517</v>
      </c>
      <c r="B2975" t="s">
        <v>5518</v>
      </c>
    </row>
    <row r="2976" spans="1:2" x14ac:dyDescent="0.25">
      <c r="A2976" t="s">
        <v>5519</v>
      </c>
      <c r="B2976" t="s">
        <v>5520</v>
      </c>
    </row>
    <row r="2977" spans="1:2" x14ac:dyDescent="0.25">
      <c r="A2977" t="s">
        <v>5521</v>
      </c>
      <c r="B2977" t="s">
        <v>5522</v>
      </c>
    </row>
    <row r="2978" spans="1:2" x14ac:dyDescent="0.25">
      <c r="A2978" t="s">
        <v>5523</v>
      </c>
      <c r="B2978" t="s">
        <v>5524</v>
      </c>
    </row>
    <row r="2979" spans="1:2" x14ac:dyDescent="0.25">
      <c r="A2979" t="s">
        <v>5525</v>
      </c>
      <c r="B2979" t="s">
        <v>5526</v>
      </c>
    </row>
    <row r="2980" spans="1:2" x14ac:dyDescent="0.25">
      <c r="A2980" t="s">
        <v>5527</v>
      </c>
      <c r="B2980" t="s">
        <v>5528</v>
      </c>
    </row>
    <row r="2981" spans="1:2" x14ac:dyDescent="0.25">
      <c r="A2981" t="s">
        <v>5529</v>
      </c>
      <c r="B2981" t="s">
        <v>5530</v>
      </c>
    </row>
    <row r="2982" spans="1:2" x14ac:dyDescent="0.25">
      <c r="A2982" t="s">
        <v>5531</v>
      </c>
      <c r="B2982" t="s">
        <v>5532</v>
      </c>
    </row>
    <row r="2983" spans="1:2" x14ac:dyDescent="0.25">
      <c r="A2983" t="s">
        <v>5533</v>
      </c>
      <c r="B2983" t="s">
        <v>5534</v>
      </c>
    </row>
    <row r="2984" spans="1:2" x14ac:dyDescent="0.25">
      <c r="A2984" t="s">
        <v>5535</v>
      </c>
      <c r="B2984" t="s">
        <v>5536</v>
      </c>
    </row>
    <row r="2985" spans="1:2" x14ac:dyDescent="0.25">
      <c r="A2985" t="s">
        <v>5537</v>
      </c>
      <c r="B2985" t="s">
        <v>5538</v>
      </c>
    </row>
    <row r="2986" spans="1:2" x14ac:dyDescent="0.25">
      <c r="A2986" t="s">
        <v>5539</v>
      </c>
      <c r="B2986" t="s">
        <v>5540</v>
      </c>
    </row>
    <row r="2987" spans="1:2" x14ac:dyDescent="0.25">
      <c r="A2987" t="s">
        <v>5541</v>
      </c>
      <c r="B2987" t="s">
        <v>5542</v>
      </c>
    </row>
    <row r="2988" spans="1:2" x14ac:dyDescent="0.25">
      <c r="A2988" t="s">
        <v>5543</v>
      </c>
      <c r="B2988" t="s">
        <v>5544</v>
      </c>
    </row>
    <row r="2989" spans="1:2" x14ac:dyDescent="0.25">
      <c r="A2989" t="s">
        <v>5545</v>
      </c>
      <c r="B2989" t="s">
        <v>5546</v>
      </c>
    </row>
    <row r="2990" spans="1:2" x14ac:dyDescent="0.25">
      <c r="A2990" t="s">
        <v>5547</v>
      </c>
      <c r="B2990" t="s">
        <v>5548</v>
      </c>
    </row>
    <row r="2991" spans="1:2" x14ac:dyDescent="0.25">
      <c r="A2991" t="s">
        <v>5549</v>
      </c>
      <c r="B2991" t="s">
        <v>5550</v>
      </c>
    </row>
    <row r="2992" spans="1:2" x14ac:dyDescent="0.25">
      <c r="A2992" t="s">
        <v>5551</v>
      </c>
      <c r="B2992" t="s">
        <v>5552</v>
      </c>
    </row>
    <row r="2993" spans="1:2" x14ac:dyDescent="0.25">
      <c r="A2993" t="s">
        <v>5553</v>
      </c>
      <c r="B2993" t="s">
        <v>5554</v>
      </c>
    </row>
    <row r="2994" spans="1:2" x14ac:dyDescent="0.25">
      <c r="A2994" t="s">
        <v>5555</v>
      </c>
      <c r="B2994" t="s">
        <v>5556</v>
      </c>
    </row>
    <row r="2995" spans="1:2" x14ac:dyDescent="0.25">
      <c r="A2995" t="s">
        <v>5557</v>
      </c>
      <c r="B2995" t="s">
        <v>5558</v>
      </c>
    </row>
    <row r="2996" spans="1:2" x14ac:dyDescent="0.25">
      <c r="A2996" t="s">
        <v>5559</v>
      </c>
      <c r="B2996" t="s">
        <v>5560</v>
      </c>
    </row>
    <row r="2997" spans="1:2" x14ac:dyDescent="0.25">
      <c r="A2997" t="s">
        <v>5561</v>
      </c>
      <c r="B2997" t="s">
        <v>5562</v>
      </c>
    </row>
    <row r="2998" spans="1:2" x14ac:dyDescent="0.25">
      <c r="A2998" t="s">
        <v>5563</v>
      </c>
      <c r="B2998" t="s">
        <v>5564</v>
      </c>
    </row>
    <row r="2999" spans="1:2" x14ac:dyDescent="0.25">
      <c r="A2999" t="s">
        <v>5565</v>
      </c>
      <c r="B2999" t="s">
        <v>5566</v>
      </c>
    </row>
    <row r="3000" spans="1:2" x14ac:dyDescent="0.25">
      <c r="A3000" t="s">
        <v>5567</v>
      </c>
      <c r="B3000" t="s">
        <v>5568</v>
      </c>
    </row>
    <row r="3001" spans="1:2" x14ac:dyDescent="0.25">
      <c r="A3001" t="s">
        <v>5569</v>
      </c>
      <c r="B3001" t="s">
        <v>5570</v>
      </c>
    </row>
    <row r="3002" spans="1:2" x14ac:dyDescent="0.25">
      <c r="A3002" t="s">
        <v>5571</v>
      </c>
      <c r="B3002" t="s">
        <v>5572</v>
      </c>
    </row>
    <row r="3003" spans="1:2" x14ac:dyDescent="0.25">
      <c r="A3003" t="s">
        <v>5573</v>
      </c>
      <c r="B3003" t="s">
        <v>5574</v>
      </c>
    </row>
    <row r="3004" spans="1:2" x14ac:dyDescent="0.25">
      <c r="A3004" t="s">
        <v>5575</v>
      </c>
      <c r="B3004" t="s">
        <v>5576</v>
      </c>
    </row>
    <row r="3005" spans="1:2" x14ac:dyDescent="0.25">
      <c r="A3005" t="s">
        <v>5577</v>
      </c>
      <c r="B3005" t="s">
        <v>5578</v>
      </c>
    </row>
    <row r="3006" spans="1:2" x14ac:dyDescent="0.25">
      <c r="A3006" t="s">
        <v>5579</v>
      </c>
      <c r="B3006" t="s">
        <v>5580</v>
      </c>
    </row>
    <row r="3007" spans="1:2" x14ac:dyDescent="0.25">
      <c r="A3007" t="s">
        <v>5581</v>
      </c>
      <c r="B3007" t="s">
        <v>5582</v>
      </c>
    </row>
    <row r="3008" spans="1:2" x14ac:dyDescent="0.25">
      <c r="A3008" t="s">
        <v>5583</v>
      </c>
      <c r="B3008" t="s">
        <v>5584</v>
      </c>
    </row>
    <row r="3009" spans="1:2" x14ac:dyDescent="0.25">
      <c r="A3009" t="s">
        <v>5585</v>
      </c>
      <c r="B3009" t="s">
        <v>5586</v>
      </c>
    </row>
    <row r="3010" spans="1:2" x14ac:dyDescent="0.25">
      <c r="A3010" t="s">
        <v>5587</v>
      </c>
      <c r="B3010" t="s">
        <v>5588</v>
      </c>
    </row>
    <row r="3011" spans="1:2" x14ac:dyDescent="0.25">
      <c r="A3011" t="s">
        <v>5589</v>
      </c>
      <c r="B3011" t="s">
        <v>5590</v>
      </c>
    </row>
    <row r="3012" spans="1:2" x14ac:dyDescent="0.25">
      <c r="A3012" t="s">
        <v>5591</v>
      </c>
      <c r="B3012" t="s">
        <v>5592</v>
      </c>
    </row>
    <row r="3013" spans="1:2" x14ac:dyDescent="0.25">
      <c r="A3013" t="s">
        <v>5593</v>
      </c>
      <c r="B3013" t="s">
        <v>5594</v>
      </c>
    </row>
    <row r="3014" spans="1:2" x14ac:dyDescent="0.25">
      <c r="A3014" t="s">
        <v>5595</v>
      </c>
      <c r="B3014" t="s">
        <v>5596</v>
      </c>
    </row>
    <row r="3015" spans="1:2" x14ac:dyDescent="0.25">
      <c r="A3015" t="s">
        <v>5597</v>
      </c>
      <c r="B3015" t="s">
        <v>5598</v>
      </c>
    </row>
    <row r="3016" spans="1:2" x14ac:dyDescent="0.25">
      <c r="A3016" t="s">
        <v>5599</v>
      </c>
      <c r="B3016" t="s">
        <v>5600</v>
      </c>
    </row>
    <row r="3017" spans="1:2" x14ac:dyDescent="0.25">
      <c r="A3017" t="s">
        <v>5601</v>
      </c>
      <c r="B3017" t="s">
        <v>5602</v>
      </c>
    </row>
    <row r="3018" spans="1:2" x14ac:dyDescent="0.25">
      <c r="A3018" t="s">
        <v>5603</v>
      </c>
      <c r="B3018" t="s">
        <v>5604</v>
      </c>
    </row>
    <row r="3019" spans="1:2" x14ac:dyDescent="0.25">
      <c r="A3019" t="s">
        <v>5605</v>
      </c>
      <c r="B3019" t="s">
        <v>5606</v>
      </c>
    </row>
    <row r="3020" spans="1:2" x14ac:dyDescent="0.25">
      <c r="A3020" t="s">
        <v>5607</v>
      </c>
      <c r="B3020" t="s">
        <v>5608</v>
      </c>
    </row>
    <row r="3021" spans="1:2" x14ac:dyDescent="0.25">
      <c r="A3021" t="s">
        <v>5609</v>
      </c>
      <c r="B3021" t="s">
        <v>5610</v>
      </c>
    </row>
    <row r="3022" spans="1:2" x14ac:dyDescent="0.25">
      <c r="A3022" t="s">
        <v>5611</v>
      </c>
      <c r="B3022" t="s">
        <v>5612</v>
      </c>
    </row>
    <row r="3023" spans="1:2" x14ac:dyDescent="0.25">
      <c r="A3023" t="s">
        <v>5613</v>
      </c>
      <c r="B3023" t="s">
        <v>5614</v>
      </c>
    </row>
    <row r="3024" spans="1:2" x14ac:dyDescent="0.25">
      <c r="A3024" t="s">
        <v>5615</v>
      </c>
      <c r="B3024" t="s">
        <v>5616</v>
      </c>
    </row>
    <row r="3025" spans="1:2" x14ac:dyDescent="0.25">
      <c r="A3025" t="s">
        <v>2556</v>
      </c>
      <c r="B3025" t="s">
        <v>5617</v>
      </c>
    </row>
    <row r="3026" spans="1:2" x14ac:dyDescent="0.25">
      <c r="A3026" t="s">
        <v>5618</v>
      </c>
      <c r="B3026" t="s">
        <v>5619</v>
      </c>
    </row>
    <row r="3027" spans="1:2" x14ac:dyDescent="0.25">
      <c r="A3027" t="s">
        <v>5620</v>
      </c>
      <c r="B3027" t="s">
        <v>5621</v>
      </c>
    </row>
    <row r="3028" spans="1:2" x14ac:dyDescent="0.25">
      <c r="A3028" t="s">
        <v>5622</v>
      </c>
      <c r="B3028" t="s">
        <v>5623</v>
      </c>
    </row>
    <row r="3029" spans="1:2" x14ac:dyDescent="0.25">
      <c r="A3029" t="s">
        <v>5624</v>
      </c>
      <c r="B3029" t="s">
        <v>5625</v>
      </c>
    </row>
    <row r="3030" spans="1:2" x14ac:dyDescent="0.25">
      <c r="A3030" t="s">
        <v>5626</v>
      </c>
      <c r="B3030" t="s">
        <v>5627</v>
      </c>
    </row>
    <row r="3031" spans="1:2" x14ac:dyDescent="0.25">
      <c r="A3031" t="s">
        <v>5628</v>
      </c>
      <c r="B3031" t="s">
        <v>5629</v>
      </c>
    </row>
    <row r="3032" spans="1:2" x14ac:dyDescent="0.25">
      <c r="A3032" t="s">
        <v>5630</v>
      </c>
      <c r="B3032" t="s">
        <v>5631</v>
      </c>
    </row>
    <row r="3033" spans="1:2" x14ac:dyDescent="0.25">
      <c r="A3033" t="s">
        <v>5632</v>
      </c>
      <c r="B3033" t="s">
        <v>5633</v>
      </c>
    </row>
    <row r="3034" spans="1:2" x14ac:dyDescent="0.25">
      <c r="A3034" t="s">
        <v>5634</v>
      </c>
      <c r="B3034" t="s">
        <v>5635</v>
      </c>
    </row>
    <row r="3035" spans="1:2" x14ac:dyDescent="0.25">
      <c r="A3035" t="s">
        <v>1466</v>
      </c>
      <c r="B3035" t="s">
        <v>5636</v>
      </c>
    </row>
    <row r="3036" spans="1:2" x14ac:dyDescent="0.25">
      <c r="A3036" t="s">
        <v>5637</v>
      </c>
      <c r="B3036" t="s">
        <v>5638</v>
      </c>
    </row>
    <row r="3037" spans="1:2" x14ac:dyDescent="0.25">
      <c r="A3037" t="s">
        <v>5639</v>
      </c>
      <c r="B3037" t="s">
        <v>5640</v>
      </c>
    </row>
    <row r="3038" spans="1:2" x14ac:dyDescent="0.25">
      <c r="A3038" t="s">
        <v>5641</v>
      </c>
      <c r="B3038" t="s">
        <v>5642</v>
      </c>
    </row>
    <row r="3039" spans="1:2" x14ac:dyDescent="0.25">
      <c r="A3039" t="s">
        <v>5643</v>
      </c>
      <c r="B3039" t="s">
        <v>5644</v>
      </c>
    </row>
    <row r="3040" spans="1:2" x14ac:dyDescent="0.25">
      <c r="A3040" t="s">
        <v>5645</v>
      </c>
      <c r="B3040" t="s">
        <v>5646</v>
      </c>
    </row>
    <row r="3041" spans="1:2" x14ac:dyDescent="0.25">
      <c r="A3041" t="s">
        <v>5647</v>
      </c>
      <c r="B3041" t="s">
        <v>5648</v>
      </c>
    </row>
    <row r="3042" spans="1:2" x14ac:dyDescent="0.25">
      <c r="A3042" t="s">
        <v>5649</v>
      </c>
      <c r="B3042" t="s">
        <v>5650</v>
      </c>
    </row>
    <row r="3043" spans="1:2" x14ac:dyDescent="0.25">
      <c r="A3043" t="s">
        <v>5651</v>
      </c>
      <c r="B3043" t="s">
        <v>5652</v>
      </c>
    </row>
    <row r="3044" spans="1:2" x14ac:dyDescent="0.25">
      <c r="A3044" t="s">
        <v>5653</v>
      </c>
      <c r="B3044" t="s">
        <v>5654</v>
      </c>
    </row>
    <row r="3045" spans="1:2" x14ac:dyDescent="0.25">
      <c r="A3045" t="s">
        <v>5655</v>
      </c>
      <c r="B3045" t="s">
        <v>5656</v>
      </c>
    </row>
    <row r="3046" spans="1:2" x14ac:dyDescent="0.25">
      <c r="A3046" t="s">
        <v>5657</v>
      </c>
      <c r="B3046" t="s">
        <v>5658</v>
      </c>
    </row>
    <row r="3047" spans="1:2" x14ac:dyDescent="0.25">
      <c r="A3047" t="s">
        <v>5659</v>
      </c>
      <c r="B3047" t="s">
        <v>5660</v>
      </c>
    </row>
    <row r="3048" spans="1:2" x14ac:dyDescent="0.25">
      <c r="A3048" t="s">
        <v>5661</v>
      </c>
      <c r="B3048" t="s">
        <v>5662</v>
      </c>
    </row>
    <row r="3049" spans="1:2" x14ac:dyDescent="0.25">
      <c r="A3049" t="s">
        <v>5663</v>
      </c>
      <c r="B3049" t="s">
        <v>5664</v>
      </c>
    </row>
    <row r="3050" spans="1:2" x14ac:dyDescent="0.25">
      <c r="A3050" t="s">
        <v>5665</v>
      </c>
      <c r="B3050" t="s">
        <v>5666</v>
      </c>
    </row>
    <row r="3051" spans="1:2" x14ac:dyDescent="0.25">
      <c r="A3051" t="s">
        <v>5667</v>
      </c>
      <c r="B3051" t="s">
        <v>5668</v>
      </c>
    </row>
    <row r="3052" spans="1:2" x14ac:dyDescent="0.25">
      <c r="A3052" t="s">
        <v>5669</v>
      </c>
      <c r="B3052" t="s">
        <v>5670</v>
      </c>
    </row>
    <row r="3053" spans="1:2" x14ac:dyDescent="0.25">
      <c r="A3053" t="s">
        <v>2569</v>
      </c>
      <c r="B3053" t="s">
        <v>5671</v>
      </c>
    </row>
    <row r="3054" spans="1:2" x14ac:dyDescent="0.25">
      <c r="A3054" t="s">
        <v>5672</v>
      </c>
      <c r="B3054" t="s">
        <v>5673</v>
      </c>
    </row>
    <row r="3055" spans="1:2" x14ac:dyDescent="0.25">
      <c r="A3055" t="s">
        <v>5674</v>
      </c>
      <c r="B3055" t="s">
        <v>5675</v>
      </c>
    </row>
    <row r="3056" spans="1:2" x14ac:dyDescent="0.25">
      <c r="A3056" t="s">
        <v>5676</v>
      </c>
      <c r="B3056" t="s">
        <v>5677</v>
      </c>
    </row>
    <row r="3057" spans="1:2" x14ac:dyDescent="0.25">
      <c r="A3057" t="s">
        <v>5678</v>
      </c>
      <c r="B3057" t="s">
        <v>5679</v>
      </c>
    </row>
    <row r="3058" spans="1:2" x14ac:dyDescent="0.25">
      <c r="A3058" t="s">
        <v>5680</v>
      </c>
      <c r="B3058" t="s">
        <v>5681</v>
      </c>
    </row>
    <row r="3059" spans="1:2" x14ac:dyDescent="0.25">
      <c r="A3059" t="s">
        <v>5682</v>
      </c>
      <c r="B3059" t="s">
        <v>5683</v>
      </c>
    </row>
    <row r="3060" spans="1:2" x14ac:dyDescent="0.25">
      <c r="A3060" t="s">
        <v>5684</v>
      </c>
      <c r="B3060" t="s">
        <v>5685</v>
      </c>
    </row>
    <row r="3061" spans="1:2" x14ac:dyDescent="0.25">
      <c r="A3061" t="s">
        <v>5686</v>
      </c>
      <c r="B3061" t="s">
        <v>5687</v>
      </c>
    </row>
    <row r="3062" spans="1:2" x14ac:dyDescent="0.25">
      <c r="A3062" t="s">
        <v>2591</v>
      </c>
      <c r="B3062" t="s">
        <v>5688</v>
      </c>
    </row>
    <row r="3063" spans="1:2" x14ac:dyDescent="0.25">
      <c r="A3063" t="s">
        <v>5689</v>
      </c>
      <c r="B3063" t="s">
        <v>5690</v>
      </c>
    </row>
    <row r="3064" spans="1:2" x14ac:dyDescent="0.25">
      <c r="A3064" t="s">
        <v>5691</v>
      </c>
      <c r="B3064" t="s">
        <v>5692</v>
      </c>
    </row>
    <row r="3065" spans="1:2" x14ac:dyDescent="0.25">
      <c r="A3065" t="s">
        <v>5693</v>
      </c>
      <c r="B3065" t="s">
        <v>5694</v>
      </c>
    </row>
    <row r="3066" spans="1:2" x14ac:dyDescent="0.25">
      <c r="A3066" t="s">
        <v>5695</v>
      </c>
      <c r="B3066" t="s">
        <v>5696</v>
      </c>
    </row>
    <row r="3067" spans="1:2" x14ac:dyDescent="0.25">
      <c r="A3067" t="s">
        <v>5697</v>
      </c>
      <c r="B3067" t="s">
        <v>5698</v>
      </c>
    </row>
    <row r="3068" spans="1:2" x14ac:dyDescent="0.25">
      <c r="A3068" t="s">
        <v>5699</v>
      </c>
      <c r="B3068" t="s">
        <v>5700</v>
      </c>
    </row>
    <row r="3069" spans="1:2" x14ac:dyDescent="0.25">
      <c r="A3069" t="s">
        <v>5701</v>
      </c>
      <c r="B3069" t="s">
        <v>5702</v>
      </c>
    </row>
    <row r="3070" spans="1:2" x14ac:dyDescent="0.25">
      <c r="A3070" t="s">
        <v>5703</v>
      </c>
      <c r="B3070" t="s">
        <v>5704</v>
      </c>
    </row>
    <row r="3071" spans="1:2" x14ac:dyDescent="0.25">
      <c r="A3071" t="s">
        <v>5705</v>
      </c>
      <c r="B3071" t="s">
        <v>5706</v>
      </c>
    </row>
    <row r="3072" spans="1:2" x14ac:dyDescent="0.25">
      <c r="A3072" t="s">
        <v>5707</v>
      </c>
      <c r="B3072" t="s">
        <v>5708</v>
      </c>
    </row>
    <row r="3073" spans="1:2" x14ac:dyDescent="0.25">
      <c r="A3073" t="s">
        <v>5709</v>
      </c>
      <c r="B3073" t="s">
        <v>5710</v>
      </c>
    </row>
    <row r="3074" spans="1:2" x14ac:dyDescent="0.25">
      <c r="A3074" t="s">
        <v>5711</v>
      </c>
      <c r="B3074" t="s">
        <v>5712</v>
      </c>
    </row>
    <row r="3075" spans="1:2" x14ac:dyDescent="0.25">
      <c r="A3075" t="s">
        <v>5713</v>
      </c>
      <c r="B3075" t="s">
        <v>5714</v>
      </c>
    </row>
    <row r="3076" spans="1:2" x14ac:dyDescent="0.25">
      <c r="A3076" t="s">
        <v>5715</v>
      </c>
      <c r="B3076" t="s">
        <v>5716</v>
      </c>
    </row>
    <row r="3077" spans="1:2" x14ac:dyDescent="0.25">
      <c r="A3077" t="s">
        <v>5717</v>
      </c>
      <c r="B3077" t="s">
        <v>5718</v>
      </c>
    </row>
    <row r="3078" spans="1:2" x14ac:dyDescent="0.25">
      <c r="A3078" t="s">
        <v>5719</v>
      </c>
      <c r="B3078" t="s">
        <v>5720</v>
      </c>
    </row>
    <row r="3079" spans="1:2" x14ac:dyDescent="0.25">
      <c r="A3079" t="s">
        <v>5721</v>
      </c>
      <c r="B3079" t="s">
        <v>5722</v>
      </c>
    </row>
    <row r="3080" spans="1:2" x14ac:dyDescent="0.25">
      <c r="A3080" t="s">
        <v>5723</v>
      </c>
      <c r="B3080" t="s">
        <v>5724</v>
      </c>
    </row>
    <row r="3081" spans="1:2" x14ac:dyDescent="0.25">
      <c r="A3081" t="s">
        <v>5725</v>
      </c>
      <c r="B3081" t="s">
        <v>5726</v>
      </c>
    </row>
    <row r="3082" spans="1:2" x14ac:dyDescent="0.25">
      <c r="A3082" t="s">
        <v>5727</v>
      </c>
      <c r="B3082" t="s">
        <v>5728</v>
      </c>
    </row>
    <row r="3083" spans="1:2" x14ac:dyDescent="0.25">
      <c r="A3083" t="s">
        <v>5729</v>
      </c>
      <c r="B3083" t="s">
        <v>5730</v>
      </c>
    </row>
    <row r="3084" spans="1:2" x14ac:dyDescent="0.25">
      <c r="A3084" t="s">
        <v>5731</v>
      </c>
      <c r="B3084" t="s">
        <v>5732</v>
      </c>
    </row>
    <row r="3085" spans="1:2" x14ac:dyDescent="0.25">
      <c r="A3085" t="s">
        <v>5733</v>
      </c>
      <c r="B3085" t="s">
        <v>5734</v>
      </c>
    </row>
    <row r="3086" spans="1:2" x14ac:dyDescent="0.25">
      <c r="A3086" t="s">
        <v>5735</v>
      </c>
      <c r="B3086" t="s">
        <v>5736</v>
      </c>
    </row>
    <row r="3087" spans="1:2" x14ac:dyDescent="0.25">
      <c r="A3087" t="s">
        <v>5737</v>
      </c>
      <c r="B3087" t="s">
        <v>5738</v>
      </c>
    </row>
    <row r="3088" spans="1:2" x14ac:dyDescent="0.25">
      <c r="A3088" t="s">
        <v>5739</v>
      </c>
      <c r="B3088" t="s">
        <v>5740</v>
      </c>
    </row>
    <row r="3089" spans="1:2" x14ac:dyDescent="0.25">
      <c r="A3089" t="s">
        <v>5741</v>
      </c>
      <c r="B3089" t="s">
        <v>5742</v>
      </c>
    </row>
    <row r="3090" spans="1:2" x14ac:dyDescent="0.25">
      <c r="A3090" t="s">
        <v>5743</v>
      </c>
      <c r="B3090" t="s">
        <v>5744</v>
      </c>
    </row>
    <row r="3091" spans="1:2" x14ac:dyDescent="0.25">
      <c r="A3091" t="s">
        <v>5745</v>
      </c>
      <c r="B3091" t="s">
        <v>5746</v>
      </c>
    </row>
    <row r="3092" spans="1:2" x14ac:dyDescent="0.25">
      <c r="A3092" t="s">
        <v>5747</v>
      </c>
      <c r="B3092" t="s">
        <v>5748</v>
      </c>
    </row>
    <row r="3093" spans="1:2" x14ac:dyDescent="0.25">
      <c r="A3093" t="s">
        <v>5749</v>
      </c>
      <c r="B3093" t="s">
        <v>5750</v>
      </c>
    </row>
    <row r="3094" spans="1:2" x14ac:dyDescent="0.25">
      <c r="A3094" t="s">
        <v>5751</v>
      </c>
      <c r="B3094" t="s">
        <v>5752</v>
      </c>
    </row>
    <row r="3095" spans="1:2" x14ac:dyDescent="0.25">
      <c r="A3095" t="s">
        <v>5753</v>
      </c>
      <c r="B3095" t="s">
        <v>5754</v>
      </c>
    </row>
    <row r="3096" spans="1:2" x14ac:dyDescent="0.25">
      <c r="A3096" t="s">
        <v>5755</v>
      </c>
      <c r="B3096" t="s">
        <v>5756</v>
      </c>
    </row>
    <row r="3097" spans="1:2" x14ac:dyDescent="0.25">
      <c r="A3097" t="s">
        <v>5757</v>
      </c>
      <c r="B3097" t="s">
        <v>5758</v>
      </c>
    </row>
    <row r="3098" spans="1:2" x14ac:dyDescent="0.25">
      <c r="A3098" t="s">
        <v>5759</v>
      </c>
      <c r="B3098" t="s">
        <v>5760</v>
      </c>
    </row>
    <row r="3099" spans="1:2" x14ac:dyDescent="0.25">
      <c r="A3099" t="s">
        <v>5761</v>
      </c>
      <c r="B3099" t="s">
        <v>5762</v>
      </c>
    </row>
    <row r="3100" spans="1:2" x14ac:dyDescent="0.25">
      <c r="A3100" t="s">
        <v>5763</v>
      </c>
      <c r="B3100" t="s">
        <v>5764</v>
      </c>
    </row>
    <row r="3101" spans="1:2" x14ac:dyDescent="0.25">
      <c r="A3101" t="s">
        <v>5765</v>
      </c>
      <c r="B3101" t="s">
        <v>5766</v>
      </c>
    </row>
    <row r="3102" spans="1:2" x14ac:dyDescent="0.25">
      <c r="A3102" t="s">
        <v>5767</v>
      </c>
      <c r="B3102" t="s">
        <v>5768</v>
      </c>
    </row>
    <row r="3103" spans="1:2" x14ac:dyDescent="0.25">
      <c r="A3103" t="s">
        <v>5769</v>
      </c>
      <c r="B3103" t="s">
        <v>5770</v>
      </c>
    </row>
    <row r="3104" spans="1:2" x14ac:dyDescent="0.25">
      <c r="A3104" t="s">
        <v>5771</v>
      </c>
      <c r="B3104" t="s">
        <v>5772</v>
      </c>
    </row>
    <row r="3105" spans="1:2" x14ac:dyDescent="0.25">
      <c r="A3105" t="s">
        <v>5773</v>
      </c>
      <c r="B3105" t="s">
        <v>5774</v>
      </c>
    </row>
    <row r="3106" spans="1:2" x14ac:dyDescent="0.25">
      <c r="A3106" t="s">
        <v>5775</v>
      </c>
      <c r="B3106" t="s">
        <v>5776</v>
      </c>
    </row>
    <row r="3107" spans="1:2" x14ac:dyDescent="0.25">
      <c r="A3107" t="s">
        <v>5777</v>
      </c>
      <c r="B3107" t="s">
        <v>5778</v>
      </c>
    </row>
    <row r="3108" spans="1:2" x14ac:dyDescent="0.25">
      <c r="A3108" t="s">
        <v>5779</v>
      </c>
      <c r="B3108" t="s">
        <v>5780</v>
      </c>
    </row>
    <row r="3109" spans="1:2" x14ac:dyDescent="0.25">
      <c r="A3109" t="s">
        <v>5781</v>
      </c>
      <c r="B3109" t="s">
        <v>5782</v>
      </c>
    </row>
    <row r="3110" spans="1:2" x14ac:dyDescent="0.25">
      <c r="A3110" t="s">
        <v>5783</v>
      </c>
      <c r="B3110" t="s">
        <v>5784</v>
      </c>
    </row>
    <row r="3111" spans="1:2" x14ac:dyDescent="0.25">
      <c r="A3111" t="s">
        <v>5785</v>
      </c>
      <c r="B3111" t="s">
        <v>5786</v>
      </c>
    </row>
    <row r="3112" spans="1:2" x14ac:dyDescent="0.25">
      <c r="A3112" t="s">
        <v>5787</v>
      </c>
      <c r="B3112" t="s">
        <v>5788</v>
      </c>
    </row>
    <row r="3113" spans="1:2" x14ac:dyDescent="0.25">
      <c r="A3113" t="s">
        <v>5789</v>
      </c>
      <c r="B3113" t="s">
        <v>5790</v>
      </c>
    </row>
    <row r="3114" spans="1:2" x14ac:dyDescent="0.25">
      <c r="A3114" t="s">
        <v>818</v>
      </c>
      <c r="B3114" t="s">
        <v>5791</v>
      </c>
    </row>
    <row r="3115" spans="1:2" x14ac:dyDescent="0.25">
      <c r="A3115" t="s">
        <v>5792</v>
      </c>
      <c r="B3115" t="s">
        <v>5793</v>
      </c>
    </row>
    <row r="3116" spans="1:2" x14ac:dyDescent="0.25">
      <c r="A3116" t="s">
        <v>5794</v>
      </c>
      <c r="B3116" t="s">
        <v>5795</v>
      </c>
    </row>
    <row r="3117" spans="1:2" x14ac:dyDescent="0.25">
      <c r="A3117" t="s">
        <v>5796</v>
      </c>
      <c r="B3117" t="s">
        <v>5797</v>
      </c>
    </row>
    <row r="3118" spans="1:2" x14ac:dyDescent="0.25">
      <c r="A3118" t="s">
        <v>5798</v>
      </c>
      <c r="B3118" t="s">
        <v>5799</v>
      </c>
    </row>
    <row r="3119" spans="1:2" x14ac:dyDescent="0.25">
      <c r="A3119" t="s">
        <v>5800</v>
      </c>
      <c r="B3119" t="s">
        <v>5801</v>
      </c>
    </row>
    <row r="3120" spans="1:2" x14ac:dyDescent="0.25">
      <c r="A3120" t="s">
        <v>5802</v>
      </c>
      <c r="B3120" t="s">
        <v>5803</v>
      </c>
    </row>
    <row r="3121" spans="1:2" x14ac:dyDescent="0.25">
      <c r="A3121" t="s">
        <v>5804</v>
      </c>
      <c r="B3121" t="s">
        <v>5805</v>
      </c>
    </row>
    <row r="3122" spans="1:2" x14ac:dyDescent="0.25">
      <c r="A3122" t="s">
        <v>5806</v>
      </c>
      <c r="B3122" t="s">
        <v>5807</v>
      </c>
    </row>
    <row r="3123" spans="1:2" x14ac:dyDescent="0.25">
      <c r="A3123" t="s">
        <v>5808</v>
      </c>
      <c r="B3123" t="s">
        <v>5809</v>
      </c>
    </row>
    <row r="3124" spans="1:2" x14ac:dyDescent="0.25">
      <c r="A3124" t="s">
        <v>5810</v>
      </c>
      <c r="B3124" t="s">
        <v>5811</v>
      </c>
    </row>
    <row r="3125" spans="1:2" x14ac:dyDescent="0.25">
      <c r="A3125" t="s">
        <v>5812</v>
      </c>
      <c r="B3125" t="s">
        <v>5813</v>
      </c>
    </row>
    <row r="3126" spans="1:2" x14ac:dyDescent="0.25">
      <c r="A3126" t="s">
        <v>5814</v>
      </c>
      <c r="B3126" t="s">
        <v>5815</v>
      </c>
    </row>
    <row r="3127" spans="1:2" x14ac:dyDescent="0.25">
      <c r="A3127" t="s">
        <v>5816</v>
      </c>
      <c r="B3127" t="s">
        <v>5817</v>
      </c>
    </row>
    <row r="3128" spans="1:2" x14ac:dyDescent="0.25">
      <c r="A3128" t="s">
        <v>5818</v>
      </c>
      <c r="B3128" t="s">
        <v>5819</v>
      </c>
    </row>
    <row r="3129" spans="1:2" x14ac:dyDescent="0.25">
      <c r="A3129" t="s">
        <v>5820</v>
      </c>
      <c r="B3129" t="s">
        <v>5821</v>
      </c>
    </row>
    <row r="3130" spans="1:2" x14ac:dyDescent="0.25">
      <c r="A3130" t="s">
        <v>5822</v>
      </c>
      <c r="B3130" t="s">
        <v>5823</v>
      </c>
    </row>
    <row r="3131" spans="1:2" x14ac:dyDescent="0.25">
      <c r="A3131" t="s">
        <v>5824</v>
      </c>
      <c r="B3131" t="s">
        <v>5825</v>
      </c>
    </row>
    <row r="3132" spans="1:2" x14ac:dyDescent="0.25">
      <c r="A3132" t="s">
        <v>5826</v>
      </c>
      <c r="B3132" t="s">
        <v>5827</v>
      </c>
    </row>
    <row r="3133" spans="1:2" x14ac:dyDescent="0.25">
      <c r="A3133" t="s">
        <v>5828</v>
      </c>
      <c r="B3133" t="s">
        <v>5829</v>
      </c>
    </row>
    <row r="3134" spans="1:2" x14ac:dyDescent="0.25">
      <c r="A3134" t="s">
        <v>5830</v>
      </c>
      <c r="B3134" t="s">
        <v>5831</v>
      </c>
    </row>
    <row r="3135" spans="1:2" x14ac:dyDescent="0.25">
      <c r="A3135" t="s">
        <v>5832</v>
      </c>
      <c r="B3135" t="s">
        <v>5833</v>
      </c>
    </row>
    <row r="3136" spans="1:2" x14ac:dyDescent="0.25">
      <c r="A3136" t="s">
        <v>5834</v>
      </c>
      <c r="B3136" t="s">
        <v>5835</v>
      </c>
    </row>
    <row r="3137" spans="1:2" x14ac:dyDescent="0.25">
      <c r="A3137" t="s">
        <v>2682</v>
      </c>
      <c r="B3137" t="s">
        <v>5836</v>
      </c>
    </row>
    <row r="3138" spans="1:2" x14ac:dyDescent="0.25">
      <c r="A3138" t="s">
        <v>5837</v>
      </c>
      <c r="B3138" t="s">
        <v>5838</v>
      </c>
    </row>
    <row r="3139" spans="1:2" x14ac:dyDescent="0.25">
      <c r="A3139" t="s">
        <v>1254</v>
      </c>
      <c r="B3139" t="s">
        <v>5839</v>
      </c>
    </row>
    <row r="3140" spans="1:2" x14ac:dyDescent="0.25">
      <c r="A3140" t="s">
        <v>5840</v>
      </c>
      <c r="B3140" t="s">
        <v>5841</v>
      </c>
    </row>
    <row r="3141" spans="1:2" x14ac:dyDescent="0.25">
      <c r="A3141" t="s">
        <v>5842</v>
      </c>
      <c r="B3141" t="s">
        <v>5843</v>
      </c>
    </row>
    <row r="3142" spans="1:2" x14ac:dyDescent="0.25">
      <c r="A3142" t="s">
        <v>5844</v>
      </c>
      <c r="B3142" t="s">
        <v>5845</v>
      </c>
    </row>
    <row r="3143" spans="1:2" x14ac:dyDescent="0.25">
      <c r="A3143" t="s">
        <v>5846</v>
      </c>
      <c r="B3143" t="s">
        <v>5847</v>
      </c>
    </row>
    <row r="3144" spans="1:2" x14ac:dyDescent="0.25">
      <c r="A3144" t="s">
        <v>5848</v>
      </c>
      <c r="B3144" t="s">
        <v>5849</v>
      </c>
    </row>
    <row r="3145" spans="1:2" x14ac:dyDescent="0.25">
      <c r="A3145" t="s">
        <v>5850</v>
      </c>
      <c r="B3145" t="s">
        <v>5851</v>
      </c>
    </row>
    <row r="3146" spans="1:2" x14ac:dyDescent="0.25">
      <c r="A3146" t="s">
        <v>5852</v>
      </c>
      <c r="B3146" t="s">
        <v>5853</v>
      </c>
    </row>
    <row r="3147" spans="1:2" x14ac:dyDescent="0.25">
      <c r="A3147" t="s">
        <v>5854</v>
      </c>
      <c r="B3147" t="s">
        <v>5855</v>
      </c>
    </row>
    <row r="3148" spans="1:2" x14ac:dyDescent="0.25">
      <c r="A3148" t="s">
        <v>5856</v>
      </c>
      <c r="B3148" t="s">
        <v>5857</v>
      </c>
    </row>
    <row r="3149" spans="1:2" x14ac:dyDescent="0.25">
      <c r="A3149" t="s">
        <v>5858</v>
      </c>
      <c r="B3149" t="s">
        <v>5859</v>
      </c>
    </row>
    <row r="3150" spans="1:2" x14ac:dyDescent="0.25">
      <c r="A3150" t="s">
        <v>5860</v>
      </c>
      <c r="B3150" t="s">
        <v>5861</v>
      </c>
    </row>
    <row r="3151" spans="1:2" x14ac:dyDescent="0.25">
      <c r="A3151" t="s">
        <v>5862</v>
      </c>
      <c r="B3151" t="s">
        <v>5863</v>
      </c>
    </row>
    <row r="3152" spans="1:2" x14ac:dyDescent="0.25">
      <c r="A3152" t="s">
        <v>5864</v>
      </c>
      <c r="B3152" t="s">
        <v>5865</v>
      </c>
    </row>
    <row r="3153" spans="1:2" x14ac:dyDescent="0.25">
      <c r="A3153" t="s">
        <v>5866</v>
      </c>
      <c r="B3153" t="s">
        <v>5867</v>
      </c>
    </row>
    <row r="3154" spans="1:2" x14ac:dyDescent="0.25">
      <c r="A3154" t="s">
        <v>5868</v>
      </c>
      <c r="B3154" t="s">
        <v>5869</v>
      </c>
    </row>
    <row r="3155" spans="1:2" x14ac:dyDescent="0.25">
      <c r="A3155" t="s">
        <v>5870</v>
      </c>
      <c r="B3155" t="s">
        <v>5871</v>
      </c>
    </row>
    <row r="3156" spans="1:2" x14ac:dyDescent="0.25">
      <c r="A3156" t="s">
        <v>5872</v>
      </c>
      <c r="B3156" t="s">
        <v>5873</v>
      </c>
    </row>
    <row r="3157" spans="1:2" x14ac:dyDescent="0.25">
      <c r="A3157" t="s">
        <v>5874</v>
      </c>
      <c r="B3157" t="s">
        <v>5875</v>
      </c>
    </row>
    <row r="3158" spans="1:2" x14ac:dyDescent="0.25">
      <c r="A3158" t="s">
        <v>5876</v>
      </c>
      <c r="B3158" t="s">
        <v>5877</v>
      </c>
    </row>
    <row r="3159" spans="1:2" x14ac:dyDescent="0.25">
      <c r="A3159" t="s">
        <v>5878</v>
      </c>
      <c r="B3159" t="s">
        <v>5879</v>
      </c>
    </row>
    <row r="3160" spans="1:2" x14ac:dyDescent="0.25">
      <c r="A3160" t="s">
        <v>5880</v>
      </c>
      <c r="B3160" t="s">
        <v>5881</v>
      </c>
    </row>
    <row r="3161" spans="1:2" x14ac:dyDescent="0.25">
      <c r="A3161" t="s">
        <v>5882</v>
      </c>
      <c r="B3161" t="s">
        <v>5883</v>
      </c>
    </row>
    <row r="3162" spans="1:2" x14ac:dyDescent="0.25">
      <c r="A3162" t="s">
        <v>5884</v>
      </c>
      <c r="B3162" t="s">
        <v>5885</v>
      </c>
    </row>
    <row r="3163" spans="1:2" x14ac:dyDescent="0.25">
      <c r="A3163" t="s">
        <v>5886</v>
      </c>
      <c r="B3163" t="s">
        <v>5887</v>
      </c>
    </row>
    <row r="3164" spans="1:2" x14ac:dyDescent="0.25">
      <c r="A3164" t="s">
        <v>5888</v>
      </c>
      <c r="B3164" t="s">
        <v>5889</v>
      </c>
    </row>
    <row r="3165" spans="1:2" x14ac:dyDescent="0.25">
      <c r="A3165" t="s">
        <v>5890</v>
      </c>
      <c r="B3165" t="s">
        <v>5891</v>
      </c>
    </row>
    <row r="3166" spans="1:2" x14ac:dyDescent="0.25">
      <c r="A3166" t="s">
        <v>5892</v>
      </c>
      <c r="B3166" t="s">
        <v>5893</v>
      </c>
    </row>
    <row r="3167" spans="1:2" x14ac:dyDescent="0.25">
      <c r="A3167" t="s">
        <v>5894</v>
      </c>
      <c r="B3167" t="s">
        <v>5895</v>
      </c>
    </row>
    <row r="3168" spans="1:2" x14ac:dyDescent="0.25">
      <c r="A3168" t="s">
        <v>5896</v>
      </c>
      <c r="B3168" t="s">
        <v>5897</v>
      </c>
    </row>
    <row r="3169" spans="1:2" x14ac:dyDescent="0.25">
      <c r="A3169" t="s">
        <v>5898</v>
      </c>
      <c r="B3169" t="s">
        <v>5899</v>
      </c>
    </row>
    <row r="3170" spans="1:2" x14ac:dyDescent="0.25">
      <c r="A3170" t="s">
        <v>5900</v>
      </c>
      <c r="B3170" t="s">
        <v>5901</v>
      </c>
    </row>
    <row r="3171" spans="1:2" x14ac:dyDescent="0.25">
      <c r="A3171" t="s">
        <v>5902</v>
      </c>
      <c r="B3171" t="s">
        <v>5903</v>
      </c>
    </row>
    <row r="3172" spans="1:2" x14ac:dyDescent="0.25">
      <c r="A3172" t="s">
        <v>5904</v>
      </c>
      <c r="B3172" t="s">
        <v>5905</v>
      </c>
    </row>
    <row r="3173" spans="1:2" x14ac:dyDescent="0.25">
      <c r="A3173" t="s">
        <v>5906</v>
      </c>
      <c r="B3173" t="s">
        <v>5907</v>
      </c>
    </row>
    <row r="3174" spans="1:2" x14ac:dyDescent="0.25">
      <c r="A3174" t="s">
        <v>5908</v>
      </c>
      <c r="B3174" t="s">
        <v>5909</v>
      </c>
    </row>
    <row r="3175" spans="1:2" x14ac:dyDescent="0.25">
      <c r="A3175" t="s">
        <v>5910</v>
      </c>
      <c r="B3175" t="s">
        <v>5911</v>
      </c>
    </row>
    <row r="3176" spans="1:2" x14ac:dyDescent="0.25">
      <c r="A3176" t="s">
        <v>5912</v>
      </c>
      <c r="B3176" t="s">
        <v>5913</v>
      </c>
    </row>
    <row r="3177" spans="1:2" x14ac:dyDescent="0.25">
      <c r="A3177" t="s">
        <v>5914</v>
      </c>
      <c r="B3177" t="s">
        <v>5915</v>
      </c>
    </row>
    <row r="3178" spans="1:2" x14ac:dyDescent="0.25">
      <c r="A3178" t="s">
        <v>5916</v>
      </c>
      <c r="B3178" t="s">
        <v>5917</v>
      </c>
    </row>
    <row r="3179" spans="1:2" x14ac:dyDescent="0.25">
      <c r="A3179" t="s">
        <v>5918</v>
      </c>
      <c r="B3179" t="s">
        <v>5919</v>
      </c>
    </row>
    <row r="3180" spans="1:2" x14ac:dyDescent="0.25">
      <c r="A3180" t="s">
        <v>5920</v>
      </c>
      <c r="B3180" t="s">
        <v>5921</v>
      </c>
    </row>
    <row r="3181" spans="1:2" x14ac:dyDescent="0.25">
      <c r="A3181" t="s">
        <v>5922</v>
      </c>
      <c r="B3181" t="s">
        <v>5923</v>
      </c>
    </row>
    <row r="3182" spans="1:2" x14ac:dyDescent="0.25">
      <c r="A3182" t="s">
        <v>5924</v>
      </c>
      <c r="B3182" t="s">
        <v>5925</v>
      </c>
    </row>
    <row r="3183" spans="1:2" x14ac:dyDescent="0.25">
      <c r="A3183" t="s">
        <v>5926</v>
      </c>
      <c r="B3183" t="s">
        <v>5927</v>
      </c>
    </row>
    <row r="3184" spans="1:2" x14ac:dyDescent="0.25">
      <c r="A3184" t="s">
        <v>5928</v>
      </c>
      <c r="B3184" t="s">
        <v>5929</v>
      </c>
    </row>
    <row r="3185" spans="1:2" x14ac:dyDescent="0.25">
      <c r="A3185" t="s">
        <v>5930</v>
      </c>
      <c r="B3185" t="s">
        <v>5931</v>
      </c>
    </row>
    <row r="3186" spans="1:2" x14ac:dyDescent="0.25">
      <c r="A3186" t="s">
        <v>5932</v>
      </c>
      <c r="B3186" t="s">
        <v>5933</v>
      </c>
    </row>
    <row r="3187" spans="1:2" x14ac:dyDescent="0.25">
      <c r="A3187" t="s">
        <v>5934</v>
      </c>
      <c r="B3187" t="s">
        <v>5935</v>
      </c>
    </row>
    <row r="3188" spans="1:2" x14ac:dyDescent="0.25">
      <c r="A3188" t="s">
        <v>5936</v>
      </c>
      <c r="B3188" t="s">
        <v>5937</v>
      </c>
    </row>
    <row r="3189" spans="1:2" x14ac:dyDescent="0.25">
      <c r="A3189" t="s">
        <v>2372</v>
      </c>
      <c r="B3189" t="s">
        <v>5938</v>
      </c>
    </row>
    <row r="3190" spans="1:2" x14ac:dyDescent="0.25">
      <c r="A3190" t="s">
        <v>5939</v>
      </c>
      <c r="B3190" t="s">
        <v>5940</v>
      </c>
    </row>
    <row r="3191" spans="1:2" x14ac:dyDescent="0.25">
      <c r="A3191" t="s">
        <v>5941</v>
      </c>
      <c r="B3191" t="s">
        <v>5942</v>
      </c>
    </row>
    <row r="3192" spans="1:2" x14ac:dyDescent="0.25">
      <c r="A3192" t="s">
        <v>5943</v>
      </c>
      <c r="B3192" t="s">
        <v>5944</v>
      </c>
    </row>
    <row r="3193" spans="1:2" x14ac:dyDescent="0.25">
      <c r="A3193" t="s">
        <v>5945</v>
      </c>
      <c r="B3193" t="s">
        <v>5946</v>
      </c>
    </row>
    <row r="3194" spans="1:2" x14ac:dyDescent="0.25">
      <c r="A3194" t="s">
        <v>5947</v>
      </c>
      <c r="B3194" t="s">
        <v>5948</v>
      </c>
    </row>
    <row r="3195" spans="1:2" x14ac:dyDescent="0.25">
      <c r="A3195" t="s">
        <v>5949</v>
      </c>
      <c r="B3195" t="s">
        <v>5950</v>
      </c>
    </row>
    <row r="3196" spans="1:2" x14ac:dyDescent="0.25">
      <c r="A3196" t="s">
        <v>5951</v>
      </c>
      <c r="B3196" t="s">
        <v>5952</v>
      </c>
    </row>
    <row r="3197" spans="1:2" x14ac:dyDescent="0.25">
      <c r="A3197" t="s">
        <v>5953</v>
      </c>
      <c r="B3197" t="s">
        <v>5954</v>
      </c>
    </row>
    <row r="3198" spans="1:2" x14ac:dyDescent="0.25">
      <c r="A3198" t="s">
        <v>5955</v>
      </c>
      <c r="B3198" t="s">
        <v>5956</v>
      </c>
    </row>
    <row r="3199" spans="1:2" x14ac:dyDescent="0.25">
      <c r="A3199" t="s">
        <v>5957</v>
      </c>
      <c r="B3199" t="s">
        <v>5958</v>
      </c>
    </row>
    <row r="3200" spans="1:2" x14ac:dyDescent="0.25">
      <c r="A3200" t="s">
        <v>5959</v>
      </c>
      <c r="B3200" t="s">
        <v>5960</v>
      </c>
    </row>
    <row r="3201" spans="1:2" x14ac:dyDescent="0.25">
      <c r="A3201" t="s">
        <v>5961</v>
      </c>
      <c r="B3201" t="s">
        <v>5962</v>
      </c>
    </row>
    <row r="3202" spans="1:2" x14ac:dyDescent="0.25">
      <c r="A3202" t="s">
        <v>5963</v>
      </c>
      <c r="B3202" t="s">
        <v>5964</v>
      </c>
    </row>
    <row r="3203" spans="1:2" x14ac:dyDescent="0.25">
      <c r="A3203" t="s">
        <v>5965</v>
      </c>
      <c r="B3203" t="s">
        <v>5966</v>
      </c>
    </row>
    <row r="3204" spans="1:2" x14ac:dyDescent="0.25">
      <c r="A3204" t="s">
        <v>5967</v>
      </c>
      <c r="B3204" t="s">
        <v>5968</v>
      </c>
    </row>
    <row r="3205" spans="1:2" x14ac:dyDescent="0.25">
      <c r="A3205" t="s">
        <v>5969</v>
      </c>
      <c r="B3205" t="s">
        <v>5970</v>
      </c>
    </row>
    <row r="3206" spans="1:2" x14ac:dyDescent="0.25">
      <c r="A3206" t="s">
        <v>5971</v>
      </c>
      <c r="B3206" t="s">
        <v>5972</v>
      </c>
    </row>
    <row r="3207" spans="1:2" x14ac:dyDescent="0.25">
      <c r="A3207" t="s">
        <v>5973</v>
      </c>
      <c r="B3207" t="s">
        <v>5974</v>
      </c>
    </row>
    <row r="3208" spans="1:2" x14ac:dyDescent="0.25">
      <c r="A3208" t="s">
        <v>5975</v>
      </c>
      <c r="B3208" t="s">
        <v>5976</v>
      </c>
    </row>
    <row r="3209" spans="1:2" x14ac:dyDescent="0.25">
      <c r="A3209" t="s">
        <v>5977</v>
      </c>
      <c r="B3209" t="s">
        <v>5978</v>
      </c>
    </row>
    <row r="3210" spans="1:2" x14ac:dyDescent="0.25">
      <c r="A3210" t="s">
        <v>5979</v>
      </c>
      <c r="B3210" t="s">
        <v>5980</v>
      </c>
    </row>
    <row r="3211" spans="1:2" x14ac:dyDescent="0.25">
      <c r="A3211" t="s">
        <v>1362</v>
      </c>
      <c r="B3211" t="s">
        <v>5981</v>
      </c>
    </row>
    <row r="3212" spans="1:2" x14ac:dyDescent="0.25">
      <c r="A3212" t="s">
        <v>5982</v>
      </c>
      <c r="B3212" t="s">
        <v>5983</v>
      </c>
    </row>
    <row r="3213" spans="1:2" x14ac:dyDescent="0.25">
      <c r="A3213" t="s">
        <v>5984</v>
      </c>
      <c r="B3213" t="s">
        <v>5985</v>
      </c>
    </row>
    <row r="3214" spans="1:2" x14ac:dyDescent="0.25">
      <c r="A3214" t="s">
        <v>5986</v>
      </c>
      <c r="B3214" t="s">
        <v>5987</v>
      </c>
    </row>
    <row r="3215" spans="1:2" x14ac:dyDescent="0.25">
      <c r="A3215" t="s">
        <v>5988</v>
      </c>
      <c r="B3215" t="s">
        <v>5989</v>
      </c>
    </row>
    <row r="3216" spans="1:2" x14ac:dyDescent="0.25">
      <c r="A3216" t="s">
        <v>5990</v>
      </c>
      <c r="B3216" t="s">
        <v>5991</v>
      </c>
    </row>
    <row r="3217" spans="1:2" x14ac:dyDescent="0.25">
      <c r="A3217" t="s">
        <v>5992</v>
      </c>
      <c r="B3217" t="s">
        <v>5993</v>
      </c>
    </row>
    <row r="3218" spans="1:2" x14ac:dyDescent="0.25">
      <c r="A3218" t="s">
        <v>5994</v>
      </c>
      <c r="B3218" t="s">
        <v>5995</v>
      </c>
    </row>
    <row r="3219" spans="1:2" x14ac:dyDescent="0.25">
      <c r="A3219" t="s">
        <v>5996</v>
      </c>
      <c r="B3219" t="s">
        <v>5997</v>
      </c>
    </row>
    <row r="3220" spans="1:2" x14ac:dyDescent="0.25">
      <c r="A3220" t="s">
        <v>5998</v>
      </c>
      <c r="B3220" t="s">
        <v>5999</v>
      </c>
    </row>
    <row r="3221" spans="1:2" x14ac:dyDescent="0.25">
      <c r="A3221" t="s">
        <v>6000</v>
      </c>
      <c r="B3221" t="s">
        <v>6001</v>
      </c>
    </row>
    <row r="3222" spans="1:2" x14ac:dyDescent="0.25">
      <c r="A3222" t="s">
        <v>6002</v>
      </c>
      <c r="B3222" t="s">
        <v>6003</v>
      </c>
    </row>
    <row r="3223" spans="1:2" x14ac:dyDescent="0.25">
      <c r="A3223" t="s">
        <v>6004</v>
      </c>
      <c r="B3223" t="s">
        <v>6005</v>
      </c>
    </row>
    <row r="3224" spans="1:2" x14ac:dyDescent="0.25">
      <c r="A3224" t="s">
        <v>3184</v>
      </c>
      <c r="B3224" t="s">
        <v>6006</v>
      </c>
    </row>
    <row r="3225" spans="1:2" x14ac:dyDescent="0.25">
      <c r="A3225" t="s">
        <v>6007</v>
      </c>
      <c r="B3225" t="s">
        <v>6008</v>
      </c>
    </row>
    <row r="3226" spans="1:2" x14ac:dyDescent="0.25">
      <c r="A3226" t="s">
        <v>6009</v>
      </c>
      <c r="B3226" t="s">
        <v>6010</v>
      </c>
    </row>
    <row r="3227" spans="1:2" x14ac:dyDescent="0.25">
      <c r="A3227" t="s">
        <v>6011</v>
      </c>
      <c r="B3227" t="s">
        <v>6012</v>
      </c>
    </row>
    <row r="3228" spans="1:2" x14ac:dyDescent="0.25">
      <c r="A3228" t="s">
        <v>6013</v>
      </c>
      <c r="B3228" t="s">
        <v>6014</v>
      </c>
    </row>
    <row r="3229" spans="1:2" x14ac:dyDescent="0.25">
      <c r="A3229" t="s">
        <v>6015</v>
      </c>
      <c r="B3229" t="s">
        <v>6016</v>
      </c>
    </row>
    <row r="3230" spans="1:2" x14ac:dyDescent="0.25">
      <c r="A3230" t="s">
        <v>6017</v>
      </c>
      <c r="B3230" t="s">
        <v>6018</v>
      </c>
    </row>
    <row r="3231" spans="1:2" x14ac:dyDescent="0.25">
      <c r="A3231" t="s">
        <v>6019</v>
      </c>
      <c r="B3231" t="s">
        <v>6020</v>
      </c>
    </row>
    <row r="3232" spans="1:2" x14ac:dyDescent="0.25">
      <c r="A3232" t="s">
        <v>6021</v>
      </c>
      <c r="B3232" t="s">
        <v>6022</v>
      </c>
    </row>
    <row r="3233" spans="1:2" x14ac:dyDescent="0.25">
      <c r="A3233" t="s">
        <v>6023</v>
      </c>
      <c r="B3233" t="s">
        <v>6024</v>
      </c>
    </row>
    <row r="3234" spans="1:2" x14ac:dyDescent="0.25">
      <c r="A3234" t="s">
        <v>6025</v>
      </c>
      <c r="B3234" t="s">
        <v>6026</v>
      </c>
    </row>
    <row r="3235" spans="1:2" x14ac:dyDescent="0.25">
      <c r="A3235" t="s">
        <v>6027</v>
      </c>
      <c r="B3235" t="s">
        <v>6028</v>
      </c>
    </row>
    <row r="3236" spans="1:2" x14ac:dyDescent="0.25">
      <c r="A3236" t="s">
        <v>6029</v>
      </c>
      <c r="B3236" t="s">
        <v>6030</v>
      </c>
    </row>
    <row r="3237" spans="1:2" x14ac:dyDescent="0.25">
      <c r="A3237" t="s">
        <v>6031</v>
      </c>
      <c r="B3237" t="s">
        <v>6032</v>
      </c>
    </row>
    <row r="3238" spans="1:2" x14ac:dyDescent="0.25">
      <c r="A3238" t="s">
        <v>6033</v>
      </c>
      <c r="B3238" t="s">
        <v>6034</v>
      </c>
    </row>
    <row r="3239" spans="1:2" x14ac:dyDescent="0.25">
      <c r="A3239" t="s">
        <v>6035</v>
      </c>
      <c r="B3239" t="s">
        <v>6036</v>
      </c>
    </row>
    <row r="3240" spans="1:2" x14ac:dyDescent="0.25">
      <c r="A3240" t="s">
        <v>6037</v>
      </c>
      <c r="B3240" t="s">
        <v>6038</v>
      </c>
    </row>
    <row r="3241" spans="1:2" x14ac:dyDescent="0.25">
      <c r="A3241" t="s">
        <v>6039</v>
      </c>
      <c r="B3241" t="s">
        <v>6040</v>
      </c>
    </row>
    <row r="3242" spans="1:2" x14ac:dyDescent="0.25">
      <c r="A3242" t="s">
        <v>6041</v>
      </c>
      <c r="B3242" t="s">
        <v>6042</v>
      </c>
    </row>
    <row r="3243" spans="1:2" x14ac:dyDescent="0.25">
      <c r="A3243" t="s">
        <v>6043</v>
      </c>
      <c r="B3243" t="s">
        <v>6044</v>
      </c>
    </row>
    <row r="3244" spans="1:2" x14ac:dyDescent="0.25">
      <c r="A3244" t="s">
        <v>6045</v>
      </c>
      <c r="B3244" t="s">
        <v>6046</v>
      </c>
    </row>
    <row r="3245" spans="1:2" x14ac:dyDescent="0.25">
      <c r="A3245" t="s">
        <v>6047</v>
      </c>
      <c r="B3245" t="s">
        <v>6048</v>
      </c>
    </row>
    <row r="3246" spans="1:2" x14ac:dyDescent="0.25">
      <c r="A3246" t="s">
        <v>6049</v>
      </c>
      <c r="B3246" t="s">
        <v>6050</v>
      </c>
    </row>
    <row r="3247" spans="1:2" x14ac:dyDescent="0.25">
      <c r="A3247" t="s">
        <v>6051</v>
      </c>
      <c r="B3247" t="s">
        <v>6052</v>
      </c>
    </row>
    <row r="3248" spans="1:2" x14ac:dyDescent="0.25">
      <c r="A3248" t="s">
        <v>1401</v>
      </c>
      <c r="B3248" t="s">
        <v>6053</v>
      </c>
    </row>
    <row r="3249" spans="1:2" x14ac:dyDescent="0.25">
      <c r="A3249" t="s">
        <v>6054</v>
      </c>
      <c r="B3249" t="s">
        <v>6055</v>
      </c>
    </row>
    <row r="3250" spans="1:2" x14ac:dyDescent="0.25">
      <c r="A3250" t="s">
        <v>6056</v>
      </c>
      <c r="B3250" t="s">
        <v>6057</v>
      </c>
    </row>
    <row r="3251" spans="1:2" x14ac:dyDescent="0.25">
      <c r="A3251" t="s">
        <v>6058</v>
      </c>
      <c r="B3251" t="s">
        <v>6059</v>
      </c>
    </row>
    <row r="3252" spans="1:2" x14ac:dyDescent="0.25">
      <c r="A3252" t="s">
        <v>6060</v>
      </c>
      <c r="B3252" t="s">
        <v>6061</v>
      </c>
    </row>
    <row r="3253" spans="1:2" x14ac:dyDescent="0.25">
      <c r="A3253" t="s">
        <v>6062</v>
      </c>
      <c r="B3253" t="s">
        <v>6063</v>
      </c>
    </row>
    <row r="3254" spans="1:2" x14ac:dyDescent="0.25">
      <c r="A3254" t="s">
        <v>6064</v>
      </c>
      <c r="B3254" t="s">
        <v>6065</v>
      </c>
    </row>
    <row r="3255" spans="1:2" x14ac:dyDescent="0.25">
      <c r="A3255" t="s">
        <v>6066</v>
      </c>
      <c r="B3255" t="s">
        <v>6067</v>
      </c>
    </row>
    <row r="3256" spans="1:2" x14ac:dyDescent="0.25">
      <c r="A3256" t="s">
        <v>6068</v>
      </c>
      <c r="B3256" t="s">
        <v>6069</v>
      </c>
    </row>
    <row r="3257" spans="1:2" x14ac:dyDescent="0.25">
      <c r="A3257" t="s">
        <v>6070</v>
      </c>
      <c r="B3257" t="s">
        <v>6071</v>
      </c>
    </row>
    <row r="3258" spans="1:2" x14ac:dyDescent="0.25">
      <c r="A3258" t="s">
        <v>6072</v>
      </c>
      <c r="B3258" t="s">
        <v>6073</v>
      </c>
    </row>
    <row r="3259" spans="1:2" x14ac:dyDescent="0.25">
      <c r="A3259" t="s">
        <v>6074</v>
      </c>
      <c r="B3259" t="s">
        <v>6075</v>
      </c>
    </row>
    <row r="3260" spans="1:2" x14ac:dyDescent="0.25">
      <c r="A3260" t="s">
        <v>6076</v>
      </c>
      <c r="B3260" t="s">
        <v>6077</v>
      </c>
    </row>
    <row r="3261" spans="1:2" x14ac:dyDescent="0.25">
      <c r="A3261" t="s">
        <v>6078</v>
      </c>
      <c r="B3261" t="s">
        <v>6079</v>
      </c>
    </row>
    <row r="3262" spans="1:2" x14ac:dyDescent="0.25">
      <c r="A3262" t="s">
        <v>6080</v>
      </c>
      <c r="B3262" t="s">
        <v>6081</v>
      </c>
    </row>
    <row r="3263" spans="1:2" x14ac:dyDescent="0.25">
      <c r="A3263" t="s">
        <v>6082</v>
      </c>
      <c r="B3263" t="s">
        <v>6083</v>
      </c>
    </row>
    <row r="3264" spans="1:2" x14ac:dyDescent="0.25">
      <c r="A3264" t="s">
        <v>6084</v>
      </c>
      <c r="B3264" t="s">
        <v>6085</v>
      </c>
    </row>
    <row r="3265" spans="1:2" x14ac:dyDescent="0.25">
      <c r="A3265" t="s">
        <v>6086</v>
      </c>
      <c r="B3265" t="s">
        <v>6087</v>
      </c>
    </row>
    <row r="3266" spans="1:2" x14ac:dyDescent="0.25">
      <c r="A3266" t="s">
        <v>6088</v>
      </c>
      <c r="B3266" t="s">
        <v>6089</v>
      </c>
    </row>
    <row r="3267" spans="1:2" x14ac:dyDescent="0.25">
      <c r="A3267" t="s">
        <v>3483</v>
      </c>
      <c r="B3267" t="s">
        <v>6090</v>
      </c>
    </row>
    <row r="3268" spans="1:2" x14ac:dyDescent="0.25">
      <c r="A3268" t="s">
        <v>6091</v>
      </c>
      <c r="B3268" t="s">
        <v>6092</v>
      </c>
    </row>
    <row r="3269" spans="1:2" x14ac:dyDescent="0.25">
      <c r="A3269" t="s">
        <v>6093</v>
      </c>
      <c r="B3269" t="s">
        <v>6094</v>
      </c>
    </row>
    <row r="3270" spans="1:2" x14ac:dyDescent="0.25">
      <c r="A3270" t="s">
        <v>2808</v>
      </c>
      <c r="B3270" t="s">
        <v>6095</v>
      </c>
    </row>
    <row r="3271" spans="1:2" x14ac:dyDescent="0.25">
      <c r="A3271" t="s">
        <v>6096</v>
      </c>
      <c r="B3271" t="s">
        <v>6097</v>
      </c>
    </row>
    <row r="3272" spans="1:2" x14ac:dyDescent="0.25">
      <c r="A3272" t="s">
        <v>6098</v>
      </c>
      <c r="B3272" t="s">
        <v>6099</v>
      </c>
    </row>
    <row r="3273" spans="1:2" x14ac:dyDescent="0.25">
      <c r="A3273" t="s">
        <v>6100</v>
      </c>
      <c r="B3273" t="s">
        <v>6101</v>
      </c>
    </row>
    <row r="3274" spans="1:2" x14ac:dyDescent="0.25">
      <c r="A3274" t="s">
        <v>6102</v>
      </c>
      <c r="B3274" t="s">
        <v>6103</v>
      </c>
    </row>
    <row r="3275" spans="1:2" x14ac:dyDescent="0.25">
      <c r="A3275" t="s">
        <v>6104</v>
      </c>
      <c r="B3275" t="s">
        <v>6105</v>
      </c>
    </row>
    <row r="3276" spans="1:2" x14ac:dyDescent="0.25">
      <c r="A3276" t="s">
        <v>6106</v>
      </c>
      <c r="B3276" t="s">
        <v>6107</v>
      </c>
    </row>
    <row r="3277" spans="1:2" x14ac:dyDescent="0.25">
      <c r="A3277" t="s">
        <v>6108</v>
      </c>
      <c r="B3277" t="s">
        <v>6109</v>
      </c>
    </row>
    <row r="3278" spans="1:2" x14ac:dyDescent="0.25">
      <c r="A3278" t="s">
        <v>6110</v>
      </c>
      <c r="B3278" t="s">
        <v>6111</v>
      </c>
    </row>
    <row r="3279" spans="1:2" x14ac:dyDescent="0.25">
      <c r="A3279" t="s">
        <v>6112</v>
      </c>
      <c r="B3279" t="s">
        <v>6113</v>
      </c>
    </row>
    <row r="3280" spans="1:2" x14ac:dyDescent="0.25">
      <c r="A3280" t="s">
        <v>6114</v>
      </c>
      <c r="B3280" t="s">
        <v>6115</v>
      </c>
    </row>
    <row r="3281" spans="1:2" x14ac:dyDescent="0.25">
      <c r="A3281" t="s">
        <v>6116</v>
      </c>
      <c r="B3281" t="s">
        <v>6117</v>
      </c>
    </row>
    <row r="3282" spans="1:2" x14ac:dyDescent="0.25">
      <c r="A3282" t="s">
        <v>6118</v>
      </c>
      <c r="B3282" t="s">
        <v>6119</v>
      </c>
    </row>
    <row r="3283" spans="1:2" x14ac:dyDescent="0.25">
      <c r="A3283" t="s">
        <v>6120</v>
      </c>
      <c r="B3283" t="s">
        <v>6121</v>
      </c>
    </row>
    <row r="3284" spans="1:2" x14ac:dyDescent="0.25">
      <c r="A3284" t="s">
        <v>6122</v>
      </c>
      <c r="B3284" t="s">
        <v>6123</v>
      </c>
    </row>
    <row r="3285" spans="1:2" x14ac:dyDescent="0.25">
      <c r="A3285" t="s">
        <v>6124</v>
      </c>
      <c r="B3285" t="s">
        <v>6125</v>
      </c>
    </row>
    <row r="3286" spans="1:2" x14ac:dyDescent="0.25">
      <c r="A3286" t="s">
        <v>6126</v>
      </c>
      <c r="B3286" t="s">
        <v>6127</v>
      </c>
    </row>
    <row r="3287" spans="1:2" x14ac:dyDescent="0.25">
      <c r="A3287" t="s">
        <v>6128</v>
      </c>
      <c r="B3287" t="s">
        <v>6129</v>
      </c>
    </row>
    <row r="3288" spans="1:2" x14ac:dyDescent="0.25">
      <c r="A3288" t="s">
        <v>6130</v>
      </c>
      <c r="B3288" t="s">
        <v>6131</v>
      </c>
    </row>
    <row r="3289" spans="1:2" x14ac:dyDescent="0.25">
      <c r="A3289" t="s">
        <v>6132</v>
      </c>
      <c r="B3289" t="s">
        <v>6133</v>
      </c>
    </row>
    <row r="3290" spans="1:2" x14ac:dyDescent="0.25">
      <c r="A3290" t="s">
        <v>6134</v>
      </c>
      <c r="B3290" t="s">
        <v>6135</v>
      </c>
    </row>
    <row r="3291" spans="1:2" x14ac:dyDescent="0.25">
      <c r="A3291" t="s">
        <v>46</v>
      </c>
      <c r="B3291" t="s">
        <v>6136</v>
      </c>
    </row>
    <row r="3292" spans="1:2" x14ac:dyDescent="0.25">
      <c r="A3292" t="s">
        <v>6137</v>
      </c>
      <c r="B3292" t="s">
        <v>6138</v>
      </c>
    </row>
    <row r="3293" spans="1:2" x14ac:dyDescent="0.25">
      <c r="A3293" t="s">
        <v>6139</v>
      </c>
      <c r="B3293" t="s">
        <v>6140</v>
      </c>
    </row>
    <row r="3294" spans="1:2" x14ac:dyDescent="0.25">
      <c r="A3294" t="s">
        <v>6141</v>
      </c>
      <c r="B3294" t="s">
        <v>6142</v>
      </c>
    </row>
    <row r="3295" spans="1:2" x14ac:dyDescent="0.25">
      <c r="A3295" t="s">
        <v>6143</v>
      </c>
      <c r="B3295" t="s">
        <v>6144</v>
      </c>
    </row>
    <row r="3296" spans="1:2" x14ac:dyDescent="0.25">
      <c r="A3296" t="s">
        <v>6145</v>
      </c>
      <c r="B3296" t="s">
        <v>6146</v>
      </c>
    </row>
    <row r="3297" spans="1:2" x14ac:dyDescent="0.25">
      <c r="A3297" t="s">
        <v>6147</v>
      </c>
      <c r="B3297" t="s">
        <v>6148</v>
      </c>
    </row>
    <row r="3298" spans="1:2" x14ac:dyDescent="0.25">
      <c r="A3298" t="s">
        <v>6149</v>
      </c>
      <c r="B3298" t="s">
        <v>6150</v>
      </c>
    </row>
    <row r="3299" spans="1:2" x14ac:dyDescent="0.25">
      <c r="A3299" t="s">
        <v>6151</v>
      </c>
      <c r="B3299" t="s">
        <v>6152</v>
      </c>
    </row>
    <row r="3300" spans="1:2" x14ac:dyDescent="0.25">
      <c r="A3300" t="s">
        <v>6153</v>
      </c>
      <c r="B3300" t="s">
        <v>6154</v>
      </c>
    </row>
    <row r="3301" spans="1:2" x14ac:dyDescent="0.25">
      <c r="A3301" t="s">
        <v>6155</v>
      </c>
      <c r="B3301" t="s">
        <v>6156</v>
      </c>
    </row>
    <row r="3302" spans="1:2" x14ac:dyDescent="0.25">
      <c r="A3302" t="s">
        <v>6157</v>
      </c>
      <c r="B3302" t="s">
        <v>6158</v>
      </c>
    </row>
    <row r="3303" spans="1:2" x14ac:dyDescent="0.25">
      <c r="A3303" t="s">
        <v>6159</v>
      </c>
      <c r="B3303" t="s">
        <v>6160</v>
      </c>
    </row>
    <row r="3304" spans="1:2" x14ac:dyDescent="0.25">
      <c r="A3304" t="s">
        <v>6161</v>
      </c>
      <c r="B3304" t="s">
        <v>6162</v>
      </c>
    </row>
    <row r="3305" spans="1:2" x14ac:dyDescent="0.25">
      <c r="A3305" t="s">
        <v>6163</v>
      </c>
      <c r="B3305" t="s">
        <v>6164</v>
      </c>
    </row>
    <row r="3306" spans="1:2" x14ac:dyDescent="0.25">
      <c r="A3306" t="s">
        <v>6165</v>
      </c>
      <c r="B3306" t="s">
        <v>6166</v>
      </c>
    </row>
    <row r="3307" spans="1:2" x14ac:dyDescent="0.25">
      <c r="A3307" t="s">
        <v>6167</v>
      </c>
      <c r="B3307" t="s">
        <v>6168</v>
      </c>
    </row>
    <row r="3308" spans="1:2" x14ac:dyDescent="0.25">
      <c r="A3308" t="s">
        <v>6169</v>
      </c>
      <c r="B3308" t="s">
        <v>6170</v>
      </c>
    </row>
    <row r="3309" spans="1:2" x14ac:dyDescent="0.25">
      <c r="A3309" t="s">
        <v>6171</v>
      </c>
      <c r="B3309" t="s">
        <v>6172</v>
      </c>
    </row>
    <row r="3310" spans="1:2" x14ac:dyDescent="0.25">
      <c r="A3310" t="s">
        <v>6173</v>
      </c>
      <c r="B3310" t="s">
        <v>6174</v>
      </c>
    </row>
    <row r="3311" spans="1:2" x14ac:dyDescent="0.25">
      <c r="A3311" t="s">
        <v>6175</v>
      </c>
      <c r="B3311" t="s">
        <v>6176</v>
      </c>
    </row>
    <row r="3312" spans="1:2" x14ac:dyDescent="0.25">
      <c r="A3312" t="s">
        <v>6177</v>
      </c>
      <c r="B3312" t="s">
        <v>6178</v>
      </c>
    </row>
    <row r="3313" spans="1:2" x14ac:dyDescent="0.25">
      <c r="A3313" t="s">
        <v>2087</v>
      </c>
      <c r="B3313" t="s">
        <v>6179</v>
      </c>
    </row>
    <row r="3314" spans="1:2" x14ac:dyDescent="0.25">
      <c r="A3314" t="s">
        <v>6180</v>
      </c>
      <c r="B3314" t="s">
        <v>6181</v>
      </c>
    </row>
    <row r="3315" spans="1:2" x14ac:dyDescent="0.25">
      <c r="A3315" t="s">
        <v>6182</v>
      </c>
      <c r="B3315" t="s">
        <v>6183</v>
      </c>
    </row>
    <row r="3316" spans="1:2" x14ac:dyDescent="0.25">
      <c r="A3316" t="s">
        <v>6184</v>
      </c>
      <c r="B3316" t="s">
        <v>6185</v>
      </c>
    </row>
    <row r="3317" spans="1:2" x14ac:dyDescent="0.25">
      <c r="A3317" t="s">
        <v>6186</v>
      </c>
      <c r="B3317" t="s">
        <v>6187</v>
      </c>
    </row>
    <row r="3318" spans="1:2" x14ac:dyDescent="0.25">
      <c r="A3318" t="s">
        <v>6188</v>
      </c>
      <c r="B3318" t="s">
        <v>6189</v>
      </c>
    </row>
    <row r="3319" spans="1:2" x14ac:dyDescent="0.25">
      <c r="A3319" t="s">
        <v>6190</v>
      </c>
      <c r="B3319" t="s">
        <v>6191</v>
      </c>
    </row>
    <row r="3320" spans="1:2" x14ac:dyDescent="0.25">
      <c r="A3320" t="s">
        <v>6192</v>
      </c>
      <c r="B3320" t="s">
        <v>6193</v>
      </c>
    </row>
    <row r="3321" spans="1:2" x14ac:dyDescent="0.25">
      <c r="A3321" t="s">
        <v>6194</v>
      </c>
      <c r="B3321" t="s">
        <v>6195</v>
      </c>
    </row>
    <row r="3322" spans="1:2" x14ac:dyDescent="0.25">
      <c r="A3322" t="s">
        <v>6196</v>
      </c>
      <c r="B3322" t="s">
        <v>6197</v>
      </c>
    </row>
    <row r="3323" spans="1:2" x14ac:dyDescent="0.25">
      <c r="A3323" t="s">
        <v>6198</v>
      </c>
      <c r="B3323" t="s">
        <v>6199</v>
      </c>
    </row>
    <row r="3324" spans="1:2" x14ac:dyDescent="0.25">
      <c r="A3324" t="s">
        <v>6200</v>
      </c>
      <c r="B3324" t="s">
        <v>6201</v>
      </c>
    </row>
    <row r="3325" spans="1:2" x14ac:dyDescent="0.25">
      <c r="A3325" t="s">
        <v>6202</v>
      </c>
      <c r="B3325" t="s">
        <v>6203</v>
      </c>
    </row>
    <row r="3326" spans="1:2" x14ac:dyDescent="0.25">
      <c r="A3326" t="s">
        <v>2866</v>
      </c>
      <c r="B3326" t="s">
        <v>6204</v>
      </c>
    </row>
    <row r="3327" spans="1:2" x14ac:dyDescent="0.25">
      <c r="A3327" t="s">
        <v>6205</v>
      </c>
      <c r="B3327" t="s">
        <v>6206</v>
      </c>
    </row>
    <row r="3328" spans="1:2" x14ac:dyDescent="0.25">
      <c r="A3328" t="s">
        <v>6207</v>
      </c>
      <c r="B3328" t="s">
        <v>6208</v>
      </c>
    </row>
    <row r="3329" spans="1:2" x14ac:dyDescent="0.25">
      <c r="A3329" t="s">
        <v>6209</v>
      </c>
      <c r="B3329" t="s">
        <v>6210</v>
      </c>
    </row>
    <row r="3330" spans="1:2" x14ac:dyDescent="0.25">
      <c r="A3330" t="s">
        <v>6211</v>
      </c>
      <c r="B3330" t="s">
        <v>6212</v>
      </c>
    </row>
    <row r="3331" spans="1:2" x14ac:dyDescent="0.25">
      <c r="A3331" t="s">
        <v>6213</v>
      </c>
      <c r="B3331" t="s">
        <v>6214</v>
      </c>
    </row>
    <row r="3332" spans="1:2" x14ac:dyDescent="0.25">
      <c r="A3332" t="s">
        <v>6215</v>
      </c>
      <c r="B3332" t="s">
        <v>6216</v>
      </c>
    </row>
    <row r="3333" spans="1:2" x14ac:dyDescent="0.25">
      <c r="A3333" t="s">
        <v>6217</v>
      </c>
      <c r="B3333" t="s">
        <v>6218</v>
      </c>
    </row>
    <row r="3334" spans="1:2" x14ac:dyDescent="0.25">
      <c r="A3334" t="s">
        <v>6219</v>
      </c>
      <c r="B3334" t="s">
        <v>6220</v>
      </c>
    </row>
    <row r="3335" spans="1:2" x14ac:dyDescent="0.25">
      <c r="A3335" t="s">
        <v>6221</v>
      </c>
      <c r="B3335" t="s">
        <v>6222</v>
      </c>
    </row>
    <row r="3336" spans="1:2" x14ac:dyDescent="0.25">
      <c r="A3336" t="s">
        <v>6223</v>
      </c>
      <c r="B3336" t="s">
        <v>6224</v>
      </c>
    </row>
    <row r="3337" spans="1:2" x14ac:dyDescent="0.25">
      <c r="A3337" t="s">
        <v>6225</v>
      </c>
      <c r="B3337" t="s">
        <v>6226</v>
      </c>
    </row>
    <row r="3338" spans="1:2" x14ac:dyDescent="0.25">
      <c r="A3338" t="s">
        <v>6227</v>
      </c>
      <c r="B3338" t="s">
        <v>6228</v>
      </c>
    </row>
    <row r="3339" spans="1:2" x14ac:dyDescent="0.25">
      <c r="A3339" t="s">
        <v>6229</v>
      </c>
      <c r="B3339" t="s">
        <v>6230</v>
      </c>
    </row>
    <row r="3340" spans="1:2" x14ac:dyDescent="0.25">
      <c r="A3340" t="s">
        <v>6231</v>
      </c>
      <c r="B3340" t="s">
        <v>6232</v>
      </c>
    </row>
    <row r="3341" spans="1:2" x14ac:dyDescent="0.25">
      <c r="A3341" t="s">
        <v>6233</v>
      </c>
      <c r="B3341" t="s">
        <v>6234</v>
      </c>
    </row>
    <row r="3342" spans="1:2" x14ac:dyDescent="0.25">
      <c r="A3342" t="s">
        <v>6235</v>
      </c>
      <c r="B3342" t="s">
        <v>6236</v>
      </c>
    </row>
    <row r="3343" spans="1:2" x14ac:dyDescent="0.25">
      <c r="A3343" t="s">
        <v>6237</v>
      </c>
      <c r="B3343" t="s">
        <v>6238</v>
      </c>
    </row>
    <row r="3344" spans="1:2" x14ac:dyDescent="0.25">
      <c r="A3344" t="s">
        <v>6239</v>
      </c>
      <c r="B3344" t="s">
        <v>6240</v>
      </c>
    </row>
    <row r="3345" spans="1:2" x14ac:dyDescent="0.25">
      <c r="A3345" t="s">
        <v>6241</v>
      </c>
      <c r="B3345" t="s">
        <v>6242</v>
      </c>
    </row>
    <row r="3346" spans="1:2" x14ac:dyDescent="0.25">
      <c r="A3346" t="s">
        <v>268</v>
      </c>
      <c r="B3346" t="s">
        <v>6243</v>
      </c>
    </row>
    <row r="3347" spans="1:2" x14ac:dyDescent="0.25">
      <c r="A3347" t="s">
        <v>6244</v>
      </c>
      <c r="B3347" t="s">
        <v>6245</v>
      </c>
    </row>
    <row r="3348" spans="1:2" x14ac:dyDescent="0.25">
      <c r="A3348" t="s">
        <v>6246</v>
      </c>
      <c r="B3348" t="s">
        <v>6247</v>
      </c>
    </row>
    <row r="3349" spans="1:2" x14ac:dyDescent="0.25">
      <c r="A3349" t="s">
        <v>6248</v>
      </c>
      <c r="B3349" t="s">
        <v>6249</v>
      </c>
    </row>
    <row r="3350" spans="1:2" x14ac:dyDescent="0.25">
      <c r="A3350" t="s">
        <v>6250</v>
      </c>
      <c r="B3350" t="s">
        <v>6251</v>
      </c>
    </row>
    <row r="3351" spans="1:2" x14ac:dyDescent="0.25">
      <c r="A3351" t="s">
        <v>6252</v>
      </c>
      <c r="B3351" t="s">
        <v>6253</v>
      </c>
    </row>
    <row r="3352" spans="1:2" x14ac:dyDescent="0.25">
      <c r="A3352" t="s">
        <v>6254</v>
      </c>
      <c r="B3352" t="s">
        <v>6255</v>
      </c>
    </row>
    <row r="3353" spans="1:2" x14ac:dyDescent="0.25">
      <c r="A3353" t="s">
        <v>6256</v>
      </c>
      <c r="B3353" t="s">
        <v>6257</v>
      </c>
    </row>
    <row r="3354" spans="1:2" x14ac:dyDescent="0.25">
      <c r="A3354" t="s">
        <v>6258</v>
      </c>
      <c r="B3354" t="s">
        <v>6259</v>
      </c>
    </row>
    <row r="3355" spans="1:2" x14ac:dyDescent="0.25">
      <c r="A3355" t="s">
        <v>6260</v>
      </c>
      <c r="B3355" t="s">
        <v>6261</v>
      </c>
    </row>
    <row r="3356" spans="1:2" x14ac:dyDescent="0.25">
      <c r="A3356" t="s">
        <v>6262</v>
      </c>
      <c r="B3356" t="s">
        <v>6263</v>
      </c>
    </row>
    <row r="3357" spans="1:2" x14ac:dyDescent="0.25">
      <c r="A3357" t="s">
        <v>6264</v>
      </c>
      <c r="B3357" t="s">
        <v>6265</v>
      </c>
    </row>
    <row r="3358" spans="1:2" x14ac:dyDescent="0.25">
      <c r="A3358" t="s">
        <v>6266</v>
      </c>
      <c r="B3358" t="s">
        <v>6267</v>
      </c>
    </row>
    <row r="3359" spans="1:2" x14ac:dyDescent="0.25">
      <c r="A3359" t="s">
        <v>6268</v>
      </c>
      <c r="B3359" t="s">
        <v>6269</v>
      </c>
    </row>
    <row r="3360" spans="1:2" x14ac:dyDescent="0.25">
      <c r="A3360" t="s">
        <v>6270</v>
      </c>
      <c r="B3360" t="s">
        <v>6271</v>
      </c>
    </row>
    <row r="3361" spans="1:2" x14ac:dyDescent="0.25">
      <c r="A3361" t="s">
        <v>6272</v>
      </c>
      <c r="B3361" t="s">
        <v>6273</v>
      </c>
    </row>
    <row r="3362" spans="1:2" x14ac:dyDescent="0.25">
      <c r="A3362" t="s">
        <v>6274</v>
      </c>
      <c r="B3362" t="s">
        <v>6275</v>
      </c>
    </row>
    <row r="3363" spans="1:2" x14ac:dyDescent="0.25">
      <c r="A3363" t="s">
        <v>6276</v>
      </c>
      <c r="B3363" t="s">
        <v>6277</v>
      </c>
    </row>
    <row r="3364" spans="1:2" x14ac:dyDescent="0.25">
      <c r="A3364" t="s">
        <v>6278</v>
      </c>
      <c r="B3364" t="s">
        <v>6279</v>
      </c>
    </row>
    <row r="3365" spans="1:2" x14ac:dyDescent="0.25">
      <c r="A3365" t="s">
        <v>6280</v>
      </c>
      <c r="B3365" t="s">
        <v>6281</v>
      </c>
    </row>
    <row r="3366" spans="1:2" x14ac:dyDescent="0.25">
      <c r="A3366" t="s">
        <v>6282</v>
      </c>
      <c r="B3366" t="s">
        <v>6283</v>
      </c>
    </row>
    <row r="3367" spans="1:2" x14ac:dyDescent="0.25">
      <c r="A3367" t="s">
        <v>6284</v>
      </c>
      <c r="B3367" t="s">
        <v>6285</v>
      </c>
    </row>
    <row r="3368" spans="1:2" x14ac:dyDescent="0.25">
      <c r="A3368" t="s">
        <v>6286</v>
      </c>
      <c r="B3368" t="s">
        <v>6287</v>
      </c>
    </row>
    <row r="3369" spans="1:2" x14ac:dyDescent="0.25">
      <c r="A3369" t="s">
        <v>6288</v>
      </c>
      <c r="B3369" t="s">
        <v>6289</v>
      </c>
    </row>
    <row r="3370" spans="1:2" x14ac:dyDescent="0.25">
      <c r="A3370" t="s">
        <v>6290</v>
      </c>
      <c r="B3370" t="s">
        <v>6291</v>
      </c>
    </row>
    <row r="3371" spans="1:2" x14ac:dyDescent="0.25">
      <c r="A3371" t="s">
        <v>6292</v>
      </c>
      <c r="B3371" t="s">
        <v>6293</v>
      </c>
    </row>
    <row r="3372" spans="1:2" x14ac:dyDescent="0.25">
      <c r="A3372" t="s">
        <v>6294</v>
      </c>
      <c r="B3372" t="s">
        <v>6295</v>
      </c>
    </row>
    <row r="3373" spans="1:2" x14ac:dyDescent="0.25">
      <c r="A3373" t="s">
        <v>6296</v>
      </c>
      <c r="B3373" t="s">
        <v>6297</v>
      </c>
    </row>
    <row r="3374" spans="1:2" x14ac:dyDescent="0.25">
      <c r="A3374" t="s">
        <v>6298</v>
      </c>
      <c r="B3374" t="s">
        <v>6299</v>
      </c>
    </row>
    <row r="3375" spans="1:2" x14ac:dyDescent="0.25">
      <c r="A3375" t="s">
        <v>6300</v>
      </c>
      <c r="B3375" t="s">
        <v>6301</v>
      </c>
    </row>
    <row r="3376" spans="1:2" x14ac:dyDescent="0.25">
      <c r="A3376" t="s">
        <v>6302</v>
      </c>
      <c r="B3376" t="s">
        <v>6303</v>
      </c>
    </row>
    <row r="3377" spans="1:2" x14ac:dyDescent="0.25">
      <c r="A3377" t="s">
        <v>6304</v>
      </c>
      <c r="B3377" t="s">
        <v>6305</v>
      </c>
    </row>
    <row r="3378" spans="1:2" x14ac:dyDescent="0.25">
      <c r="A3378" t="s">
        <v>6306</v>
      </c>
      <c r="B3378" t="s">
        <v>6307</v>
      </c>
    </row>
    <row r="3379" spans="1:2" x14ac:dyDescent="0.25">
      <c r="A3379" t="s">
        <v>6308</v>
      </c>
      <c r="B3379" t="s">
        <v>6309</v>
      </c>
    </row>
    <row r="3380" spans="1:2" x14ac:dyDescent="0.25">
      <c r="A3380" t="s">
        <v>6310</v>
      </c>
      <c r="B3380" t="s">
        <v>6311</v>
      </c>
    </row>
    <row r="3381" spans="1:2" x14ac:dyDescent="0.25">
      <c r="A3381" t="s">
        <v>6312</v>
      </c>
      <c r="B3381" t="s">
        <v>6313</v>
      </c>
    </row>
    <row r="3382" spans="1:2" x14ac:dyDescent="0.25">
      <c r="A3382" t="s">
        <v>6314</v>
      </c>
      <c r="B3382" t="s">
        <v>6315</v>
      </c>
    </row>
    <row r="3383" spans="1:2" x14ac:dyDescent="0.25">
      <c r="A3383" t="s">
        <v>6316</v>
      </c>
      <c r="B3383" t="s">
        <v>6317</v>
      </c>
    </row>
    <row r="3384" spans="1:2" x14ac:dyDescent="0.25">
      <c r="A3384" t="s">
        <v>6318</v>
      </c>
      <c r="B3384" t="s">
        <v>6319</v>
      </c>
    </row>
    <row r="3385" spans="1:2" x14ac:dyDescent="0.25">
      <c r="A3385" t="s">
        <v>6320</v>
      </c>
      <c r="B3385" t="s">
        <v>6321</v>
      </c>
    </row>
    <row r="3386" spans="1:2" x14ac:dyDescent="0.25">
      <c r="A3386" t="s">
        <v>6322</v>
      </c>
      <c r="B3386" t="s">
        <v>6323</v>
      </c>
    </row>
    <row r="3387" spans="1:2" x14ac:dyDescent="0.25">
      <c r="A3387" t="s">
        <v>6324</v>
      </c>
      <c r="B3387" t="s">
        <v>6325</v>
      </c>
    </row>
    <row r="3388" spans="1:2" x14ac:dyDescent="0.25">
      <c r="A3388" t="s">
        <v>1356</v>
      </c>
      <c r="B3388" t="s">
        <v>6326</v>
      </c>
    </row>
    <row r="3389" spans="1:2" x14ac:dyDescent="0.25">
      <c r="A3389" t="s">
        <v>6327</v>
      </c>
      <c r="B3389" t="s">
        <v>6328</v>
      </c>
    </row>
    <row r="3390" spans="1:2" x14ac:dyDescent="0.25">
      <c r="A3390" t="s">
        <v>6329</v>
      </c>
      <c r="B3390" t="s">
        <v>6330</v>
      </c>
    </row>
    <row r="3391" spans="1:2" x14ac:dyDescent="0.25">
      <c r="A3391" t="s">
        <v>6331</v>
      </c>
      <c r="B3391" t="s">
        <v>6332</v>
      </c>
    </row>
    <row r="3392" spans="1:2" x14ac:dyDescent="0.25">
      <c r="A3392" t="s">
        <v>6333</v>
      </c>
      <c r="B3392" t="s">
        <v>6334</v>
      </c>
    </row>
    <row r="3393" spans="1:2" x14ac:dyDescent="0.25">
      <c r="A3393" t="s">
        <v>6335</v>
      </c>
      <c r="B3393" t="s">
        <v>6336</v>
      </c>
    </row>
    <row r="3394" spans="1:2" x14ac:dyDescent="0.25">
      <c r="A3394" t="s">
        <v>6337</v>
      </c>
      <c r="B3394" t="s">
        <v>6338</v>
      </c>
    </row>
    <row r="3395" spans="1:2" x14ac:dyDescent="0.25">
      <c r="A3395" t="s">
        <v>6339</v>
      </c>
      <c r="B3395" t="s">
        <v>6340</v>
      </c>
    </row>
    <row r="3396" spans="1:2" x14ac:dyDescent="0.25">
      <c r="A3396" t="s">
        <v>6341</v>
      </c>
      <c r="B3396" t="s">
        <v>6342</v>
      </c>
    </row>
    <row r="3397" spans="1:2" x14ac:dyDescent="0.25">
      <c r="A3397" t="s">
        <v>6343</v>
      </c>
      <c r="B3397" t="s">
        <v>6344</v>
      </c>
    </row>
    <row r="3398" spans="1:2" x14ac:dyDescent="0.25">
      <c r="A3398" t="s">
        <v>6345</v>
      </c>
      <c r="B3398" t="s">
        <v>6346</v>
      </c>
    </row>
    <row r="3399" spans="1:2" x14ac:dyDescent="0.25">
      <c r="A3399" t="s">
        <v>6347</v>
      </c>
      <c r="B3399" t="s">
        <v>6348</v>
      </c>
    </row>
    <row r="3400" spans="1:2" x14ac:dyDescent="0.25">
      <c r="A3400" t="s">
        <v>6349</v>
      </c>
      <c r="B3400" t="s">
        <v>6350</v>
      </c>
    </row>
    <row r="3401" spans="1:2" x14ac:dyDescent="0.25">
      <c r="A3401" t="s">
        <v>6351</v>
      </c>
      <c r="B3401" t="s">
        <v>6352</v>
      </c>
    </row>
    <row r="3402" spans="1:2" x14ac:dyDescent="0.25">
      <c r="A3402" t="s">
        <v>6353</v>
      </c>
      <c r="B3402" t="s">
        <v>6354</v>
      </c>
    </row>
    <row r="3403" spans="1:2" x14ac:dyDescent="0.25">
      <c r="A3403" t="s">
        <v>6355</v>
      </c>
      <c r="B3403" t="s">
        <v>6356</v>
      </c>
    </row>
    <row r="3404" spans="1:2" x14ac:dyDescent="0.25">
      <c r="A3404" t="s">
        <v>6357</v>
      </c>
      <c r="B3404" t="s">
        <v>6358</v>
      </c>
    </row>
    <row r="3405" spans="1:2" x14ac:dyDescent="0.25">
      <c r="A3405" t="s">
        <v>6359</v>
      </c>
      <c r="B3405" t="s">
        <v>6360</v>
      </c>
    </row>
    <row r="3406" spans="1:2" x14ac:dyDescent="0.25">
      <c r="A3406" t="s">
        <v>6361</v>
      </c>
      <c r="B3406" t="s">
        <v>6362</v>
      </c>
    </row>
    <row r="3407" spans="1:2" x14ac:dyDescent="0.25">
      <c r="A3407" t="s">
        <v>6363</v>
      </c>
      <c r="B3407" t="s">
        <v>6364</v>
      </c>
    </row>
    <row r="3408" spans="1:2" x14ac:dyDescent="0.25">
      <c r="A3408" t="s">
        <v>6365</v>
      </c>
      <c r="B3408" t="s">
        <v>6366</v>
      </c>
    </row>
    <row r="3409" spans="1:2" x14ac:dyDescent="0.25">
      <c r="A3409" t="s">
        <v>6367</v>
      </c>
      <c r="B3409" t="s">
        <v>6368</v>
      </c>
    </row>
    <row r="3410" spans="1:2" x14ac:dyDescent="0.25">
      <c r="A3410" t="s">
        <v>6369</v>
      </c>
      <c r="B3410" t="s">
        <v>6370</v>
      </c>
    </row>
    <row r="3411" spans="1:2" x14ac:dyDescent="0.25">
      <c r="A3411" t="s">
        <v>6371</v>
      </c>
      <c r="B3411" t="s">
        <v>6372</v>
      </c>
    </row>
    <row r="3412" spans="1:2" x14ac:dyDescent="0.25">
      <c r="A3412" t="s">
        <v>6373</v>
      </c>
      <c r="B3412" t="s">
        <v>6374</v>
      </c>
    </row>
    <row r="3413" spans="1:2" x14ac:dyDescent="0.25">
      <c r="A3413" t="s">
        <v>6375</v>
      </c>
      <c r="B3413" t="s">
        <v>6376</v>
      </c>
    </row>
    <row r="3414" spans="1:2" x14ac:dyDescent="0.25">
      <c r="A3414" t="s">
        <v>6377</v>
      </c>
      <c r="B3414" t="s">
        <v>6378</v>
      </c>
    </row>
    <row r="3415" spans="1:2" x14ac:dyDescent="0.25">
      <c r="A3415" t="s">
        <v>6379</v>
      </c>
      <c r="B3415" t="s">
        <v>6380</v>
      </c>
    </row>
    <row r="3416" spans="1:2" x14ac:dyDescent="0.25">
      <c r="A3416" t="s">
        <v>6381</v>
      </c>
      <c r="B3416" t="s">
        <v>6382</v>
      </c>
    </row>
    <row r="3417" spans="1:2" x14ac:dyDescent="0.25">
      <c r="A3417" t="s">
        <v>6383</v>
      </c>
      <c r="B3417" t="s">
        <v>6384</v>
      </c>
    </row>
    <row r="3418" spans="1:2" x14ac:dyDescent="0.25">
      <c r="A3418" t="s">
        <v>6385</v>
      </c>
      <c r="B3418" t="s">
        <v>6386</v>
      </c>
    </row>
    <row r="3419" spans="1:2" x14ac:dyDescent="0.25">
      <c r="A3419" t="s">
        <v>6387</v>
      </c>
      <c r="B3419" t="s">
        <v>6388</v>
      </c>
    </row>
    <row r="3420" spans="1:2" x14ac:dyDescent="0.25">
      <c r="A3420" t="s">
        <v>6389</v>
      </c>
      <c r="B3420" t="s">
        <v>6390</v>
      </c>
    </row>
    <row r="3421" spans="1:2" x14ac:dyDescent="0.25">
      <c r="A3421" t="s">
        <v>6391</v>
      </c>
      <c r="B3421" t="s">
        <v>6392</v>
      </c>
    </row>
    <row r="3422" spans="1:2" x14ac:dyDescent="0.25">
      <c r="A3422" t="s">
        <v>6393</v>
      </c>
      <c r="B3422" t="s">
        <v>6394</v>
      </c>
    </row>
    <row r="3423" spans="1:2" x14ac:dyDescent="0.25">
      <c r="A3423" t="s">
        <v>6395</v>
      </c>
      <c r="B3423" t="s">
        <v>6396</v>
      </c>
    </row>
    <row r="3424" spans="1:2" x14ac:dyDescent="0.25">
      <c r="A3424" t="s">
        <v>6397</v>
      </c>
      <c r="B3424" t="s">
        <v>6398</v>
      </c>
    </row>
    <row r="3425" spans="1:2" x14ac:dyDescent="0.25">
      <c r="A3425" t="s">
        <v>6399</v>
      </c>
      <c r="B3425" t="s">
        <v>6400</v>
      </c>
    </row>
    <row r="3426" spans="1:2" x14ac:dyDescent="0.25">
      <c r="A3426" t="s">
        <v>6401</v>
      </c>
      <c r="B3426" t="s">
        <v>6402</v>
      </c>
    </row>
    <row r="3427" spans="1:2" x14ac:dyDescent="0.25">
      <c r="A3427" t="s">
        <v>6403</v>
      </c>
      <c r="B3427" t="s">
        <v>6404</v>
      </c>
    </row>
    <row r="3428" spans="1:2" x14ac:dyDescent="0.25">
      <c r="A3428" t="s">
        <v>6405</v>
      </c>
      <c r="B3428" t="s">
        <v>6406</v>
      </c>
    </row>
    <row r="3429" spans="1:2" x14ac:dyDescent="0.25">
      <c r="A3429" t="s">
        <v>6407</v>
      </c>
      <c r="B3429" t="s">
        <v>6408</v>
      </c>
    </row>
    <row r="3430" spans="1:2" x14ac:dyDescent="0.25">
      <c r="A3430" t="s">
        <v>6409</v>
      </c>
      <c r="B3430" t="s">
        <v>6410</v>
      </c>
    </row>
    <row r="3431" spans="1:2" x14ac:dyDescent="0.25">
      <c r="A3431" t="s">
        <v>6411</v>
      </c>
      <c r="B3431" t="s">
        <v>6412</v>
      </c>
    </row>
    <row r="3432" spans="1:2" x14ac:dyDescent="0.25">
      <c r="A3432" t="s">
        <v>6413</v>
      </c>
      <c r="B3432" t="s">
        <v>6414</v>
      </c>
    </row>
    <row r="3433" spans="1:2" x14ac:dyDescent="0.25">
      <c r="A3433" t="s">
        <v>6415</v>
      </c>
      <c r="B3433" t="s">
        <v>6416</v>
      </c>
    </row>
    <row r="3434" spans="1:2" x14ac:dyDescent="0.25">
      <c r="A3434" t="s">
        <v>6417</v>
      </c>
      <c r="B3434" t="s">
        <v>6418</v>
      </c>
    </row>
    <row r="3435" spans="1:2" x14ac:dyDescent="0.25">
      <c r="A3435" t="s">
        <v>6419</v>
      </c>
      <c r="B3435" t="s">
        <v>6420</v>
      </c>
    </row>
    <row r="3436" spans="1:2" x14ac:dyDescent="0.25">
      <c r="A3436" t="s">
        <v>6421</v>
      </c>
      <c r="B3436" t="s">
        <v>6422</v>
      </c>
    </row>
    <row r="3437" spans="1:2" x14ac:dyDescent="0.25">
      <c r="A3437" t="s">
        <v>6423</v>
      </c>
      <c r="B3437" t="s">
        <v>6424</v>
      </c>
    </row>
    <row r="3438" spans="1:2" x14ac:dyDescent="0.25">
      <c r="A3438" t="s">
        <v>6425</v>
      </c>
      <c r="B3438" t="s">
        <v>6426</v>
      </c>
    </row>
    <row r="3439" spans="1:2" x14ac:dyDescent="0.25">
      <c r="A3439" t="s">
        <v>6427</v>
      </c>
      <c r="B3439" t="s">
        <v>6428</v>
      </c>
    </row>
    <row r="3440" spans="1:2" x14ac:dyDescent="0.25">
      <c r="A3440" t="s">
        <v>6429</v>
      </c>
      <c r="B3440" t="s">
        <v>6430</v>
      </c>
    </row>
    <row r="3441" spans="1:2" x14ac:dyDescent="0.25">
      <c r="A3441" t="s">
        <v>6431</v>
      </c>
      <c r="B3441" t="s">
        <v>6432</v>
      </c>
    </row>
    <row r="3442" spans="1:2" x14ac:dyDescent="0.25">
      <c r="A3442" t="s">
        <v>6433</v>
      </c>
      <c r="B3442" t="s">
        <v>6434</v>
      </c>
    </row>
    <row r="3443" spans="1:2" x14ac:dyDescent="0.25">
      <c r="A3443" t="s">
        <v>6435</v>
      </c>
      <c r="B3443" t="s">
        <v>6436</v>
      </c>
    </row>
    <row r="3444" spans="1:2" x14ac:dyDescent="0.25">
      <c r="A3444" t="s">
        <v>6437</v>
      </c>
      <c r="B3444" t="s">
        <v>6438</v>
      </c>
    </row>
    <row r="3445" spans="1:2" x14ac:dyDescent="0.25">
      <c r="A3445" t="s">
        <v>6439</v>
      </c>
      <c r="B3445" t="s">
        <v>6440</v>
      </c>
    </row>
    <row r="3446" spans="1:2" x14ac:dyDescent="0.25">
      <c r="A3446" t="s">
        <v>6441</v>
      </c>
      <c r="B3446" t="s">
        <v>6442</v>
      </c>
    </row>
    <row r="3447" spans="1:2" x14ac:dyDescent="0.25">
      <c r="A3447" t="s">
        <v>6443</v>
      </c>
      <c r="B3447" t="s">
        <v>6444</v>
      </c>
    </row>
    <row r="3448" spans="1:2" x14ac:dyDescent="0.25">
      <c r="A3448" t="s">
        <v>6445</v>
      </c>
      <c r="B3448" t="s">
        <v>6446</v>
      </c>
    </row>
    <row r="3449" spans="1:2" x14ac:dyDescent="0.25">
      <c r="A3449" t="s">
        <v>6447</v>
      </c>
      <c r="B3449" t="s">
        <v>6448</v>
      </c>
    </row>
    <row r="3450" spans="1:2" x14ac:dyDescent="0.25">
      <c r="A3450" t="s">
        <v>6449</v>
      </c>
      <c r="B3450" t="s">
        <v>6450</v>
      </c>
    </row>
    <row r="3451" spans="1:2" x14ac:dyDescent="0.25">
      <c r="A3451" t="s">
        <v>6451</v>
      </c>
      <c r="B3451" t="s">
        <v>6452</v>
      </c>
    </row>
    <row r="3452" spans="1:2" x14ac:dyDescent="0.25">
      <c r="A3452" t="s">
        <v>6453</v>
      </c>
      <c r="B3452" t="s">
        <v>6454</v>
      </c>
    </row>
    <row r="3453" spans="1:2" x14ac:dyDescent="0.25">
      <c r="A3453" t="s">
        <v>6455</v>
      </c>
      <c r="B3453" t="s">
        <v>6456</v>
      </c>
    </row>
    <row r="3454" spans="1:2" x14ac:dyDescent="0.25">
      <c r="A3454" t="s">
        <v>6457</v>
      </c>
      <c r="B3454" t="s">
        <v>6458</v>
      </c>
    </row>
    <row r="3455" spans="1:2" x14ac:dyDescent="0.25">
      <c r="A3455" t="s">
        <v>6459</v>
      </c>
      <c r="B3455" t="s">
        <v>6460</v>
      </c>
    </row>
    <row r="3456" spans="1:2" x14ac:dyDescent="0.25">
      <c r="A3456" t="s">
        <v>6461</v>
      </c>
      <c r="B3456" t="s">
        <v>6462</v>
      </c>
    </row>
    <row r="3457" spans="1:2" x14ac:dyDescent="0.25">
      <c r="A3457" t="s">
        <v>6463</v>
      </c>
      <c r="B3457" t="s">
        <v>6464</v>
      </c>
    </row>
    <row r="3458" spans="1:2" x14ac:dyDescent="0.25">
      <c r="A3458" t="s">
        <v>6465</v>
      </c>
      <c r="B3458" t="s">
        <v>6466</v>
      </c>
    </row>
    <row r="3459" spans="1:2" x14ac:dyDescent="0.25">
      <c r="A3459" t="s">
        <v>6467</v>
      </c>
      <c r="B3459" t="s">
        <v>6468</v>
      </c>
    </row>
    <row r="3460" spans="1:2" x14ac:dyDescent="0.25">
      <c r="A3460" t="s">
        <v>6469</v>
      </c>
      <c r="B3460" t="s">
        <v>6470</v>
      </c>
    </row>
    <row r="3461" spans="1:2" x14ac:dyDescent="0.25">
      <c r="A3461" t="s">
        <v>6471</v>
      </c>
      <c r="B3461" t="s">
        <v>6472</v>
      </c>
    </row>
    <row r="3462" spans="1:2" x14ac:dyDescent="0.25">
      <c r="A3462" t="s">
        <v>6473</v>
      </c>
      <c r="B3462" t="s">
        <v>6474</v>
      </c>
    </row>
    <row r="3463" spans="1:2" x14ac:dyDescent="0.25">
      <c r="A3463" t="s">
        <v>6475</v>
      </c>
      <c r="B3463" t="s">
        <v>6476</v>
      </c>
    </row>
    <row r="3464" spans="1:2" x14ac:dyDescent="0.25">
      <c r="A3464" t="s">
        <v>6477</v>
      </c>
      <c r="B3464" t="s">
        <v>6478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6479</v>
      </c>
      <c r="B3466" t="s">
        <v>6480</v>
      </c>
    </row>
    <row r="3467" spans="1:2" x14ac:dyDescent="0.25">
      <c r="A3467" t="s">
        <v>6481</v>
      </c>
      <c r="B3467" t="s">
        <v>6482</v>
      </c>
    </row>
    <row r="3468" spans="1:2" x14ac:dyDescent="0.25">
      <c r="A3468" t="s">
        <v>6483</v>
      </c>
      <c r="B3468" t="s">
        <v>6484</v>
      </c>
    </row>
    <row r="3469" spans="1:2" x14ac:dyDescent="0.25">
      <c r="A3469" t="s">
        <v>6485</v>
      </c>
      <c r="B3469" t="s">
        <v>6486</v>
      </c>
    </row>
    <row r="3470" spans="1:2" x14ac:dyDescent="0.25">
      <c r="A3470" t="s">
        <v>6487</v>
      </c>
      <c r="B3470" t="s">
        <v>6488</v>
      </c>
    </row>
    <row r="3471" spans="1:2" x14ac:dyDescent="0.25">
      <c r="A3471" t="s">
        <v>6489</v>
      </c>
      <c r="B3471" t="s">
        <v>6490</v>
      </c>
    </row>
    <row r="3472" spans="1:2" x14ac:dyDescent="0.25">
      <c r="A3472" t="s">
        <v>6491</v>
      </c>
      <c r="B3472" t="s">
        <v>6492</v>
      </c>
    </row>
    <row r="3473" spans="1:2" x14ac:dyDescent="0.25">
      <c r="A3473" t="s">
        <v>6493</v>
      </c>
      <c r="B3473" t="s">
        <v>6494</v>
      </c>
    </row>
    <row r="3474" spans="1:2" x14ac:dyDescent="0.25">
      <c r="A3474" t="s">
        <v>6495</v>
      </c>
      <c r="B3474" t="s">
        <v>6496</v>
      </c>
    </row>
    <row r="3475" spans="1:2" x14ac:dyDescent="0.25">
      <c r="A3475" t="s">
        <v>6497</v>
      </c>
      <c r="B3475" t="s">
        <v>6498</v>
      </c>
    </row>
    <row r="3476" spans="1:2" x14ac:dyDescent="0.25">
      <c r="A3476" t="s">
        <v>2928</v>
      </c>
      <c r="B3476" t="s">
        <v>6499</v>
      </c>
    </row>
    <row r="3477" spans="1:2" x14ac:dyDescent="0.25">
      <c r="A3477" t="s">
        <v>6500</v>
      </c>
      <c r="B3477" t="s">
        <v>6501</v>
      </c>
    </row>
    <row r="3478" spans="1:2" x14ac:dyDescent="0.25">
      <c r="A3478" t="s">
        <v>6502</v>
      </c>
      <c r="B3478" t="s">
        <v>6503</v>
      </c>
    </row>
    <row r="3479" spans="1:2" x14ac:dyDescent="0.25">
      <c r="A3479" t="s">
        <v>6504</v>
      </c>
      <c r="B3479" t="s">
        <v>6505</v>
      </c>
    </row>
    <row r="3480" spans="1:2" x14ac:dyDescent="0.25">
      <c r="A3480" t="s">
        <v>6506</v>
      </c>
      <c r="B3480" t="s">
        <v>6507</v>
      </c>
    </row>
    <row r="3481" spans="1:2" x14ac:dyDescent="0.25">
      <c r="A3481" t="s">
        <v>6508</v>
      </c>
      <c r="B3481" t="s">
        <v>6509</v>
      </c>
    </row>
    <row r="3482" spans="1:2" x14ac:dyDescent="0.25">
      <c r="A3482" t="s">
        <v>6510</v>
      </c>
      <c r="B3482" t="s">
        <v>6511</v>
      </c>
    </row>
    <row r="3483" spans="1:2" x14ac:dyDescent="0.25">
      <c r="A3483" t="s">
        <v>6512</v>
      </c>
      <c r="B3483" t="s">
        <v>6513</v>
      </c>
    </row>
    <row r="3484" spans="1:2" x14ac:dyDescent="0.25">
      <c r="A3484" t="s">
        <v>6514</v>
      </c>
      <c r="B3484" t="s">
        <v>6515</v>
      </c>
    </row>
    <row r="3485" spans="1:2" x14ac:dyDescent="0.25">
      <c r="A3485" t="s">
        <v>6516</v>
      </c>
      <c r="B3485" t="s">
        <v>6517</v>
      </c>
    </row>
    <row r="3486" spans="1:2" x14ac:dyDescent="0.25">
      <c r="A3486" t="s">
        <v>6518</v>
      </c>
      <c r="B3486" t="s">
        <v>6519</v>
      </c>
    </row>
    <row r="3487" spans="1:2" x14ac:dyDescent="0.25">
      <c r="A3487" t="s">
        <v>6520</v>
      </c>
      <c r="B3487" t="s">
        <v>6521</v>
      </c>
    </row>
    <row r="3488" spans="1:2" x14ac:dyDescent="0.25">
      <c r="A3488" t="s">
        <v>6522</v>
      </c>
      <c r="B3488" t="s">
        <v>6523</v>
      </c>
    </row>
    <row r="3489" spans="1:2" x14ac:dyDescent="0.25">
      <c r="A3489" t="s">
        <v>6524</v>
      </c>
      <c r="B3489" t="s">
        <v>6525</v>
      </c>
    </row>
    <row r="3490" spans="1:2" x14ac:dyDescent="0.25">
      <c r="A3490" t="s">
        <v>6526</v>
      </c>
      <c r="B3490" t="s">
        <v>6527</v>
      </c>
    </row>
    <row r="3491" spans="1:2" x14ac:dyDescent="0.25">
      <c r="A3491" t="s">
        <v>6528</v>
      </c>
      <c r="B3491" t="s">
        <v>6529</v>
      </c>
    </row>
    <row r="3492" spans="1:2" x14ac:dyDescent="0.25">
      <c r="A3492" t="s">
        <v>6530</v>
      </c>
      <c r="B3492" t="s">
        <v>6531</v>
      </c>
    </row>
    <row r="3493" spans="1:2" x14ac:dyDescent="0.25">
      <c r="A3493" t="s">
        <v>6532</v>
      </c>
      <c r="B3493" t="s">
        <v>6533</v>
      </c>
    </row>
    <row r="3494" spans="1:2" x14ac:dyDescent="0.25">
      <c r="A3494" t="s">
        <v>6534</v>
      </c>
      <c r="B3494" t="s">
        <v>6535</v>
      </c>
    </row>
    <row r="3495" spans="1:2" x14ac:dyDescent="0.25">
      <c r="A3495" t="s">
        <v>6536</v>
      </c>
      <c r="B3495" t="s">
        <v>6537</v>
      </c>
    </row>
    <row r="3496" spans="1:2" x14ac:dyDescent="0.25">
      <c r="A3496" t="s">
        <v>6538</v>
      </c>
      <c r="B3496" t="s">
        <v>6539</v>
      </c>
    </row>
    <row r="3497" spans="1:2" x14ac:dyDescent="0.25">
      <c r="A3497" t="s">
        <v>6540</v>
      </c>
      <c r="B3497" t="s">
        <v>6541</v>
      </c>
    </row>
    <row r="3498" spans="1:2" x14ac:dyDescent="0.25">
      <c r="A3498" t="s">
        <v>6542</v>
      </c>
      <c r="B3498" t="s">
        <v>6543</v>
      </c>
    </row>
    <row r="3499" spans="1:2" x14ac:dyDescent="0.25">
      <c r="A3499" t="s">
        <v>6544</v>
      </c>
      <c r="B3499" t="s">
        <v>6545</v>
      </c>
    </row>
    <row r="3500" spans="1:2" x14ac:dyDescent="0.25">
      <c r="A3500" t="s">
        <v>2370</v>
      </c>
      <c r="B3500" t="s">
        <v>6546</v>
      </c>
    </row>
    <row r="3501" spans="1:2" x14ac:dyDescent="0.25">
      <c r="A3501" t="s">
        <v>6547</v>
      </c>
      <c r="B3501" t="s">
        <v>6548</v>
      </c>
    </row>
    <row r="3502" spans="1:2" x14ac:dyDescent="0.25">
      <c r="A3502" t="s">
        <v>6549</v>
      </c>
      <c r="B3502" t="s">
        <v>6550</v>
      </c>
    </row>
    <row r="3503" spans="1:2" x14ac:dyDescent="0.25">
      <c r="A3503" t="s">
        <v>6551</v>
      </c>
      <c r="B3503" t="s">
        <v>6552</v>
      </c>
    </row>
    <row r="3504" spans="1:2" x14ac:dyDescent="0.25">
      <c r="A3504" t="s">
        <v>6553</v>
      </c>
      <c r="B3504" t="s">
        <v>6554</v>
      </c>
    </row>
    <row r="3505" spans="1:2" x14ac:dyDescent="0.25">
      <c r="A3505" t="s">
        <v>6555</v>
      </c>
      <c r="B3505" t="s">
        <v>6556</v>
      </c>
    </row>
    <row r="3506" spans="1:2" x14ac:dyDescent="0.25">
      <c r="A3506" t="s">
        <v>6557</v>
      </c>
      <c r="B3506" t="s">
        <v>6558</v>
      </c>
    </row>
    <row r="3507" spans="1:2" x14ac:dyDescent="0.25">
      <c r="A3507" t="s">
        <v>1901</v>
      </c>
      <c r="B3507" t="s">
        <v>6559</v>
      </c>
    </row>
    <row r="3508" spans="1:2" x14ac:dyDescent="0.25">
      <c r="A3508" t="s">
        <v>6560</v>
      </c>
      <c r="B3508" t="s">
        <v>6561</v>
      </c>
    </row>
    <row r="3509" spans="1:2" x14ac:dyDescent="0.25">
      <c r="A3509" t="s">
        <v>6562</v>
      </c>
      <c r="B3509" t="s">
        <v>6563</v>
      </c>
    </row>
    <row r="3510" spans="1:2" x14ac:dyDescent="0.25">
      <c r="A3510" t="s">
        <v>6564</v>
      </c>
      <c r="B3510" t="s">
        <v>6565</v>
      </c>
    </row>
    <row r="3511" spans="1:2" x14ac:dyDescent="0.25">
      <c r="A3511" t="s">
        <v>6566</v>
      </c>
      <c r="B3511" t="s">
        <v>6567</v>
      </c>
    </row>
    <row r="3512" spans="1:2" x14ac:dyDescent="0.25">
      <c r="A3512" t="s">
        <v>6568</v>
      </c>
      <c r="B3512" t="s">
        <v>6569</v>
      </c>
    </row>
    <row r="3513" spans="1:2" x14ac:dyDescent="0.25">
      <c r="A3513" t="s">
        <v>6570</v>
      </c>
      <c r="B3513" t="s">
        <v>6571</v>
      </c>
    </row>
    <row r="3514" spans="1:2" x14ac:dyDescent="0.25">
      <c r="A3514" t="s">
        <v>6572</v>
      </c>
      <c r="B3514" t="s">
        <v>6573</v>
      </c>
    </row>
    <row r="3515" spans="1:2" x14ac:dyDescent="0.25">
      <c r="A3515" t="s">
        <v>6574</v>
      </c>
      <c r="B3515" t="s">
        <v>6575</v>
      </c>
    </row>
    <row r="3516" spans="1:2" x14ac:dyDescent="0.25">
      <c r="A3516" t="s">
        <v>6576</v>
      </c>
      <c r="B3516" t="s">
        <v>6577</v>
      </c>
    </row>
    <row r="3517" spans="1:2" x14ac:dyDescent="0.25">
      <c r="A3517" t="s">
        <v>6578</v>
      </c>
      <c r="B3517" t="s">
        <v>6579</v>
      </c>
    </row>
    <row r="3518" spans="1:2" x14ac:dyDescent="0.25">
      <c r="A3518" t="s">
        <v>6580</v>
      </c>
      <c r="B3518" t="s">
        <v>6581</v>
      </c>
    </row>
    <row r="3519" spans="1:2" x14ac:dyDescent="0.25">
      <c r="A3519" t="s">
        <v>6582</v>
      </c>
      <c r="B3519" t="s">
        <v>6583</v>
      </c>
    </row>
    <row r="3520" spans="1:2" x14ac:dyDescent="0.25">
      <c r="A3520" t="s">
        <v>6584</v>
      </c>
      <c r="B3520" t="s">
        <v>6585</v>
      </c>
    </row>
    <row r="3521" spans="1:2" x14ac:dyDescent="0.25">
      <c r="A3521" t="s">
        <v>6586</v>
      </c>
      <c r="B3521" t="s">
        <v>6587</v>
      </c>
    </row>
    <row r="3522" spans="1:2" x14ac:dyDescent="0.25">
      <c r="A3522" t="s">
        <v>6588</v>
      </c>
      <c r="B3522" t="s">
        <v>6589</v>
      </c>
    </row>
    <row r="3523" spans="1:2" x14ac:dyDescent="0.25">
      <c r="A3523" t="s">
        <v>6590</v>
      </c>
      <c r="B3523" t="s">
        <v>6591</v>
      </c>
    </row>
    <row r="3524" spans="1:2" x14ac:dyDescent="0.25">
      <c r="A3524" t="s">
        <v>6592</v>
      </c>
      <c r="B3524" t="s">
        <v>6593</v>
      </c>
    </row>
    <row r="3525" spans="1:2" x14ac:dyDescent="0.25">
      <c r="A3525" t="s">
        <v>6594</v>
      </c>
      <c r="B3525" t="s">
        <v>6595</v>
      </c>
    </row>
    <row r="3526" spans="1:2" x14ac:dyDescent="0.25">
      <c r="A3526" t="s">
        <v>6596</v>
      </c>
      <c r="B3526" t="s">
        <v>6597</v>
      </c>
    </row>
    <row r="3527" spans="1:2" x14ac:dyDescent="0.25">
      <c r="A3527" t="s">
        <v>6598</v>
      </c>
      <c r="B3527" t="s">
        <v>6599</v>
      </c>
    </row>
    <row r="3528" spans="1:2" x14ac:dyDescent="0.25">
      <c r="A3528" t="s">
        <v>6600</v>
      </c>
      <c r="B3528" t="s">
        <v>6601</v>
      </c>
    </row>
    <row r="3529" spans="1:2" x14ac:dyDescent="0.25">
      <c r="A3529" t="s">
        <v>6602</v>
      </c>
      <c r="B3529" t="s">
        <v>6603</v>
      </c>
    </row>
    <row r="3530" spans="1:2" x14ac:dyDescent="0.25">
      <c r="A3530" t="s">
        <v>6604</v>
      </c>
      <c r="B3530" t="s">
        <v>6605</v>
      </c>
    </row>
    <row r="3531" spans="1:2" x14ac:dyDescent="0.25">
      <c r="A3531" t="s">
        <v>6606</v>
      </c>
      <c r="B3531" t="s">
        <v>6607</v>
      </c>
    </row>
    <row r="3532" spans="1:2" x14ac:dyDescent="0.25">
      <c r="A3532" t="s">
        <v>6608</v>
      </c>
      <c r="B3532" t="s">
        <v>6609</v>
      </c>
    </row>
    <row r="3533" spans="1:2" x14ac:dyDescent="0.25">
      <c r="A3533" t="s">
        <v>6610</v>
      </c>
      <c r="B3533" t="s">
        <v>6611</v>
      </c>
    </row>
    <row r="3534" spans="1:2" x14ac:dyDescent="0.25">
      <c r="A3534" t="s">
        <v>6612</v>
      </c>
      <c r="B3534" t="s">
        <v>6613</v>
      </c>
    </row>
    <row r="3535" spans="1:2" x14ac:dyDescent="0.25">
      <c r="A3535" t="s">
        <v>6614</v>
      </c>
      <c r="B3535" t="s">
        <v>6615</v>
      </c>
    </row>
    <row r="3536" spans="1:2" x14ac:dyDescent="0.25">
      <c r="A3536" t="s">
        <v>6616</v>
      </c>
      <c r="B3536" t="s">
        <v>6617</v>
      </c>
    </row>
    <row r="3537" spans="1:2" x14ac:dyDescent="0.25">
      <c r="A3537" t="s">
        <v>6618</v>
      </c>
      <c r="B3537" t="s">
        <v>6619</v>
      </c>
    </row>
    <row r="3538" spans="1:2" x14ac:dyDescent="0.25">
      <c r="A3538" t="s">
        <v>2971</v>
      </c>
      <c r="B3538" t="s">
        <v>6620</v>
      </c>
    </row>
    <row r="3539" spans="1:2" x14ac:dyDescent="0.25">
      <c r="A3539" t="s">
        <v>6621</v>
      </c>
      <c r="B3539" t="s">
        <v>6622</v>
      </c>
    </row>
    <row r="3540" spans="1:2" x14ac:dyDescent="0.25">
      <c r="A3540" t="s">
        <v>1429</v>
      </c>
      <c r="B3540" t="s">
        <v>6623</v>
      </c>
    </row>
    <row r="3541" spans="1:2" x14ac:dyDescent="0.25">
      <c r="A3541" t="s">
        <v>6624</v>
      </c>
      <c r="B3541" t="s">
        <v>6625</v>
      </c>
    </row>
    <row r="3542" spans="1:2" x14ac:dyDescent="0.25">
      <c r="A3542" t="s">
        <v>6626</v>
      </c>
      <c r="B3542" t="s">
        <v>6627</v>
      </c>
    </row>
    <row r="3543" spans="1:2" x14ac:dyDescent="0.25">
      <c r="A3543" t="s">
        <v>6628</v>
      </c>
      <c r="B3543" t="s">
        <v>6629</v>
      </c>
    </row>
    <row r="3544" spans="1:2" x14ac:dyDescent="0.25">
      <c r="A3544" t="s">
        <v>6630</v>
      </c>
      <c r="B3544" t="s">
        <v>6631</v>
      </c>
    </row>
    <row r="3545" spans="1:2" x14ac:dyDescent="0.25">
      <c r="A3545" t="s">
        <v>6632</v>
      </c>
      <c r="B3545" t="s">
        <v>6633</v>
      </c>
    </row>
    <row r="3546" spans="1:2" x14ac:dyDescent="0.25">
      <c r="A3546" t="s">
        <v>6634</v>
      </c>
      <c r="B3546" t="s">
        <v>6635</v>
      </c>
    </row>
    <row r="3547" spans="1:2" x14ac:dyDescent="0.25">
      <c r="A3547" t="s">
        <v>6636</v>
      </c>
      <c r="B3547" t="s">
        <v>6637</v>
      </c>
    </row>
    <row r="3548" spans="1:2" x14ac:dyDescent="0.25">
      <c r="A3548" t="s">
        <v>6638</v>
      </c>
      <c r="B3548" t="s">
        <v>6639</v>
      </c>
    </row>
    <row r="3549" spans="1:2" x14ac:dyDescent="0.25">
      <c r="A3549" t="s">
        <v>6640</v>
      </c>
      <c r="B3549" t="s">
        <v>6641</v>
      </c>
    </row>
    <row r="3550" spans="1:2" x14ac:dyDescent="0.25">
      <c r="A3550" t="s">
        <v>6642</v>
      </c>
      <c r="B3550" t="s">
        <v>6643</v>
      </c>
    </row>
    <row r="3551" spans="1:2" x14ac:dyDescent="0.25">
      <c r="A3551" t="s">
        <v>6644</v>
      </c>
      <c r="B3551" t="s">
        <v>6645</v>
      </c>
    </row>
    <row r="3552" spans="1:2" x14ac:dyDescent="0.25">
      <c r="A3552" t="s">
        <v>35</v>
      </c>
      <c r="B3552" t="s">
        <v>6646</v>
      </c>
    </row>
    <row r="3553" spans="1:2" x14ac:dyDescent="0.25">
      <c r="A3553" t="s">
        <v>6647</v>
      </c>
      <c r="B3553" t="s">
        <v>6648</v>
      </c>
    </row>
    <row r="3554" spans="1:2" x14ac:dyDescent="0.25">
      <c r="A3554" t="s">
        <v>6649</v>
      </c>
      <c r="B3554" t="s">
        <v>6650</v>
      </c>
    </row>
    <row r="3555" spans="1:2" x14ac:dyDescent="0.25">
      <c r="A3555" t="s">
        <v>6651</v>
      </c>
      <c r="B3555" t="s">
        <v>6652</v>
      </c>
    </row>
    <row r="3556" spans="1:2" x14ac:dyDescent="0.25">
      <c r="A3556" t="s">
        <v>6653</v>
      </c>
      <c r="B3556" t="s">
        <v>6654</v>
      </c>
    </row>
    <row r="3557" spans="1:2" x14ac:dyDescent="0.25">
      <c r="A3557" t="s">
        <v>6655</v>
      </c>
      <c r="B3557" t="s">
        <v>6656</v>
      </c>
    </row>
    <row r="3558" spans="1:2" x14ac:dyDescent="0.25">
      <c r="A3558" t="s">
        <v>6657</v>
      </c>
      <c r="B3558" t="s">
        <v>6658</v>
      </c>
    </row>
    <row r="3559" spans="1:2" x14ac:dyDescent="0.25">
      <c r="A3559" t="s">
        <v>6659</v>
      </c>
      <c r="B3559" t="s">
        <v>6660</v>
      </c>
    </row>
    <row r="3560" spans="1:2" x14ac:dyDescent="0.25">
      <c r="A3560" t="s">
        <v>6661</v>
      </c>
      <c r="B3560" t="s">
        <v>6662</v>
      </c>
    </row>
    <row r="3561" spans="1:2" x14ac:dyDescent="0.25">
      <c r="A3561" t="s">
        <v>6663</v>
      </c>
      <c r="B3561" t="s">
        <v>6664</v>
      </c>
    </row>
    <row r="3562" spans="1:2" x14ac:dyDescent="0.25">
      <c r="A3562" t="s">
        <v>6665</v>
      </c>
      <c r="B3562" t="s">
        <v>6666</v>
      </c>
    </row>
    <row r="3563" spans="1:2" x14ac:dyDescent="0.25">
      <c r="A3563" t="s">
        <v>6667</v>
      </c>
      <c r="B3563" t="s">
        <v>6668</v>
      </c>
    </row>
    <row r="3564" spans="1:2" x14ac:dyDescent="0.25">
      <c r="A3564" t="s">
        <v>6669</v>
      </c>
      <c r="B3564" t="s">
        <v>6670</v>
      </c>
    </row>
    <row r="3565" spans="1:2" x14ac:dyDescent="0.25">
      <c r="A3565" t="s">
        <v>3002</v>
      </c>
      <c r="B3565" t="s">
        <v>6671</v>
      </c>
    </row>
    <row r="3566" spans="1:2" x14ac:dyDescent="0.25">
      <c r="A3566" t="s">
        <v>6672</v>
      </c>
      <c r="B3566" t="s">
        <v>6673</v>
      </c>
    </row>
    <row r="3567" spans="1:2" x14ac:dyDescent="0.25">
      <c r="A3567" t="s">
        <v>6674</v>
      </c>
      <c r="B3567" t="s">
        <v>6675</v>
      </c>
    </row>
    <row r="3568" spans="1:2" x14ac:dyDescent="0.25">
      <c r="A3568" t="s">
        <v>6676</v>
      </c>
      <c r="B3568" t="s">
        <v>6677</v>
      </c>
    </row>
    <row r="3569" spans="1:2" x14ac:dyDescent="0.25">
      <c r="A3569" t="s">
        <v>6678</v>
      </c>
      <c r="B3569" t="s">
        <v>6679</v>
      </c>
    </row>
    <row r="3570" spans="1:2" x14ac:dyDescent="0.25">
      <c r="A3570" t="s">
        <v>6680</v>
      </c>
      <c r="B3570" t="s">
        <v>6681</v>
      </c>
    </row>
    <row r="3571" spans="1:2" x14ac:dyDescent="0.25">
      <c r="A3571" t="s">
        <v>6682</v>
      </c>
      <c r="B3571" t="s">
        <v>6683</v>
      </c>
    </row>
    <row r="3572" spans="1:2" x14ac:dyDescent="0.25">
      <c r="A3572" t="s">
        <v>6684</v>
      </c>
      <c r="B3572" t="s">
        <v>6685</v>
      </c>
    </row>
    <row r="3573" spans="1:2" x14ac:dyDescent="0.25">
      <c r="A3573" t="s">
        <v>6686</v>
      </c>
      <c r="B3573" t="s">
        <v>6687</v>
      </c>
    </row>
    <row r="3574" spans="1:2" x14ac:dyDescent="0.25">
      <c r="A3574" t="s">
        <v>6688</v>
      </c>
      <c r="B3574" t="s">
        <v>6689</v>
      </c>
    </row>
    <row r="3575" spans="1:2" x14ac:dyDescent="0.25">
      <c r="A3575" t="s">
        <v>6690</v>
      </c>
      <c r="B3575" t="s">
        <v>6691</v>
      </c>
    </row>
    <row r="3576" spans="1:2" x14ac:dyDescent="0.25">
      <c r="A3576" t="s">
        <v>6692</v>
      </c>
      <c r="B3576" t="s">
        <v>6693</v>
      </c>
    </row>
    <row r="3577" spans="1:2" x14ac:dyDescent="0.25">
      <c r="A3577" t="s">
        <v>3281</v>
      </c>
      <c r="B3577" t="s">
        <v>6694</v>
      </c>
    </row>
    <row r="3578" spans="1:2" x14ac:dyDescent="0.25">
      <c r="A3578" t="s">
        <v>6695</v>
      </c>
      <c r="B3578" t="s">
        <v>6696</v>
      </c>
    </row>
    <row r="3579" spans="1:2" x14ac:dyDescent="0.25">
      <c r="A3579" t="s">
        <v>6697</v>
      </c>
      <c r="B3579" t="s">
        <v>6698</v>
      </c>
    </row>
    <row r="3580" spans="1:2" x14ac:dyDescent="0.25">
      <c r="A3580" t="s">
        <v>6699</v>
      </c>
      <c r="B3580" t="s">
        <v>6700</v>
      </c>
    </row>
    <row r="3581" spans="1:2" x14ac:dyDescent="0.25">
      <c r="A3581" t="s">
        <v>6701</v>
      </c>
      <c r="B3581" t="s">
        <v>6702</v>
      </c>
    </row>
    <row r="3582" spans="1:2" x14ac:dyDescent="0.25">
      <c r="A3582" t="s">
        <v>6703</v>
      </c>
      <c r="B3582" t="s">
        <v>6704</v>
      </c>
    </row>
    <row r="3583" spans="1:2" x14ac:dyDescent="0.25">
      <c r="A3583" t="s">
        <v>6705</v>
      </c>
      <c r="B3583" t="s">
        <v>6706</v>
      </c>
    </row>
    <row r="3584" spans="1:2" x14ac:dyDescent="0.25">
      <c r="A3584" t="s">
        <v>116</v>
      </c>
      <c r="B3584" t="s">
        <v>6707</v>
      </c>
    </row>
    <row r="3585" spans="1:2" x14ac:dyDescent="0.25">
      <c r="A3585" t="s">
        <v>6708</v>
      </c>
      <c r="B3585" t="s">
        <v>6709</v>
      </c>
    </row>
    <row r="3586" spans="1:2" x14ac:dyDescent="0.25">
      <c r="A3586" t="s">
        <v>6710</v>
      </c>
      <c r="B3586" t="s">
        <v>6711</v>
      </c>
    </row>
    <row r="3587" spans="1:2" x14ac:dyDescent="0.25">
      <c r="A3587" t="s">
        <v>6712</v>
      </c>
      <c r="B3587" t="s">
        <v>6713</v>
      </c>
    </row>
    <row r="3588" spans="1:2" x14ac:dyDescent="0.25">
      <c r="A3588" t="s">
        <v>6714</v>
      </c>
      <c r="B3588" t="s">
        <v>6715</v>
      </c>
    </row>
    <row r="3589" spans="1:2" x14ac:dyDescent="0.25">
      <c r="A3589" t="s">
        <v>6716</v>
      </c>
      <c r="B3589" t="s">
        <v>6717</v>
      </c>
    </row>
    <row r="3590" spans="1:2" x14ac:dyDescent="0.25">
      <c r="A3590" t="s">
        <v>6718</v>
      </c>
      <c r="B3590" t="s">
        <v>6719</v>
      </c>
    </row>
    <row r="3591" spans="1:2" x14ac:dyDescent="0.25">
      <c r="A3591" t="s">
        <v>6720</v>
      </c>
      <c r="B3591" t="s">
        <v>6721</v>
      </c>
    </row>
    <row r="3592" spans="1:2" x14ac:dyDescent="0.25">
      <c r="A3592" t="s">
        <v>6722</v>
      </c>
      <c r="B3592" t="s">
        <v>6723</v>
      </c>
    </row>
    <row r="3593" spans="1:2" x14ac:dyDescent="0.25">
      <c r="A3593" t="s">
        <v>6724</v>
      </c>
      <c r="B3593" t="s">
        <v>6725</v>
      </c>
    </row>
    <row r="3594" spans="1:2" x14ac:dyDescent="0.25">
      <c r="A3594" t="s">
        <v>6726</v>
      </c>
      <c r="B3594" t="s">
        <v>6727</v>
      </c>
    </row>
    <row r="3595" spans="1:2" x14ac:dyDescent="0.25">
      <c r="A3595" t="s">
        <v>6728</v>
      </c>
      <c r="B3595" t="s">
        <v>6729</v>
      </c>
    </row>
    <row r="3596" spans="1:2" x14ac:dyDescent="0.25">
      <c r="A3596" t="s">
        <v>6730</v>
      </c>
      <c r="B3596" t="s">
        <v>6731</v>
      </c>
    </row>
    <row r="3597" spans="1:2" x14ac:dyDescent="0.25">
      <c r="A3597" t="s">
        <v>6732</v>
      </c>
      <c r="B3597" t="s">
        <v>6733</v>
      </c>
    </row>
    <row r="3598" spans="1:2" x14ac:dyDescent="0.25">
      <c r="A3598" t="s">
        <v>6734</v>
      </c>
      <c r="B3598" t="s">
        <v>6735</v>
      </c>
    </row>
    <row r="3599" spans="1:2" x14ac:dyDescent="0.25">
      <c r="A3599" t="s">
        <v>6736</v>
      </c>
      <c r="B3599" t="s">
        <v>6737</v>
      </c>
    </row>
    <row r="3600" spans="1:2" x14ac:dyDescent="0.25">
      <c r="A3600" t="s">
        <v>6738</v>
      </c>
      <c r="B3600" t="s">
        <v>6739</v>
      </c>
    </row>
    <row r="3601" spans="1:2" x14ac:dyDescent="0.25">
      <c r="A3601" t="s">
        <v>6740</v>
      </c>
      <c r="B3601" t="s">
        <v>6741</v>
      </c>
    </row>
    <row r="3602" spans="1:2" x14ac:dyDescent="0.25">
      <c r="A3602" t="s">
        <v>6742</v>
      </c>
      <c r="B3602" t="s">
        <v>6743</v>
      </c>
    </row>
    <row r="3603" spans="1:2" x14ac:dyDescent="0.25">
      <c r="A3603" t="s">
        <v>6744</v>
      </c>
      <c r="B3603" t="s">
        <v>6745</v>
      </c>
    </row>
    <row r="3604" spans="1:2" x14ac:dyDescent="0.25">
      <c r="A3604" t="s">
        <v>6746</v>
      </c>
      <c r="B3604" t="s">
        <v>6747</v>
      </c>
    </row>
    <row r="3605" spans="1:2" x14ac:dyDescent="0.25">
      <c r="A3605" t="s">
        <v>6748</v>
      </c>
      <c r="B3605" t="s">
        <v>6749</v>
      </c>
    </row>
    <row r="3606" spans="1:2" x14ac:dyDescent="0.25">
      <c r="A3606" t="s">
        <v>6750</v>
      </c>
      <c r="B3606" t="s">
        <v>6751</v>
      </c>
    </row>
    <row r="3607" spans="1:2" x14ac:dyDescent="0.25">
      <c r="A3607" t="s">
        <v>6752</v>
      </c>
      <c r="B3607" t="s">
        <v>6753</v>
      </c>
    </row>
    <row r="3608" spans="1:2" x14ac:dyDescent="0.25">
      <c r="A3608" t="s">
        <v>6754</v>
      </c>
      <c r="B3608" t="s">
        <v>6755</v>
      </c>
    </row>
    <row r="3609" spans="1:2" x14ac:dyDescent="0.25">
      <c r="A3609" t="s">
        <v>6756</v>
      </c>
      <c r="B3609" t="s">
        <v>6757</v>
      </c>
    </row>
    <row r="3610" spans="1:2" x14ac:dyDescent="0.25">
      <c r="A3610" t="s">
        <v>6758</v>
      </c>
      <c r="B3610" t="s">
        <v>6759</v>
      </c>
    </row>
    <row r="3611" spans="1:2" x14ac:dyDescent="0.25">
      <c r="A3611" t="s">
        <v>6760</v>
      </c>
      <c r="B3611" t="s">
        <v>6761</v>
      </c>
    </row>
    <row r="3612" spans="1:2" x14ac:dyDescent="0.25">
      <c r="A3612" t="s">
        <v>6762</v>
      </c>
      <c r="B3612" t="s">
        <v>6763</v>
      </c>
    </row>
    <row r="3613" spans="1:2" x14ac:dyDescent="0.25">
      <c r="A3613" t="s">
        <v>6764</v>
      </c>
      <c r="B3613" t="s">
        <v>6765</v>
      </c>
    </row>
    <row r="3614" spans="1:2" x14ac:dyDescent="0.25">
      <c r="A3614" t="s">
        <v>6766</v>
      </c>
      <c r="B3614" t="s">
        <v>6767</v>
      </c>
    </row>
    <row r="3615" spans="1:2" x14ac:dyDescent="0.25">
      <c r="A3615" t="s">
        <v>6768</v>
      </c>
      <c r="B3615" t="s">
        <v>6769</v>
      </c>
    </row>
    <row r="3616" spans="1:2" x14ac:dyDescent="0.25">
      <c r="A3616" t="s">
        <v>6770</v>
      </c>
      <c r="B3616" t="s">
        <v>6771</v>
      </c>
    </row>
    <row r="3617" spans="1:2" x14ac:dyDescent="0.25">
      <c r="A3617" t="s">
        <v>6772</v>
      </c>
      <c r="B3617" t="s">
        <v>6773</v>
      </c>
    </row>
    <row r="3618" spans="1:2" x14ac:dyDescent="0.25">
      <c r="A3618" t="s">
        <v>6774</v>
      </c>
      <c r="B3618" t="s">
        <v>6775</v>
      </c>
    </row>
    <row r="3619" spans="1:2" x14ac:dyDescent="0.25">
      <c r="A3619" t="s">
        <v>6776</v>
      </c>
      <c r="B3619" t="s">
        <v>6777</v>
      </c>
    </row>
    <row r="3620" spans="1:2" x14ac:dyDescent="0.25">
      <c r="A3620" t="s">
        <v>6778</v>
      </c>
      <c r="B3620" t="s">
        <v>6779</v>
      </c>
    </row>
    <row r="3621" spans="1:2" x14ac:dyDescent="0.25">
      <c r="A3621" t="s">
        <v>6780</v>
      </c>
      <c r="B3621" t="s">
        <v>6781</v>
      </c>
    </row>
    <row r="3622" spans="1:2" x14ac:dyDescent="0.25">
      <c r="A3622" t="s">
        <v>6782</v>
      </c>
      <c r="B3622" t="s">
        <v>6783</v>
      </c>
    </row>
    <row r="3623" spans="1:2" x14ac:dyDescent="0.25">
      <c r="A3623" t="s">
        <v>6784</v>
      </c>
      <c r="B3623" t="s">
        <v>6785</v>
      </c>
    </row>
    <row r="3624" spans="1:2" x14ac:dyDescent="0.25">
      <c r="A3624" t="s">
        <v>726</v>
      </c>
      <c r="B3624" t="s">
        <v>6786</v>
      </c>
    </row>
    <row r="3625" spans="1:2" x14ac:dyDescent="0.25">
      <c r="A3625" t="s">
        <v>6787</v>
      </c>
      <c r="B3625" t="s">
        <v>6788</v>
      </c>
    </row>
    <row r="3626" spans="1:2" x14ac:dyDescent="0.25">
      <c r="A3626" t="s">
        <v>6789</v>
      </c>
      <c r="B3626" t="s">
        <v>6790</v>
      </c>
    </row>
    <row r="3627" spans="1:2" x14ac:dyDescent="0.25">
      <c r="A3627" t="s">
        <v>6791</v>
      </c>
      <c r="B3627" t="s">
        <v>6792</v>
      </c>
    </row>
    <row r="3628" spans="1:2" x14ac:dyDescent="0.25">
      <c r="A3628" t="s">
        <v>6793</v>
      </c>
      <c r="B3628" t="s">
        <v>6794</v>
      </c>
    </row>
    <row r="3629" spans="1:2" x14ac:dyDescent="0.25">
      <c r="A3629" t="s">
        <v>6795</v>
      </c>
      <c r="B3629" t="s">
        <v>6796</v>
      </c>
    </row>
    <row r="3630" spans="1:2" x14ac:dyDescent="0.25">
      <c r="A3630" t="s">
        <v>6797</v>
      </c>
      <c r="B3630" t="s">
        <v>6798</v>
      </c>
    </row>
    <row r="3631" spans="1:2" x14ac:dyDescent="0.25">
      <c r="A3631" t="s">
        <v>6799</v>
      </c>
      <c r="B3631" t="s">
        <v>6800</v>
      </c>
    </row>
    <row r="3632" spans="1:2" x14ac:dyDescent="0.25">
      <c r="A3632" t="s">
        <v>6801</v>
      </c>
      <c r="B3632" t="s">
        <v>6802</v>
      </c>
    </row>
    <row r="3633" spans="1:2" x14ac:dyDescent="0.25">
      <c r="A3633" t="s">
        <v>6803</v>
      </c>
      <c r="B3633" t="s">
        <v>6804</v>
      </c>
    </row>
    <row r="3634" spans="1:2" x14ac:dyDescent="0.25">
      <c r="A3634" t="s">
        <v>6805</v>
      </c>
      <c r="B3634" t="s">
        <v>6806</v>
      </c>
    </row>
    <row r="3635" spans="1:2" x14ac:dyDescent="0.25">
      <c r="A3635" t="s">
        <v>6807</v>
      </c>
      <c r="B3635" t="s">
        <v>6808</v>
      </c>
    </row>
    <row r="3636" spans="1:2" x14ac:dyDescent="0.25">
      <c r="A3636" t="s">
        <v>6809</v>
      </c>
      <c r="B3636" t="s">
        <v>6810</v>
      </c>
    </row>
    <row r="3637" spans="1:2" x14ac:dyDescent="0.25">
      <c r="A3637" t="s">
        <v>6811</v>
      </c>
      <c r="B3637" t="s">
        <v>6812</v>
      </c>
    </row>
    <row r="3638" spans="1:2" x14ac:dyDescent="0.25">
      <c r="A3638" t="s">
        <v>6813</v>
      </c>
      <c r="B3638" t="s">
        <v>6814</v>
      </c>
    </row>
    <row r="3639" spans="1:2" x14ac:dyDescent="0.25">
      <c r="A3639" t="s">
        <v>1346</v>
      </c>
      <c r="B3639" t="s">
        <v>6815</v>
      </c>
    </row>
    <row r="3640" spans="1:2" x14ac:dyDescent="0.25">
      <c r="A3640" t="s">
        <v>6816</v>
      </c>
      <c r="B3640" t="s">
        <v>6817</v>
      </c>
    </row>
    <row r="3641" spans="1:2" x14ac:dyDescent="0.25">
      <c r="A3641" t="s">
        <v>6818</v>
      </c>
      <c r="B3641" t="s">
        <v>6819</v>
      </c>
    </row>
    <row r="3642" spans="1:2" x14ac:dyDescent="0.25">
      <c r="A3642" t="s">
        <v>6820</v>
      </c>
      <c r="B3642" t="s">
        <v>6821</v>
      </c>
    </row>
    <row r="3643" spans="1:2" x14ac:dyDescent="0.25">
      <c r="A3643" t="s">
        <v>6822</v>
      </c>
      <c r="B3643" t="s">
        <v>6823</v>
      </c>
    </row>
    <row r="3644" spans="1:2" x14ac:dyDescent="0.25">
      <c r="A3644" t="s">
        <v>6824</v>
      </c>
      <c r="B3644" t="s">
        <v>6825</v>
      </c>
    </row>
    <row r="3645" spans="1:2" x14ac:dyDescent="0.25">
      <c r="A3645" t="s">
        <v>6826</v>
      </c>
      <c r="B3645" t="s">
        <v>6827</v>
      </c>
    </row>
    <row r="3646" spans="1:2" x14ac:dyDescent="0.25">
      <c r="A3646" t="s">
        <v>6828</v>
      </c>
      <c r="B3646" t="s">
        <v>6829</v>
      </c>
    </row>
    <row r="3647" spans="1:2" x14ac:dyDescent="0.25">
      <c r="A3647" t="s">
        <v>6830</v>
      </c>
      <c r="B3647" t="s">
        <v>6831</v>
      </c>
    </row>
    <row r="3648" spans="1:2" x14ac:dyDescent="0.25">
      <c r="A3648" t="s">
        <v>6832</v>
      </c>
      <c r="B3648" t="s">
        <v>6833</v>
      </c>
    </row>
    <row r="3649" spans="1:2" x14ac:dyDescent="0.25">
      <c r="A3649" t="s">
        <v>6834</v>
      </c>
      <c r="B3649" t="s">
        <v>6835</v>
      </c>
    </row>
    <row r="3650" spans="1:2" x14ac:dyDescent="0.25">
      <c r="A3650" t="s">
        <v>3076</v>
      </c>
      <c r="B3650" t="s">
        <v>6836</v>
      </c>
    </row>
    <row r="3651" spans="1:2" x14ac:dyDescent="0.25">
      <c r="A3651" t="s">
        <v>6837</v>
      </c>
      <c r="B3651" t="s">
        <v>6838</v>
      </c>
    </row>
    <row r="3652" spans="1:2" x14ac:dyDescent="0.25">
      <c r="A3652" t="s">
        <v>6839</v>
      </c>
      <c r="B3652" t="s">
        <v>6840</v>
      </c>
    </row>
    <row r="3653" spans="1:2" x14ac:dyDescent="0.25">
      <c r="A3653" t="s">
        <v>6841</v>
      </c>
      <c r="B3653" t="s">
        <v>6842</v>
      </c>
    </row>
    <row r="3654" spans="1:2" x14ac:dyDescent="0.25">
      <c r="A3654" t="s">
        <v>3086</v>
      </c>
      <c r="B3654" t="s">
        <v>6843</v>
      </c>
    </row>
    <row r="3655" spans="1:2" x14ac:dyDescent="0.25">
      <c r="A3655" t="s">
        <v>6844</v>
      </c>
      <c r="B3655" t="s">
        <v>6845</v>
      </c>
    </row>
    <row r="3656" spans="1:2" x14ac:dyDescent="0.25">
      <c r="A3656" t="s">
        <v>6846</v>
      </c>
      <c r="B3656" t="s">
        <v>6847</v>
      </c>
    </row>
    <row r="3657" spans="1:2" x14ac:dyDescent="0.25">
      <c r="A3657" t="s">
        <v>6848</v>
      </c>
      <c r="B3657" t="s">
        <v>6849</v>
      </c>
    </row>
    <row r="3658" spans="1:2" x14ac:dyDescent="0.25">
      <c r="A3658" t="s">
        <v>6850</v>
      </c>
      <c r="B3658" t="s">
        <v>6851</v>
      </c>
    </row>
    <row r="3659" spans="1:2" x14ac:dyDescent="0.25">
      <c r="A3659" t="s">
        <v>6852</v>
      </c>
      <c r="B3659" t="s">
        <v>6853</v>
      </c>
    </row>
    <row r="3660" spans="1:2" x14ac:dyDescent="0.25">
      <c r="A3660" t="s">
        <v>6854</v>
      </c>
      <c r="B3660" t="s">
        <v>6855</v>
      </c>
    </row>
    <row r="3661" spans="1:2" x14ac:dyDescent="0.25">
      <c r="A3661" t="s">
        <v>6856</v>
      </c>
      <c r="B3661" t="s">
        <v>6857</v>
      </c>
    </row>
    <row r="3662" spans="1:2" x14ac:dyDescent="0.25">
      <c r="A3662" t="s">
        <v>6858</v>
      </c>
      <c r="B3662" t="s">
        <v>6859</v>
      </c>
    </row>
    <row r="3663" spans="1:2" x14ac:dyDescent="0.25">
      <c r="A3663" t="s">
        <v>6860</v>
      </c>
      <c r="B3663" t="s">
        <v>6861</v>
      </c>
    </row>
    <row r="3664" spans="1:2" x14ac:dyDescent="0.25">
      <c r="A3664" t="s">
        <v>6862</v>
      </c>
      <c r="B3664" t="s">
        <v>6863</v>
      </c>
    </row>
    <row r="3665" spans="1:2" x14ac:dyDescent="0.25">
      <c r="A3665" t="s">
        <v>6864</v>
      </c>
      <c r="B3665" t="s">
        <v>6865</v>
      </c>
    </row>
    <row r="3666" spans="1:2" x14ac:dyDescent="0.25">
      <c r="A3666" t="s">
        <v>2732</v>
      </c>
      <c r="B3666" t="s">
        <v>6866</v>
      </c>
    </row>
    <row r="3667" spans="1:2" x14ac:dyDescent="0.25">
      <c r="A3667" t="s">
        <v>6867</v>
      </c>
      <c r="B3667" t="s">
        <v>6868</v>
      </c>
    </row>
    <row r="3668" spans="1:2" x14ac:dyDescent="0.25">
      <c r="A3668" t="s">
        <v>6869</v>
      </c>
      <c r="B3668" t="s">
        <v>6870</v>
      </c>
    </row>
    <row r="3669" spans="1:2" x14ac:dyDescent="0.25">
      <c r="A3669" t="s">
        <v>6871</v>
      </c>
      <c r="B3669" t="s">
        <v>6872</v>
      </c>
    </row>
    <row r="3670" spans="1:2" x14ac:dyDescent="0.25">
      <c r="A3670" t="s">
        <v>6873</v>
      </c>
      <c r="B3670" t="s">
        <v>6874</v>
      </c>
    </row>
    <row r="3671" spans="1:2" x14ac:dyDescent="0.25">
      <c r="A3671" t="s">
        <v>6875</v>
      </c>
      <c r="B3671" t="s">
        <v>6876</v>
      </c>
    </row>
    <row r="3672" spans="1:2" x14ac:dyDescent="0.25">
      <c r="A3672" t="s">
        <v>6877</v>
      </c>
      <c r="B3672" t="s">
        <v>6878</v>
      </c>
    </row>
    <row r="3673" spans="1:2" x14ac:dyDescent="0.25">
      <c r="A3673" t="s">
        <v>6879</v>
      </c>
      <c r="B3673" t="s">
        <v>6880</v>
      </c>
    </row>
    <row r="3674" spans="1:2" x14ac:dyDescent="0.25">
      <c r="A3674" t="s">
        <v>6881</v>
      </c>
      <c r="B3674" t="s">
        <v>6882</v>
      </c>
    </row>
    <row r="3675" spans="1:2" x14ac:dyDescent="0.25">
      <c r="A3675" t="s">
        <v>6883</v>
      </c>
      <c r="B3675" t="s">
        <v>6884</v>
      </c>
    </row>
    <row r="3676" spans="1:2" x14ac:dyDescent="0.25">
      <c r="A3676" t="s">
        <v>6885</v>
      </c>
      <c r="B3676" t="s">
        <v>6886</v>
      </c>
    </row>
    <row r="3677" spans="1:2" x14ac:dyDescent="0.25">
      <c r="A3677" t="s">
        <v>6887</v>
      </c>
      <c r="B3677" t="s">
        <v>6888</v>
      </c>
    </row>
    <row r="3678" spans="1:2" x14ac:dyDescent="0.25">
      <c r="A3678" t="s">
        <v>6889</v>
      </c>
      <c r="B3678" t="s">
        <v>6890</v>
      </c>
    </row>
    <row r="3679" spans="1:2" x14ac:dyDescent="0.25">
      <c r="A3679" t="s">
        <v>6891</v>
      </c>
      <c r="B3679" t="s">
        <v>6892</v>
      </c>
    </row>
    <row r="3680" spans="1:2" x14ac:dyDescent="0.25">
      <c r="A3680" t="s">
        <v>6893</v>
      </c>
      <c r="B3680" t="s">
        <v>6894</v>
      </c>
    </row>
    <row r="3681" spans="1:2" x14ac:dyDescent="0.25">
      <c r="A3681" t="s">
        <v>6895</v>
      </c>
      <c r="B3681" t="s">
        <v>6896</v>
      </c>
    </row>
    <row r="3682" spans="1:2" x14ac:dyDescent="0.25">
      <c r="A3682" t="s">
        <v>6897</v>
      </c>
      <c r="B3682" t="s">
        <v>6898</v>
      </c>
    </row>
    <row r="3683" spans="1:2" x14ac:dyDescent="0.25">
      <c r="A3683" t="s">
        <v>6899</v>
      </c>
      <c r="B3683" t="s">
        <v>6900</v>
      </c>
    </row>
    <row r="3684" spans="1:2" x14ac:dyDescent="0.25">
      <c r="A3684" t="s">
        <v>6901</v>
      </c>
      <c r="B3684" t="s">
        <v>6902</v>
      </c>
    </row>
    <row r="3685" spans="1:2" x14ac:dyDescent="0.25">
      <c r="A3685" t="s">
        <v>6903</v>
      </c>
      <c r="B3685" t="s">
        <v>6904</v>
      </c>
    </row>
    <row r="3686" spans="1:2" x14ac:dyDescent="0.25">
      <c r="A3686" t="s">
        <v>6905</v>
      </c>
      <c r="B3686" t="s">
        <v>6906</v>
      </c>
    </row>
    <row r="3687" spans="1:2" x14ac:dyDescent="0.25">
      <c r="A3687" t="s">
        <v>6907</v>
      </c>
      <c r="B3687" t="s">
        <v>6908</v>
      </c>
    </row>
    <row r="3688" spans="1:2" x14ac:dyDescent="0.25">
      <c r="A3688" t="s">
        <v>6909</v>
      </c>
      <c r="B3688" t="s">
        <v>6910</v>
      </c>
    </row>
    <row r="3689" spans="1:2" x14ac:dyDescent="0.25">
      <c r="A3689" t="s">
        <v>6911</v>
      </c>
      <c r="B3689" t="s">
        <v>6912</v>
      </c>
    </row>
    <row r="3690" spans="1:2" x14ac:dyDescent="0.25">
      <c r="A3690" t="s">
        <v>6913</v>
      </c>
      <c r="B3690" t="s">
        <v>6914</v>
      </c>
    </row>
    <row r="3691" spans="1:2" x14ac:dyDescent="0.25">
      <c r="A3691" t="s">
        <v>6915</v>
      </c>
      <c r="B3691" t="s">
        <v>6916</v>
      </c>
    </row>
    <row r="3692" spans="1:2" x14ac:dyDescent="0.25">
      <c r="A3692" t="s">
        <v>6917</v>
      </c>
      <c r="B3692" t="s">
        <v>6918</v>
      </c>
    </row>
    <row r="3693" spans="1:2" x14ac:dyDescent="0.25">
      <c r="A3693" t="s">
        <v>6919</v>
      </c>
      <c r="B3693" t="s">
        <v>6920</v>
      </c>
    </row>
    <row r="3694" spans="1:2" x14ac:dyDescent="0.25">
      <c r="A3694" t="s">
        <v>6921</v>
      </c>
      <c r="B3694" t="s">
        <v>6922</v>
      </c>
    </row>
    <row r="3695" spans="1:2" x14ac:dyDescent="0.25">
      <c r="A3695" t="s">
        <v>6923</v>
      </c>
      <c r="B3695" t="s">
        <v>6924</v>
      </c>
    </row>
    <row r="3696" spans="1:2" x14ac:dyDescent="0.25">
      <c r="A3696" t="s">
        <v>6925</v>
      </c>
      <c r="B3696" t="s">
        <v>6926</v>
      </c>
    </row>
    <row r="3697" spans="1:2" x14ac:dyDescent="0.25">
      <c r="A3697" t="s">
        <v>6927</v>
      </c>
      <c r="B3697" t="s">
        <v>6928</v>
      </c>
    </row>
    <row r="3698" spans="1:2" x14ac:dyDescent="0.25">
      <c r="A3698" t="s">
        <v>6929</v>
      </c>
      <c r="B3698" t="s">
        <v>6930</v>
      </c>
    </row>
    <row r="3699" spans="1:2" x14ac:dyDescent="0.25">
      <c r="A3699" t="s">
        <v>6931</v>
      </c>
      <c r="B3699" t="s">
        <v>6932</v>
      </c>
    </row>
    <row r="3700" spans="1:2" x14ac:dyDescent="0.25">
      <c r="A3700" t="s">
        <v>6933</v>
      </c>
      <c r="B3700" t="s">
        <v>6934</v>
      </c>
    </row>
    <row r="3701" spans="1:2" x14ac:dyDescent="0.25">
      <c r="A3701" t="s">
        <v>6935</v>
      </c>
      <c r="B3701" t="s">
        <v>6936</v>
      </c>
    </row>
    <row r="3702" spans="1:2" x14ac:dyDescent="0.25">
      <c r="A3702" t="s">
        <v>6937</v>
      </c>
      <c r="B3702" t="s">
        <v>6938</v>
      </c>
    </row>
    <row r="3703" spans="1:2" x14ac:dyDescent="0.25">
      <c r="A3703" t="s">
        <v>6939</v>
      </c>
      <c r="B3703" t="s">
        <v>6940</v>
      </c>
    </row>
    <row r="3704" spans="1:2" x14ac:dyDescent="0.25">
      <c r="A3704" t="s">
        <v>6941</v>
      </c>
      <c r="B3704" t="s">
        <v>6942</v>
      </c>
    </row>
    <row r="3705" spans="1:2" x14ac:dyDescent="0.25">
      <c r="A3705" t="s">
        <v>6943</v>
      </c>
      <c r="B3705" t="s">
        <v>6944</v>
      </c>
    </row>
    <row r="3706" spans="1:2" x14ac:dyDescent="0.25">
      <c r="A3706" t="s">
        <v>6945</v>
      </c>
      <c r="B3706" t="s">
        <v>6946</v>
      </c>
    </row>
    <row r="3707" spans="1:2" x14ac:dyDescent="0.25">
      <c r="A3707" t="s">
        <v>6947</v>
      </c>
      <c r="B3707" t="s">
        <v>6948</v>
      </c>
    </row>
    <row r="3708" spans="1:2" x14ac:dyDescent="0.25">
      <c r="A3708" t="s">
        <v>6949</v>
      </c>
      <c r="B3708" t="s">
        <v>6950</v>
      </c>
    </row>
    <row r="3709" spans="1:2" x14ac:dyDescent="0.25">
      <c r="A3709" t="s">
        <v>6951</v>
      </c>
      <c r="B3709" t="s">
        <v>6952</v>
      </c>
    </row>
    <row r="3710" spans="1:2" x14ac:dyDescent="0.25">
      <c r="A3710" t="s">
        <v>6953</v>
      </c>
      <c r="B3710" t="s">
        <v>6954</v>
      </c>
    </row>
    <row r="3711" spans="1:2" x14ac:dyDescent="0.25">
      <c r="A3711" t="s">
        <v>6955</v>
      </c>
      <c r="B3711" t="s">
        <v>6956</v>
      </c>
    </row>
    <row r="3712" spans="1:2" x14ac:dyDescent="0.25">
      <c r="A3712" t="s">
        <v>6957</v>
      </c>
      <c r="B3712" t="s">
        <v>6958</v>
      </c>
    </row>
    <row r="3713" spans="1:2" x14ac:dyDescent="0.25">
      <c r="A3713" t="s">
        <v>6959</v>
      </c>
      <c r="B3713" t="s">
        <v>6960</v>
      </c>
    </row>
    <row r="3714" spans="1:2" x14ac:dyDescent="0.25">
      <c r="A3714" t="s">
        <v>6961</v>
      </c>
      <c r="B3714" t="s">
        <v>6962</v>
      </c>
    </row>
    <row r="3715" spans="1:2" x14ac:dyDescent="0.25">
      <c r="A3715" t="s">
        <v>6963</v>
      </c>
      <c r="B3715" t="s">
        <v>6964</v>
      </c>
    </row>
    <row r="3716" spans="1:2" x14ac:dyDescent="0.25">
      <c r="A3716" t="s">
        <v>6965</v>
      </c>
      <c r="B3716" t="s">
        <v>6966</v>
      </c>
    </row>
    <row r="3717" spans="1:2" x14ac:dyDescent="0.25">
      <c r="A3717" t="s">
        <v>6967</v>
      </c>
      <c r="B3717" t="s">
        <v>6968</v>
      </c>
    </row>
    <row r="3718" spans="1:2" x14ac:dyDescent="0.25">
      <c r="A3718" t="s">
        <v>6969</v>
      </c>
      <c r="B3718" t="s">
        <v>6970</v>
      </c>
    </row>
    <row r="3719" spans="1:2" x14ac:dyDescent="0.25">
      <c r="A3719" t="s">
        <v>6971</v>
      </c>
      <c r="B3719" t="s">
        <v>6972</v>
      </c>
    </row>
    <row r="3720" spans="1:2" x14ac:dyDescent="0.25">
      <c r="A3720" t="s">
        <v>6973</v>
      </c>
      <c r="B3720" t="s">
        <v>6974</v>
      </c>
    </row>
    <row r="3721" spans="1:2" x14ac:dyDescent="0.25">
      <c r="A3721" t="s">
        <v>6975</v>
      </c>
      <c r="B3721" t="s">
        <v>6976</v>
      </c>
    </row>
    <row r="3722" spans="1:2" x14ac:dyDescent="0.25">
      <c r="A3722" t="s">
        <v>6977</v>
      </c>
      <c r="B3722" t="s">
        <v>6978</v>
      </c>
    </row>
    <row r="3723" spans="1:2" x14ac:dyDescent="0.25">
      <c r="A3723" t="s">
        <v>6979</v>
      </c>
      <c r="B3723" t="s">
        <v>6980</v>
      </c>
    </row>
    <row r="3724" spans="1:2" x14ac:dyDescent="0.25">
      <c r="A3724" t="s">
        <v>6981</v>
      </c>
      <c r="B3724" t="s">
        <v>6982</v>
      </c>
    </row>
    <row r="3725" spans="1:2" x14ac:dyDescent="0.25">
      <c r="A3725" t="s">
        <v>6983</v>
      </c>
      <c r="B3725" t="s">
        <v>6984</v>
      </c>
    </row>
    <row r="3726" spans="1:2" x14ac:dyDescent="0.25">
      <c r="A3726" t="s">
        <v>6985</v>
      </c>
      <c r="B3726" t="s">
        <v>6986</v>
      </c>
    </row>
    <row r="3727" spans="1:2" x14ac:dyDescent="0.25">
      <c r="A3727" t="s">
        <v>6987</v>
      </c>
      <c r="B3727" t="s">
        <v>6988</v>
      </c>
    </row>
    <row r="3728" spans="1:2" x14ac:dyDescent="0.25">
      <c r="A3728" t="s">
        <v>6989</v>
      </c>
      <c r="B3728" t="s">
        <v>6990</v>
      </c>
    </row>
    <row r="3729" spans="1:2" x14ac:dyDescent="0.25">
      <c r="A3729" t="s">
        <v>6991</v>
      </c>
      <c r="B3729" t="s">
        <v>6992</v>
      </c>
    </row>
    <row r="3730" spans="1:2" x14ac:dyDescent="0.25">
      <c r="A3730" t="s">
        <v>6993</v>
      </c>
      <c r="B3730" t="s">
        <v>6994</v>
      </c>
    </row>
    <row r="3731" spans="1:2" x14ac:dyDescent="0.25">
      <c r="A3731" t="s">
        <v>6995</v>
      </c>
      <c r="B3731" t="s">
        <v>6996</v>
      </c>
    </row>
    <row r="3732" spans="1:2" x14ac:dyDescent="0.25">
      <c r="A3732" t="s">
        <v>6997</v>
      </c>
      <c r="B3732" t="s">
        <v>6998</v>
      </c>
    </row>
    <row r="3733" spans="1:2" x14ac:dyDescent="0.25">
      <c r="A3733" t="s">
        <v>6999</v>
      </c>
      <c r="B3733" t="s">
        <v>7000</v>
      </c>
    </row>
    <row r="3734" spans="1:2" x14ac:dyDescent="0.25">
      <c r="A3734" t="s">
        <v>7001</v>
      </c>
      <c r="B3734" t="s">
        <v>7002</v>
      </c>
    </row>
    <row r="3735" spans="1:2" x14ac:dyDescent="0.25">
      <c r="A3735" t="s">
        <v>7003</v>
      </c>
      <c r="B3735" t="s">
        <v>7004</v>
      </c>
    </row>
    <row r="3736" spans="1:2" x14ac:dyDescent="0.25">
      <c r="A3736" t="s">
        <v>7005</v>
      </c>
      <c r="B3736" t="s">
        <v>7006</v>
      </c>
    </row>
    <row r="3737" spans="1:2" x14ac:dyDescent="0.25">
      <c r="A3737" t="s">
        <v>7007</v>
      </c>
      <c r="B3737" t="s">
        <v>7008</v>
      </c>
    </row>
    <row r="3738" spans="1:2" x14ac:dyDescent="0.25">
      <c r="A3738" t="s">
        <v>7009</v>
      </c>
      <c r="B3738" t="s">
        <v>7010</v>
      </c>
    </row>
    <row r="3739" spans="1:2" x14ac:dyDescent="0.25">
      <c r="A3739" t="s">
        <v>79</v>
      </c>
      <c r="B3739" t="s">
        <v>7011</v>
      </c>
    </row>
    <row r="3740" spans="1:2" x14ac:dyDescent="0.25">
      <c r="A3740" t="s">
        <v>7012</v>
      </c>
      <c r="B3740" t="s">
        <v>7013</v>
      </c>
    </row>
    <row r="3741" spans="1:2" x14ac:dyDescent="0.25">
      <c r="A3741" t="s">
        <v>7014</v>
      </c>
      <c r="B3741" t="s">
        <v>7015</v>
      </c>
    </row>
    <row r="3742" spans="1:2" x14ac:dyDescent="0.25">
      <c r="A3742" t="s">
        <v>7016</v>
      </c>
      <c r="B3742" t="s">
        <v>7017</v>
      </c>
    </row>
    <row r="3743" spans="1:2" x14ac:dyDescent="0.25">
      <c r="A3743" t="s">
        <v>103</v>
      </c>
      <c r="B3743" t="s">
        <v>7018</v>
      </c>
    </row>
    <row r="3744" spans="1:2" x14ac:dyDescent="0.25">
      <c r="A3744" t="s">
        <v>7019</v>
      </c>
      <c r="B3744" t="s">
        <v>7020</v>
      </c>
    </row>
    <row r="3745" spans="1:2" x14ac:dyDescent="0.25">
      <c r="A3745" t="s">
        <v>7021</v>
      </c>
      <c r="B3745" t="s">
        <v>7022</v>
      </c>
    </row>
    <row r="3746" spans="1:2" x14ac:dyDescent="0.25">
      <c r="A3746" t="s">
        <v>7023</v>
      </c>
      <c r="B3746" t="s">
        <v>7024</v>
      </c>
    </row>
    <row r="3747" spans="1:2" x14ac:dyDescent="0.25">
      <c r="A3747" t="s">
        <v>7025</v>
      </c>
      <c r="B3747" t="s">
        <v>7026</v>
      </c>
    </row>
    <row r="3748" spans="1:2" x14ac:dyDescent="0.25">
      <c r="A3748" t="s">
        <v>7027</v>
      </c>
      <c r="B3748" t="s">
        <v>7028</v>
      </c>
    </row>
    <row r="3749" spans="1:2" x14ac:dyDescent="0.25">
      <c r="A3749" t="s">
        <v>7029</v>
      </c>
      <c r="B3749" t="s">
        <v>7030</v>
      </c>
    </row>
    <row r="3750" spans="1:2" x14ac:dyDescent="0.25">
      <c r="A3750" t="s">
        <v>7031</v>
      </c>
      <c r="B3750" t="s">
        <v>7032</v>
      </c>
    </row>
    <row r="3751" spans="1:2" x14ac:dyDescent="0.25">
      <c r="A3751" t="s">
        <v>7033</v>
      </c>
      <c r="B3751" t="s">
        <v>7034</v>
      </c>
    </row>
    <row r="3752" spans="1:2" x14ac:dyDescent="0.25">
      <c r="A3752" t="s">
        <v>7035</v>
      </c>
      <c r="B3752" t="s">
        <v>7036</v>
      </c>
    </row>
    <row r="3753" spans="1:2" x14ac:dyDescent="0.25">
      <c r="A3753" t="s">
        <v>7037</v>
      </c>
      <c r="B3753" t="s">
        <v>7038</v>
      </c>
    </row>
    <row r="3754" spans="1:2" x14ac:dyDescent="0.25">
      <c r="A3754" t="s">
        <v>7039</v>
      </c>
      <c r="B3754" t="s">
        <v>7040</v>
      </c>
    </row>
    <row r="3755" spans="1:2" x14ac:dyDescent="0.25">
      <c r="A3755" t="s">
        <v>7041</v>
      </c>
      <c r="B3755" t="s">
        <v>7042</v>
      </c>
    </row>
    <row r="3756" spans="1:2" x14ac:dyDescent="0.25">
      <c r="A3756" t="s">
        <v>7043</v>
      </c>
      <c r="B3756" t="s">
        <v>7044</v>
      </c>
    </row>
    <row r="3757" spans="1:2" x14ac:dyDescent="0.25">
      <c r="A3757" t="s">
        <v>2484</v>
      </c>
      <c r="B3757" t="s">
        <v>7045</v>
      </c>
    </row>
    <row r="3758" spans="1:2" x14ac:dyDescent="0.25">
      <c r="A3758" t="s">
        <v>7046</v>
      </c>
      <c r="B3758" t="s">
        <v>7047</v>
      </c>
    </row>
    <row r="3759" spans="1:2" x14ac:dyDescent="0.25">
      <c r="A3759" t="s">
        <v>7048</v>
      </c>
      <c r="B3759" t="s">
        <v>7049</v>
      </c>
    </row>
    <row r="3760" spans="1:2" x14ac:dyDescent="0.25">
      <c r="A3760" t="s">
        <v>7050</v>
      </c>
      <c r="B3760" t="s">
        <v>7051</v>
      </c>
    </row>
    <row r="3761" spans="1:2" x14ac:dyDescent="0.25">
      <c r="A3761" t="s">
        <v>7052</v>
      </c>
      <c r="B3761" t="s">
        <v>7053</v>
      </c>
    </row>
    <row r="3762" spans="1:2" x14ac:dyDescent="0.25">
      <c r="A3762" t="s">
        <v>7054</v>
      </c>
      <c r="B3762" t="s">
        <v>7055</v>
      </c>
    </row>
    <row r="3763" spans="1:2" x14ac:dyDescent="0.25">
      <c r="A3763" t="s">
        <v>7056</v>
      </c>
      <c r="B3763" t="s">
        <v>7057</v>
      </c>
    </row>
    <row r="3764" spans="1:2" x14ac:dyDescent="0.25">
      <c r="A3764" t="s">
        <v>7058</v>
      </c>
      <c r="B3764" t="s">
        <v>7059</v>
      </c>
    </row>
    <row r="3765" spans="1:2" x14ac:dyDescent="0.25">
      <c r="A3765" t="s">
        <v>7060</v>
      </c>
      <c r="B3765" t="s">
        <v>7061</v>
      </c>
    </row>
    <row r="3766" spans="1:2" x14ac:dyDescent="0.25">
      <c r="A3766" t="s">
        <v>7062</v>
      </c>
      <c r="B3766" t="s">
        <v>7063</v>
      </c>
    </row>
    <row r="3767" spans="1:2" x14ac:dyDescent="0.25">
      <c r="A3767" t="s">
        <v>7064</v>
      </c>
      <c r="B3767" t="s">
        <v>7065</v>
      </c>
    </row>
    <row r="3768" spans="1:2" x14ac:dyDescent="0.25">
      <c r="A3768" t="s">
        <v>7066</v>
      </c>
      <c r="B3768" t="s">
        <v>7067</v>
      </c>
    </row>
    <row r="3769" spans="1:2" x14ac:dyDescent="0.25">
      <c r="A3769" t="s">
        <v>7068</v>
      </c>
      <c r="B3769" t="s">
        <v>7069</v>
      </c>
    </row>
    <row r="3770" spans="1:2" x14ac:dyDescent="0.25">
      <c r="A3770" t="s">
        <v>7070</v>
      </c>
      <c r="B3770" t="s">
        <v>7071</v>
      </c>
    </row>
    <row r="3771" spans="1:2" x14ac:dyDescent="0.25">
      <c r="A3771" t="s">
        <v>7072</v>
      </c>
      <c r="B3771" t="s">
        <v>7073</v>
      </c>
    </row>
    <row r="3772" spans="1:2" x14ac:dyDescent="0.25">
      <c r="A3772" t="s">
        <v>7074</v>
      </c>
      <c r="B3772" t="s">
        <v>7075</v>
      </c>
    </row>
    <row r="3773" spans="1:2" x14ac:dyDescent="0.25">
      <c r="A3773" t="s">
        <v>7076</v>
      </c>
      <c r="B3773" t="s">
        <v>7077</v>
      </c>
    </row>
    <row r="3774" spans="1:2" x14ac:dyDescent="0.25">
      <c r="A3774" t="s">
        <v>791</v>
      </c>
      <c r="B3774" t="s">
        <v>7078</v>
      </c>
    </row>
    <row r="3775" spans="1:2" x14ac:dyDescent="0.25">
      <c r="A3775" t="s">
        <v>7079</v>
      </c>
      <c r="B3775" t="s">
        <v>7080</v>
      </c>
    </row>
    <row r="3776" spans="1:2" x14ac:dyDescent="0.25">
      <c r="A3776" t="s">
        <v>7081</v>
      </c>
      <c r="B3776" t="s">
        <v>7082</v>
      </c>
    </row>
    <row r="3777" spans="1:2" x14ac:dyDescent="0.25">
      <c r="A3777" t="s">
        <v>7083</v>
      </c>
      <c r="B3777" t="s">
        <v>7084</v>
      </c>
    </row>
    <row r="3778" spans="1:2" x14ac:dyDescent="0.25">
      <c r="A3778" t="s">
        <v>7085</v>
      </c>
      <c r="B3778" t="s">
        <v>7086</v>
      </c>
    </row>
    <row r="3779" spans="1:2" x14ac:dyDescent="0.25">
      <c r="A3779" t="s">
        <v>7087</v>
      </c>
      <c r="B3779" t="s">
        <v>7088</v>
      </c>
    </row>
    <row r="3780" spans="1:2" x14ac:dyDescent="0.25">
      <c r="A3780" t="s">
        <v>7089</v>
      </c>
      <c r="B3780" t="s">
        <v>7090</v>
      </c>
    </row>
    <row r="3781" spans="1:2" x14ac:dyDescent="0.25">
      <c r="A3781" t="s">
        <v>7091</v>
      </c>
      <c r="B3781" t="s">
        <v>7092</v>
      </c>
    </row>
    <row r="3782" spans="1:2" x14ac:dyDescent="0.25">
      <c r="A3782" t="s">
        <v>7093</v>
      </c>
      <c r="B3782" t="s">
        <v>7094</v>
      </c>
    </row>
    <row r="3783" spans="1:2" x14ac:dyDescent="0.25">
      <c r="A3783" t="s">
        <v>7095</v>
      </c>
      <c r="B3783" t="s">
        <v>7096</v>
      </c>
    </row>
    <row r="3784" spans="1:2" x14ac:dyDescent="0.25">
      <c r="A3784" t="s">
        <v>7097</v>
      </c>
      <c r="B3784" t="s">
        <v>7098</v>
      </c>
    </row>
    <row r="3785" spans="1:2" x14ac:dyDescent="0.25">
      <c r="A3785" t="s">
        <v>7099</v>
      </c>
      <c r="B3785" t="s">
        <v>7100</v>
      </c>
    </row>
    <row r="3786" spans="1:2" x14ac:dyDescent="0.25">
      <c r="A3786" t="s">
        <v>7101</v>
      </c>
      <c r="B3786" t="s">
        <v>7102</v>
      </c>
    </row>
    <row r="3787" spans="1:2" x14ac:dyDescent="0.25">
      <c r="A3787" t="s">
        <v>7103</v>
      </c>
      <c r="B3787" t="s">
        <v>7104</v>
      </c>
    </row>
    <row r="3788" spans="1:2" x14ac:dyDescent="0.25">
      <c r="A3788" t="s">
        <v>7105</v>
      </c>
      <c r="B3788" t="s">
        <v>7106</v>
      </c>
    </row>
    <row r="3789" spans="1:2" x14ac:dyDescent="0.25">
      <c r="A3789" t="s">
        <v>7107</v>
      </c>
      <c r="B3789" t="s">
        <v>7108</v>
      </c>
    </row>
    <row r="3790" spans="1:2" x14ac:dyDescent="0.25">
      <c r="A3790" t="s">
        <v>7109</v>
      </c>
      <c r="B3790" t="s">
        <v>7110</v>
      </c>
    </row>
    <row r="3791" spans="1:2" x14ac:dyDescent="0.25">
      <c r="A3791" t="s">
        <v>7111</v>
      </c>
      <c r="B3791" t="s">
        <v>7112</v>
      </c>
    </row>
    <row r="3792" spans="1:2" x14ac:dyDescent="0.25">
      <c r="A3792" t="s">
        <v>7113</v>
      </c>
      <c r="B3792" t="s">
        <v>7114</v>
      </c>
    </row>
    <row r="3793" spans="1:2" x14ac:dyDescent="0.25">
      <c r="A3793" t="s">
        <v>7115</v>
      </c>
      <c r="B3793" t="s">
        <v>7116</v>
      </c>
    </row>
    <row r="3794" spans="1:2" x14ac:dyDescent="0.25">
      <c r="A3794" t="s">
        <v>7117</v>
      </c>
      <c r="B3794" t="s">
        <v>7118</v>
      </c>
    </row>
    <row r="3795" spans="1:2" x14ac:dyDescent="0.25">
      <c r="A3795" t="s">
        <v>7119</v>
      </c>
      <c r="B3795" t="s">
        <v>7120</v>
      </c>
    </row>
    <row r="3796" spans="1:2" x14ac:dyDescent="0.25">
      <c r="A3796" t="s">
        <v>7121</v>
      </c>
      <c r="B3796" t="s">
        <v>7122</v>
      </c>
    </row>
    <row r="3797" spans="1:2" x14ac:dyDescent="0.25">
      <c r="A3797" t="s">
        <v>7123</v>
      </c>
      <c r="B3797" t="s">
        <v>7124</v>
      </c>
    </row>
    <row r="3798" spans="1:2" x14ac:dyDescent="0.25">
      <c r="A3798" t="s">
        <v>7125</v>
      </c>
      <c r="B3798" t="s">
        <v>7126</v>
      </c>
    </row>
    <row r="3799" spans="1:2" x14ac:dyDescent="0.25">
      <c r="A3799" t="s">
        <v>7127</v>
      </c>
      <c r="B3799" t="s">
        <v>7128</v>
      </c>
    </row>
    <row r="3800" spans="1:2" x14ac:dyDescent="0.25">
      <c r="A3800" t="s">
        <v>7129</v>
      </c>
      <c r="B3800" t="s">
        <v>7130</v>
      </c>
    </row>
    <row r="3801" spans="1:2" x14ac:dyDescent="0.25">
      <c r="A3801" t="s">
        <v>7131</v>
      </c>
      <c r="B3801" t="s">
        <v>7132</v>
      </c>
    </row>
    <row r="3802" spans="1:2" x14ac:dyDescent="0.25">
      <c r="A3802" t="s">
        <v>7133</v>
      </c>
      <c r="B3802" t="s">
        <v>7134</v>
      </c>
    </row>
    <row r="3803" spans="1:2" x14ac:dyDescent="0.25">
      <c r="A3803" t="s">
        <v>7135</v>
      </c>
      <c r="B3803" t="s">
        <v>7136</v>
      </c>
    </row>
    <row r="3804" spans="1:2" x14ac:dyDescent="0.25">
      <c r="A3804" t="s">
        <v>7137</v>
      </c>
      <c r="B3804" t="s">
        <v>7138</v>
      </c>
    </row>
    <row r="3805" spans="1:2" x14ac:dyDescent="0.25">
      <c r="A3805" t="s">
        <v>7139</v>
      </c>
      <c r="B3805" t="s">
        <v>7140</v>
      </c>
    </row>
    <row r="3806" spans="1:2" x14ac:dyDescent="0.25">
      <c r="A3806" t="s">
        <v>7141</v>
      </c>
      <c r="B3806" t="s">
        <v>7142</v>
      </c>
    </row>
    <row r="3807" spans="1:2" x14ac:dyDescent="0.25">
      <c r="A3807" t="s">
        <v>7143</v>
      </c>
      <c r="B3807" t="s">
        <v>7144</v>
      </c>
    </row>
    <row r="3808" spans="1:2" x14ac:dyDescent="0.25">
      <c r="A3808" t="s">
        <v>7145</v>
      </c>
      <c r="B3808" t="s">
        <v>7146</v>
      </c>
    </row>
    <row r="3809" spans="1:2" x14ac:dyDescent="0.25">
      <c r="A3809" t="s">
        <v>7147</v>
      </c>
      <c r="B3809" t="s">
        <v>7148</v>
      </c>
    </row>
    <row r="3810" spans="1:2" x14ac:dyDescent="0.25">
      <c r="A3810" t="s">
        <v>7149</v>
      </c>
      <c r="B3810" t="s">
        <v>7150</v>
      </c>
    </row>
    <row r="3811" spans="1:2" x14ac:dyDescent="0.25">
      <c r="A3811" t="s">
        <v>7151</v>
      </c>
      <c r="B3811" t="s">
        <v>7152</v>
      </c>
    </row>
    <row r="3812" spans="1:2" x14ac:dyDescent="0.25">
      <c r="A3812" t="s">
        <v>7153</v>
      </c>
      <c r="B3812" t="s">
        <v>7154</v>
      </c>
    </row>
    <row r="3813" spans="1:2" x14ac:dyDescent="0.25">
      <c r="A3813" t="s">
        <v>7155</v>
      </c>
      <c r="B3813" t="s">
        <v>7156</v>
      </c>
    </row>
    <row r="3814" spans="1:2" x14ac:dyDescent="0.25">
      <c r="A3814" t="s">
        <v>7157</v>
      </c>
      <c r="B3814" t="s">
        <v>7158</v>
      </c>
    </row>
    <row r="3815" spans="1:2" x14ac:dyDescent="0.25">
      <c r="A3815" t="s">
        <v>7159</v>
      </c>
      <c r="B3815" t="s">
        <v>7160</v>
      </c>
    </row>
    <row r="3816" spans="1:2" x14ac:dyDescent="0.25">
      <c r="A3816" t="s">
        <v>7161</v>
      </c>
      <c r="B3816" t="s">
        <v>7162</v>
      </c>
    </row>
    <row r="3817" spans="1:2" x14ac:dyDescent="0.25">
      <c r="A3817" t="s">
        <v>7163</v>
      </c>
      <c r="B3817" t="s">
        <v>7164</v>
      </c>
    </row>
    <row r="3818" spans="1:2" x14ac:dyDescent="0.25">
      <c r="A3818" t="s">
        <v>7165</v>
      </c>
      <c r="B3818" t="s">
        <v>7166</v>
      </c>
    </row>
    <row r="3819" spans="1:2" x14ac:dyDescent="0.25">
      <c r="A3819" t="s">
        <v>7167</v>
      </c>
      <c r="B3819" t="s">
        <v>7168</v>
      </c>
    </row>
    <row r="3820" spans="1:2" x14ac:dyDescent="0.25">
      <c r="A3820" t="s">
        <v>7169</v>
      </c>
      <c r="B3820" t="s">
        <v>7170</v>
      </c>
    </row>
    <row r="3821" spans="1:2" x14ac:dyDescent="0.25">
      <c r="A3821" t="s">
        <v>7171</v>
      </c>
      <c r="B3821" t="s">
        <v>7172</v>
      </c>
    </row>
    <row r="3822" spans="1:2" x14ac:dyDescent="0.25">
      <c r="A3822" t="s">
        <v>7173</v>
      </c>
      <c r="B3822" t="s">
        <v>7174</v>
      </c>
    </row>
    <row r="3823" spans="1:2" x14ac:dyDescent="0.25">
      <c r="A3823" t="s">
        <v>7175</v>
      </c>
      <c r="B3823" t="s">
        <v>7176</v>
      </c>
    </row>
    <row r="3824" spans="1:2" x14ac:dyDescent="0.25">
      <c r="A3824" t="s">
        <v>7177</v>
      </c>
      <c r="B3824" t="s">
        <v>7178</v>
      </c>
    </row>
    <row r="3825" spans="1:2" x14ac:dyDescent="0.25">
      <c r="A3825" t="s">
        <v>7179</v>
      </c>
      <c r="B3825" t="s">
        <v>7180</v>
      </c>
    </row>
    <row r="3826" spans="1:2" x14ac:dyDescent="0.25">
      <c r="A3826" t="s">
        <v>7181</v>
      </c>
      <c r="B3826" t="s">
        <v>7182</v>
      </c>
    </row>
    <row r="3827" spans="1:2" x14ac:dyDescent="0.25">
      <c r="A3827" t="s">
        <v>7183</v>
      </c>
      <c r="B3827" t="s">
        <v>7184</v>
      </c>
    </row>
    <row r="3828" spans="1:2" x14ac:dyDescent="0.25">
      <c r="A3828" t="s">
        <v>7185</v>
      </c>
      <c r="B3828" t="s">
        <v>7186</v>
      </c>
    </row>
    <row r="3829" spans="1:2" x14ac:dyDescent="0.25">
      <c r="A3829" t="s">
        <v>7187</v>
      </c>
      <c r="B3829" t="s">
        <v>7188</v>
      </c>
    </row>
    <row r="3830" spans="1:2" x14ac:dyDescent="0.25">
      <c r="A3830" t="s">
        <v>7189</v>
      </c>
      <c r="B3830" t="s">
        <v>7190</v>
      </c>
    </row>
    <row r="3831" spans="1:2" x14ac:dyDescent="0.25">
      <c r="A3831" t="s">
        <v>7191</v>
      </c>
      <c r="B3831" t="s">
        <v>7192</v>
      </c>
    </row>
    <row r="3832" spans="1:2" x14ac:dyDescent="0.25">
      <c r="A3832" t="s">
        <v>7193</v>
      </c>
      <c r="B3832" t="s">
        <v>7194</v>
      </c>
    </row>
    <row r="3833" spans="1:2" x14ac:dyDescent="0.25">
      <c r="A3833" t="s">
        <v>7195</v>
      </c>
      <c r="B3833" t="s">
        <v>7196</v>
      </c>
    </row>
    <row r="3834" spans="1:2" x14ac:dyDescent="0.25">
      <c r="A3834" t="s">
        <v>7197</v>
      </c>
      <c r="B3834" t="s">
        <v>7198</v>
      </c>
    </row>
    <row r="3835" spans="1:2" x14ac:dyDescent="0.25">
      <c r="A3835" t="s">
        <v>7199</v>
      </c>
      <c r="B3835" t="s">
        <v>7200</v>
      </c>
    </row>
    <row r="3836" spans="1:2" x14ac:dyDescent="0.25">
      <c r="A3836" t="s">
        <v>7201</v>
      </c>
      <c r="B3836" t="s">
        <v>7202</v>
      </c>
    </row>
    <row r="3837" spans="1:2" x14ac:dyDescent="0.25">
      <c r="A3837" t="s">
        <v>7203</v>
      </c>
      <c r="B3837" t="s">
        <v>7204</v>
      </c>
    </row>
    <row r="3838" spans="1:2" x14ac:dyDescent="0.25">
      <c r="A3838" t="s">
        <v>7205</v>
      </c>
      <c r="B3838" t="s">
        <v>7206</v>
      </c>
    </row>
    <row r="3839" spans="1:2" x14ac:dyDescent="0.25">
      <c r="A3839" t="s">
        <v>7207</v>
      </c>
      <c r="B3839" t="s">
        <v>7208</v>
      </c>
    </row>
    <row r="3840" spans="1:2" x14ac:dyDescent="0.25">
      <c r="A3840" t="s">
        <v>7209</v>
      </c>
      <c r="B3840" t="s">
        <v>7210</v>
      </c>
    </row>
    <row r="3841" spans="1:2" x14ac:dyDescent="0.25">
      <c r="A3841" t="s">
        <v>7211</v>
      </c>
      <c r="B3841" t="s">
        <v>7212</v>
      </c>
    </row>
    <row r="3842" spans="1:2" x14ac:dyDescent="0.25">
      <c r="A3842" t="s">
        <v>3287</v>
      </c>
      <c r="B3842" t="s">
        <v>7213</v>
      </c>
    </row>
    <row r="3843" spans="1:2" x14ac:dyDescent="0.25">
      <c r="A3843" t="s">
        <v>7214</v>
      </c>
      <c r="B3843" t="s">
        <v>7215</v>
      </c>
    </row>
    <row r="3844" spans="1:2" x14ac:dyDescent="0.25">
      <c r="A3844" t="s">
        <v>7216</v>
      </c>
      <c r="B3844" t="s">
        <v>7217</v>
      </c>
    </row>
    <row r="3845" spans="1:2" x14ac:dyDescent="0.25">
      <c r="A3845" t="s">
        <v>7218</v>
      </c>
      <c r="B3845" t="s">
        <v>7219</v>
      </c>
    </row>
    <row r="3846" spans="1:2" x14ac:dyDescent="0.25">
      <c r="A3846" t="s">
        <v>7220</v>
      </c>
      <c r="B3846" t="s">
        <v>7221</v>
      </c>
    </row>
    <row r="3847" spans="1:2" x14ac:dyDescent="0.25">
      <c r="A3847" t="s">
        <v>7222</v>
      </c>
      <c r="B3847" t="s">
        <v>7223</v>
      </c>
    </row>
    <row r="3848" spans="1:2" x14ac:dyDescent="0.25">
      <c r="A3848" t="s">
        <v>7224</v>
      </c>
      <c r="B3848" t="s">
        <v>7225</v>
      </c>
    </row>
    <row r="3849" spans="1:2" x14ac:dyDescent="0.25">
      <c r="A3849" t="s">
        <v>7226</v>
      </c>
      <c r="B3849" t="s">
        <v>7227</v>
      </c>
    </row>
    <row r="3850" spans="1:2" x14ac:dyDescent="0.25">
      <c r="A3850" t="s">
        <v>7228</v>
      </c>
      <c r="B3850" t="s">
        <v>7229</v>
      </c>
    </row>
    <row r="3851" spans="1:2" x14ac:dyDescent="0.25">
      <c r="A3851" t="s">
        <v>7230</v>
      </c>
      <c r="B3851" t="s">
        <v>7231</v>
      </c>
    </row>
    <row r="3852" spans="1:2" x14ac:dyDescent="0.25">
      <c r="A3852" t="s">
        <v>7232</v>
      </c>
      <c r="B3852" t="s">
        <v>7233</v>
      </c>
    </row>
    <row r="3853" spans="1:2" x14ac:dyDescent="0.25">
      <c r="A3853" t="s">
        <v>3307</v>
      </c>
      <c r="B3853" t="s">
        <v>7234</v>
      </c>
    </row>
    <row r="3854" spans="1:2" x14ac:dyDescent="0.25">
      <c r="A3854" t="s">
        <v>7235</v>
      </c>
      <c r="B3854" t="s">
        <v>7236</v>
      </c>
    </row>
    <row r="3855" spans="1:2" x14ac:dyDescent="0.25">
      <c r="A3855" t="s">
        <v>7237</v>
      </c>
      <c r="B3855" t="s">
        <v>7238</v>
      </c>
    </row>
    <row r="3856" spans="1:2" x14ac:dyDescent="0.25">
      <c r="A3856" t="s">
        <v>7239</v>
      </c>
      <c r="B3856" t="s">
        <v>7240</v>
      </c>
    </row>
    <row r="3857" spans="1:2" x14ac:dyDescent="0.25">
      <c r="A3857" t="s">
        <v>7241</v>
      </c>
      <c r="B3857" t="s">
        <v>7242</v>
      </c>
    </row>
    <row r="3858" spans="1:2" x14ac:dyDescent="0.25">
      <c r="A3858" t="s">
        <v>7243</v>
      </c>
      <c r="B3858" t="s">
        <v>7244</v>
      </c>
    </row>
    <row r="3859" spans="1:2" x14ac:dyDescent="0.25">
      <c r="A3859" t="s">
        <v>7245</v>
      </c>
      <c r="B3859" t="s">
        <v>7246</v>
      </c>
    </row>
    <row r="3860" spans="1:2" x14ac:dyDescent="0.25">
      <c r="A3860" t="s">
        <v>7247</v>
      </c>
      <c r="B3860" t="s">
        <v>7248</v>
      </c>
    </row>
    <row r="3861" spans="1:2" x14ac:dyDescent="0.25">
      <c r="A3861" t="s">
        <v>7249</v>
      </c>
      <c r="B3861" t="s">
        <v>7250</v>
      </c>
    </row>
    <row r="3862" spans="1:2" x14ac:dyDescent="0.25">
      <c r="A3862" t="s">
        <v>7251</v>
      </c>
      <c r="B3862" t="s">
        <v>7252</v>
      </c>
    </row>
    <row r="3863" spans="1:2" x14ac:dyDescent="0.25">
      <c r="A3863" t="s">
        <v>7253</v>
      </c>
      <c r="B3863" t="s">
        <v>7254</v>
      </c>
    </row>
    <row r="3864" spans="1:2" x14ac:dyDescent="0.25">
      <c r="A3864" t="s">
        <v>7255</v>
      </c>
      <c r="B3864" t="s">
        <v>7256</v>
      </c>
    </row>
    <row r="3865" spans="1:2" x14ac:dyDescent="0.25">
      <c r="A3865" t="s">
        <v>7257</v>
      </c>
      <c r="B3865" t="s">
        <v>7258</v>
      </c>
    </row>
    <row r="3866" spans="1:2" x14ac:dyDescent="0.25">
      <c r="A3866" t="s">
        <v>2023</v>
      </c>
      <c r="B3866" t="s">
        <v>7259</v>
      </c>
    </row>
    <row r="3867" spans="1:2" x14ac:dyDescent="0.25">
      <c r="A3867" t="s">
        <v>7260</v>
      </c>
      <c r="B3867" t="s">
        <v>7261</v>
      </c>
    </row>
    <row r="3868" spans="1:2" x14ac:dyDescent="0.25">
      <c r="A3868" t="s">
        <v>7262</v>
      </c>
      <c r="B3868" t="s">
        <v>7263</v>
      </c>
    </row>
    <row r="3869" spans="1:2" x14ac:dyDescent="0.25">
      <c r="A3869" t="s">
        <v>7264</v>
      </c>
      <c r="B3869" t="s">
        <v>7265</v>
      </c>
    </row>
    <row r="3870" spans="1:2" x14ac:dyDescent="0.25">
      <c r="A3870" t="s">
        <v>7266</v>
      </c>
      <c r="B3870" t="s">
        <v>7267</v>
      </c>
    </row>
    <row r="3871" spans="1:2" x14ac:dyDescent="0.25">
      <c r="A3871" t="s">
        <v>3335</v>
      </c>
      <c r="B3871" t="s">
        <v>7268</v>
      </c>
    </row>
    <row r="3872" spans="1:2" x14ac:dyDescent="0.25">
      <c r="A3872" t="s">
        <v>7269</v>
      </c>
      <c r="B3872" t="s">
        <v>7270</v>
      </c>
    </row>
    <row r="3873" spans="1:2" x14ac:dyDescent="0.25">
      <c r="A3873" t="s">
        <v>7271</v>
      </c>
      <c r="B3873" t="s">
        <v>7272</v>
      </c>
    </row>
    <row r="3874" spans="1:2" x14ac:dyDescent="0.25">
      <c r="A3874" t="s">
        <v>7273</v>
      </c>
      <c r="B3874" t="s">
        <v>7274</v>
      </c>
    </row>
    <row r="3875" spans="1:2" x14ac:dyDescent="0.25">
      <c r="A3875" t="s">
        <v>7275</v>
      </c>
      <c r="B3875" t="s">
        <v>7276</v>
      </c>
    </row>
    <row r="3876" spans="1:2" x14ac:dyDescent="0.25">
      <c r="A3876" t="s">
        <v>7277</v>
      </c>
      <c r="B3876" t="s">
        <v>7278</v>
      </c>
    </row>
    <row r="3877" spans="1:2" x14ac:dyDescent="0.25">
      <c r="A3877" t="s">
        <v>7279</v>
      </c>
      <c r="B3877" t="s">
        <v>7280</v>
      </c>
    </row>
    <row r="3878" spans="1:2" x14ac:dyDescent="0.25">
      <c r="A3878" t="s">
        <v>7281</v>
      </c>
      <c r="B3878" t="s">
        <v>7282</v>
      </c>
    </row>
    <row r="3879" spans="1:2" x14ac:dyDescent="0.25">
      <c r="A3879" t="s">
        <v>7283</v>
      </c>
      <c r="B3879" t="s">
        <v>7284</v>
      </c>
    </row>
    <row r="3880" spans="1:2" x14ac:dyDescent="0.25">
      <c r="A3880" t="s">
        <v>7285</v>
      </c>
      <c r="B3880" t="s">
        <v>7286</v>
      </c>
    </row>
    <row r="3881" spans="1:2" x14ac:dyDescent="0.25">
      <c r="A3881" t="s">
        <v>7287</v>
      </c>
      <c r="B3881" t="s">
        <v>7288</v>
      </c>
    </row>
    <row r="3882" spans="1:2" x14ac:dyDescent="0.25">
      <c r="A3882" t="s">
        <v>7289</v>
      </c>
      <c r="B3882" t="s">
        <v>7290</v>
      </c>
    </row>
    <row r="3883" spans="1:2" x14ac:dyDescent="0.25">
      <c r="A3883" t="s">
        <v>7291</v>
      </c>
      <c r="B3883" t="s">
        <v>7292</v>
      </c>
    </row>
    <row r="3884" spans="1:2" x14ac:dyDescent="0.25">
      <c r="A3884" t="s">
        <v>7293</v>
      </c>
      <c r="B3884" t="s">
        <v>7294</v>
      </c>
    </row>
    <row r="3885" spans="1:2" x14ac:dyDescent="0.25">
      <c r="A3885" t="s">
        <v>7295</v>
      </c>
      <c r="B3885" t="s">
        <v>7296</v>
      </c>
    </row>
    <row r="3886" spans="1:2" x14ac:dyDescent="0.25">
      <c r="A3886" t="s">
        <v>7297</v>
      </c>
      <c r="B3886" t="s">
        <v>7298</v>
      </c>
    </row>
    <row r="3887" spans="1:2" x14ac:dyDescent="0.25">
      <c r="A3887" t="s">
        <v>7299</v>
      </c>
      <c r="B3887" t="s">
        <v>7300</v>
      </c>
    </row>
    <row r="3888" spans="1:2" x14ac:dyDescent="0.25">
      <c r="A3888" t="s">
        <v>7301</v>
      </c>
      <c r="B3888" t="s">
        <v>7302</v>
      </c>
    </row>
    <row r="3889" spans="1:2" x14ac:dyDescent="0.25">
      <c r="A3889" t="s">
        <v>7303</v>
      </c>
      <c r="B3889" t="s">
        <v>7304</v>
      </c>
    </row>
    <row r="3890" spans="1:2" x14ac:dyDescent="0.25">
      <c r="A3890" t="s">
        <v>7305</v>
      </c>
      <c r="B3890" t="s">
        <v>7306</v>
      </c>
    </row>
    <row r="3891" spans="1:2" x14ac:dyDescent="0.25">
      <c r="A3891" t="s">
        <v>7307</v>
      </c>
      <c r="B3891" t="s">
        <v>7308</v>
      </c>
    </row>
    <row r="3892" spans="1:2" x14ac:dyDescent="0.25">
      <c r="A3892" t="s">
        <v>7309</v>
      </c>
      <c r="B3892" t="s">
        <v>7310</v>
      </c>
    </row>
    <row r="3893" spans="1:2" x14ac:dyDescent="0.25">
      <c r="A3893" t="s">
        <v>7311</v>
      </c>
      <c r="B3893" t="s">
        <v>7312</v>
      </c>
    </row>
    <row r="3894" spans="1:2" x14ac:dyDescent="0.25">
      <c r="A3894" t="s">
        <v>7313</v>
      </c>
      <c r="B3894" t="s">
        <v>7314</v>
      </c>
    </row>
    <row r="3895" spans="1:2" x14ac:dyDescent="0.25">
      <c r="A3895" t="s">
        <v>7315</v>
      </c>
      <c r="B3895" t="s">
        <v>7316</v>
      </c>
    </row>
    <row r="3896" spans="1:2" x14ac:dyDescent="0.25">
      <c r="A3896" t="s">
        <v>7317</v>
      </c>
      <c r="B3896" t="s">
        <v>7318</v>
      </c>
    </row>
    <row r="3897" spans="1:2" x14ac:dyDescent="0.25">
      <c r="A3897" t="s">
        <v>7319</v>
      </c>
      <c r="B3897" t="s">
        <v>7320</v>
      </c>
    </row>
    <row r="3898" spans="1:2" x14ac:dyDescent="0.25">
      <c r="A3898" t="s">
        <v>7321</v>
      </c>
      <c r="B3898" t="s">
        <v>7322</v>
      </c>
    </row>
    <row r="3899" spans="1:2" x14ac:dyDescent="0.25">
      <c r="A3899" t="s">
        <v>7323</v>
      </c>
      <c r="B3899" t="s">
        <v>7324</v>
      </c>
    </row>
    <row r="3900" spans="1:2" x14ac:dyDescent="0.25">
      <c r="A3900" t="s">
        <v>7325</v>
      </c>
      <c r="B3900" t="s">
        <v>7326</v>
      </c>
    </row>
    <row r="3901" spans="1:2" x14ac:dyDescent="0.25">
      <c r="A3901" t="s">
        <v>7327</v>
      </c>
      <c r="B3901" t="s">
        <v>7328</v>
      </c>
    </row>
    <row r="3902" spans="1:2" x14ac:dyDescent="0.25">
      <c r="A3902" t="s">
        <v>7329</v>
      </c>
      <c r="B3902" t="s">
        <v>7330</v>
      </c>
    </row>
    <row r="3903" spans="1:2" x14ac:dyDescent="0.25">
      <c r="A3903" t="s">
        <v>7331</v>
      </c>
      <c r="B3903" t="s">
        <v>7332</v>
      </c>
    </row>
    <row r="3904" spans="1:2" x14ac:dyDescent="0.25">
      <c r="A3904" t="s">
        <v>7333</v>
      </c>
      <c r="B3904" t="s">
        <v>7334</v>
      </c>
    </row>
    <row r="3905" spans="1:2" x14ac:dyDescent="0.25">
      <c r="A3905" t="s">
        <v>7335</v>
      </c>
      <c r="B3905" t="s">
        <v>7336</v>
      </c>
    </row>
    <row r="3906" spans="1:2" x14ac:dyDescent="0.25">
      <c r="A3906" t="s">
        <v>7337</v>
      </c>
      <c r="B3906" t="s">
        <v>7338</v>
      </c>
    </row>
    <row r="3907" spans="1:2" x14ac:dyDescent="0.25">
      <c r="A3907" t="s">
        <v>7339</v>
      </c>
      <c r="B3907" t="s">
        <v>7340</v>
      </c>
    </row>
    <row r="3908" spans="1:2" x14ac:dyDescent="0.25">
      <c r="A3908" t="s">
        <v>7341</v>
      </c>
      <c r="B3908" t="s">
        <v>7342</v>
      </c>
    </row>
    <row r="3909" spans="1:2" x14ac:dyDescent="0.25">
      <c r="A3909" t="s">
        <v>7343</v>
      </c>
      <c r="B3909" t="s">
        <v>7344</v>
      </c>
    </row>
    <row r="3910" spans="1:2" x14ac:dyDescent="0.25">
      <c r="A3910" t="s">
        <v>7345</v>
      </c>
      <c r="B3910" t="s">
        <v>7346</v>
      </c>
    </row>
    <row r="3911" spans="1:2" x14ac:dyDescent="0.25">
      <c r="A3911" t="s">
        <v>43</v>
      </c>
      <c r="B3911" t="s">
        <v>7347</v>
      </c>
    </row>
    <row r="3912" spans="1:2" x14ac:dyDescent="0.25">
      <c r="A3912" t="s">
        <v>7348</v>
      </c>
      <c r="B3912" t="s">
        <v>7349</v>
      </c>
    </row>
    <row r="3913" spans="1:2" x14ac:dyDescent="0.25">
      <c r="A3913" t="s">
        <v>7350</v>
      </c>
      <c r="B3913" t="s">
        <v>7351</v>
      </c>
    </row>
    <row r="3914" spans="1:2" x14ac:dyDescent="0.25">
      <c r="A3914" t="s">
        <v>7352</v>
      </c>
      <c r="B3914" t="s">
        <v>7353</v>
      </c>
    </row>
    <row r="3915" spans="1:2" x14ac:dyDescent="0.25">
      <c r="A3915" t="s">
        <v>7354</v>
      </c>
      <c r="B3915" t="s">
        <v>7355</v>
      </c>
    </row>
    <row r="3916" spans="1:2" x14ac:dyDescent="0.25">
      <c r="A3916" t="s">
        <v>7356</v>
      </c>
      <c r="B3916" t="s">
        <v>7357</v>
      </c>
    </row>
    <row r="3917" spans="1:2" x14ac:dyDescent="0.25">
      <c r="A3917" t="s">
        <v>7358</v>
      </c>
      <c r="B3917" t="s">
        <v>7359</v>
      </c>
    </row>
    <row r="3918" spans="1:2" x14ac:dyDescent="0.25">
      <c r="A3918" t="s">
        <v>7360</v>
      </c>
      <c r="B3918" t="s">
        <v>7361</v>
      </c>
    </row>
    <row r="3919" spans="1:2" x14ac:dyDescent="0.25">
      <c r="A3919" t="s">
        <v>7362</v>
      </c>
      <c r="B3919" t="s">
        <v>7363</v>
      </c>
    </row>
    <row r="3920" spans="1:2" x14ac:dyDescent="0.25">
      <c r="A3920" t="s">
        <v>7364</v>
      </c>
      <c r="B3920" t="s">
        <v>7365</v>
      </c>
    </row>
    <row r="3921" spans="1:2" x14ac:dyDescent="0.25">
      <c r="A3921" t="s">
        <v>7366</v>
      </c>
      <c r="B3921" t="s">
        <v>7367</v>
      </c>
    </row>
    <row r="3922" spans="1:2" x14ac:dyDescent="0.25">
      <c r="A3922" t="s">
        <v>7368</v>
      </c>
      <c r="B3922" t="s">
        <v>7369</v>
      </c>
    </row>
    <row r="3923" spans="1:2" x14ac:dyDescent="0.25">
      <c r="A3923" t="s">
        <v>7370</v>
      </c>
      <c r="B3923" t="s">
        <v>7371</v>
      </c>
    </row>
    <row r="3924" spans="1:2" x14ac:dyDescent="0.25">
      <c r="A3924" t="s">
        <v>7372</v>
      </c>
      <c r="B3924" t="s">
        <v>7373</v>
      </c>
    </row>
    <row r="3925" spans="1:2" x14ac:dyDescent="0.25">
      <c r="A3925" t="s">
        <v>7374</v>
      </c>
      <c r="B3925" t="s">
        <v>7375</v>
      </c>
    </row>
    <row r="3926" spans="1:2" x14ac:dyDescent="0.25">
      <c r="A3926" t="s">
        <v>7376</v>
      </c>
      <c r="B3926" t="s">
        <v>7377</v>
      </c>
    </row>
    <row r="3927" spans="1:2" x14ac:dyDescent="0.25">
      <c r="A3927" t="s">
        <v>7378</v>
      </c>
      <c r="B3927" t="s">
        <v>7379</v>
      </c>
    </row>
    <row r="3928" spans="1:2" x14ac:dyDescent="0.25">
      <c r="A3928" t="s">
        <v>7380</v>
      </c>
      <c r="B3928" t="s">
        <v>7381</v>
      </c>
    </row>
    <row r="3929" spans="1:2" x14ac:dyDescent="0.25">
      <c r="A3929" t="s">
        <v>7382</v>
      </c>
      <c r="B3929" t="s">
        <v>7383</v>
      </c>
    </row>
    <row r="3930" spans="1:2" x14ac:dyDescent="0.25">
      <c r="A3930" t="s">
        <v>7384</v>
      </c>
      <c r="B3930" t="s">
        <v>7385</v>
      </c>
    </row>
    <row r="3931" spans="1:2" x14ac:dyDescent="0.25">
      <c r="A3931" t="s">
        <v>7386</v>
      </c>
      <c r="B3931" t="s">
        <v>7387</v>
      </c>
    </row>
    <row r="3932" spans="1:2" x14ac:dyDescent="0.25">
      <c r="A3932" t="s">
        <v>7388</v>
      </c>
      <c r="B3932" t="s">
        <v>7389</v>
      </c>
    </row>
    <row r="3933" spans="1:2" x14ac:dyDescent="0.25">
      <c r="A3933" t="s">
        <v>7390</v>
      </c>
      <c r="B3933" t="s">
        <v>7391</v>
      </c>
    </row>
    <row r="3934" spans="1:2" x14ac:dyDescent="0.25">
      <c r="A3934" t="s">
        <v>7392</v>
      </c>
      <c r="B3934" t="s">
        <v>7393</v>
      </c>
    </row>
    <row r="3935" spans="1:2" x14ac:dyDescent="0.25">
      <c r="A3935" t="s">
        <v>7394</v>
      </c>
      <c r="B3935" t="s">
        <v>7395</v>
      </c>
    </row>
    <row r="3936" spans="1:2" x14ac:dyDescent="0.25">
      <c r="A3936" t="s">
        <v>7396</v>
      </c>
      <c r="B3936" t="s">
        <v>7397</v>
      </c>
    </row>
    <row r="3937" spans="1:2" x14ac:dyDescent="0.25">
      <c r="A3937" t="s">
        <v>7398</v>
      </c>
      <c r="B3937" t="s">
        <v>7399</v>
      </c>
    </row>
    <row r="3938" spans="1:2" x14ac:dyDescent="0.25">
      <c r="A3938" t="s">
        <v>7400</v>
      </c>
      <c r="B3938" t="s">
        <v>7401</v>
      </c>
    </row>
    <row r="3939" spans="1:2" x14ac:dyDescent="0.25">
      <c r="A3939" t="s">
        <v>7402</v>
      </c>
      <c r="B3939" t="s">
        <v>7403</v>
      </c>
    </row>
    <row r="3940" spans="1:2" x14ac:dyDescent="0.25">
      <c r="A3940" t="s">
        <v>7404</v>
      </c>
      <c r="B3940" t="s">
        <v>7405</v>
      </c>
    </row>
    <row r="3941" spans="1:2" x14ac:dyDescent="0.25">
      <c r="A3941" t="s">
        <v>7406</v>
      </c>
      <c r="B3941" t="s">
        <v>7407</v>
      </c>
    </row>
    <row r="3942" spans="1:2" x14ac:dyDescent="0.25">
      <c r="A3942" t="s">
        <v>7408</v>
      </c>
      <c r="B3942" t="s">
        <v>7409</v>
      </c>
    </row>
    <row r="3943" spans="1:2" x14ac:dyDescent="0.25">
      <c r="A3943" t="s">
        <v>7410</v>
      </c>
      <c r="B3943" t="s">
        <v>7411</v>
      </c>
    </row>
    <row r="3944" spans="1:2" x14ac:dyDescent="0.25">
      <c r="A3944" t="s">
        <v>7412</v>
      </c>
      <c r="B3944" t="s">
        <v>7413</v>
      </c>
    </row>
    <row r="3945" spans="1:2" x14ac:dyDescent="0.25">
      <c r="A3945" t="s">
        <v>7414</v>
      </c>
      <c r="B3945" t="s">
        <v>7415</v>
      </c>
    </row>
    <row r="3946" spans="1:2" x14ac:dyDescent="0.25">
      <c r="A3946" t="s">
        <v>7416</v>
      </c>
      <c r="B3946" t="s">
        <v>7417</v>
      </c>
    </row>
    <row r="3947" spans="1:2" x14ac:dyDescent="0.25">
      <c r="A3947" t="s">
        <v>7418</v>
      </c>
      <c r="B3947" t="s">
        <v>7419</v>
      </c>
    </row>
    <row r="3948" spans="1:2" x14ac:dyDescent="0.25">
      <c r="A3948" t="s">
        <v>7420</v>
      </c>
      <c r="B3948" t="s">
        <v>7421</v>
      </c>
    </row>
    <row r="3949" spans="1:2" x14ac:dyDescent="0.25">
      <c r="A3949" t="s">
        <v>7422</v>
      </c>
      <c r="B3949" t="s">
        <v>7423</v>
      </c>
    </row>
    <row r="3950" spans="1:2" x14ac:dyDescent="0.25">
      <c r="A3950" t="s">
        <v>7424</v>
      </c>
      <c r="B3950" t="s">
        <v>7425</v>
      </c>
    </row>
    <row r="3951" spans="1:2" x14ac:dyDescent="0.25">
      <c r="A3951" t="s">
        <v>7426</v>
      </c>
      <c r="B3951" t="s">
        <v>7427</v>
      </c>
    </row>
    <row r="3952" spans="1:2" x14ac:dyDescent="0.25">
      <c r="A3952" t="s">
        <v>7428</v>
      </c>
      <c r="B3952" t="s">
        <v>7429</v>
      </c>
    </row>
    <row r="3953" spans="1:2" x14ac:dyDescent="0.25">
      <c r="A3953" t="s">
        <v>7430</v>
      </c>
      <c r="B3953" t="s">
        <v>7431</v>
      </c>
    </row>
    <row r="3954" spans="1:2" x14ac:dyDescent="0.25">
      <c r="A3954" t="s">
        <v>7432</v>
      </c>
      <c r="B3954" t="s">
        <v>7433</v>
      </c>
    </row>
    <row r="3955" spans="1:2" x14ac:dyDescent="0.25">
      <c r="A3955" t="s">
        <v>7434</v>
      </c>
      <c r="B3955" t="s">
        <v>7435</v>
      </c>
    </row>
    <row r="3956" spans="1:2" x14ac:dyDescent="0.25">
      <c r="A3956" t="s">
        <v>7436</v>
      </c>
      <c r="B3956" t="s">
        <v>7437</v>
      </c>
    </row>
    <row r="3957" spans="1:2" x14ac:dyDescent="0.25">
      <c r="A3957" t="s">
        <v>7438</v>
      </c>
      <c r="B3957" t="s">
        <v>7439</v>
      </c>
    </row>
    <row r="3958" spans="1:2" x14ac:dyDescent="0.25">
      <c r="A3958" t="s">
        <v>7440</v>
      </c>
      <c r="B3958" t="s">
        <v>7441</v>
      </c>
    </row>
    <row r="3959" spans="1:2" x14ac:dyDescent="0.25">
      <c r="A3959" t="s">
        <v>7442</v>
      </c>
      <c r="B3959" t="s">
        <v>7443</v>
      </c>
    </row>
    <row r="3960" spans="1:2" x14ac:dyDescent="0.25">
      <c r="A3960" t="s">
        <v>7444</v>
      </c>
      <c r="B3960" t="s">
        <v>7445</v>
      </c>
    </row>
    <row r="3961" spans="1:2" x14ac:dyDescent="0.25">
      <c r="A3961" t="s">
        <v>7446</v>
      </c>
      <c r="B3961" t="s">
        <v>7447</v>
      </c>
    </row>
    <row r="3962" spans="1:2" x14ac:dyDescent="0.25">
      <c r="A3962" t="s">
        <v>7448</v>
      </c>
      <c r="B3962" t="s">
        <v>7449</v>
      </c>
    </row>
    <row r="3963" spans="1:2" x14ac:dyDescent="0.25">
      <c r="A3963" t="s">
        <v>7450</v>
      </c>
      <c r="B3963" t="s">
        <v>7451</v>
      </c>
    </row>
    <row r="3964" spans="1:2" x14ac:dyDescent="0.25">
      <c r="A3964" t="s">
        <v>7452</v>
      </c>
      <c r="B3964" t="s">
        <v>7453</v>
      </c>
    </row>
    <row r="3965" spans="1:2" x14ac:dyDescent="0.25">
      <c r="A3965" t="s">
        <v>7454</v>
      </c>
      <c r="B3965" t="s">
        <v>7455</v>
      </c>
    </row>
    <row r="3966" spans="1:2" x14ac:dyDescent="0.25">
      <c r="A3966" t="s">
        <v>7456</v>
      </c>
      <c r="B3966" t="s">
        <v>7457</v>
      </c>
    </row>
    <row r="3967" spans="1:2" x14ac:dyDescent="0.25">
      <c r="A3967" t="s">
        <v>7458</v>
      </c>
      <c r="B3967" t="s">
        <v>7459</v>
      </c>
    </row>
    <row r="3968" spans="1:2" x14ac:dyDescent="0.25">
      <c r="A3968" t="s">
        <v>7460</v>
      </c>
      <c r="B3968" t="s">
        <v>7461</v>
      </c>
    </row>
    <row r="3969" spans="1:2" x14ac:dyDescent="0.25">
      <c r="A3969" t="s">
        <v>7462</v>
      </c>
      <c r="B3969" t="s">
        <v>7463</v>
      </c>
    </row>
    <row r="3970" spans="1:2" x14ac:dyDescent="0.25">
      <c r="A3970" t="s">
        <v>7464</v>
      </c>
      <c r="B3970" t="s">
        <v>7465</v>
      </c>
    </row>
    <row r="3971" spans="1:2" x14ac:dyDescent="0.25">
      <c r="A3971" t="s">
        <v>7466</v>
      </c>
      <c r="B3971" t="s">
        <v>7467</v>
      </c>
    </row>
    <row r="3972" spans="1:2" x14ac:dyDescent="0.25">
      <c r="A3972" t="s">
        <v>7468</v>
      </c>
      <c r="B3972" t="s">
        <v>7469</v>
      </c>
    </row>
    <row r="3973" spans="1:2" x14ac:dyDescent="0.25">
      <c r="A3973" t="s">
        <v>7470</v>
      </c>
      <c r="B3973" t="s">
        <v>7471</v>
      </c>
    </row>
    <row r="3974" spans="1:2" x14ac:dyDescent="0.25">
      <c r="A3974" t="s">
        <v>7472</v>
      </c>
      <c r="B3974" t="s">
        <v>7473</v>
      </c>
    </row>
    <row r="3975" spans="1:2" x14ac:dyDescent="0.25">
      <c r="A3975" t="s">
        <v>7474</v>
      </c>
      <c r="B3975" t="s">
        <v>7475</v>
      </c>
    </row>
    <row r="3976" spans="1:2" x14ac:dyDescent="0.25">
      <c r="A3976" t="s">
        <v>7476</v>
      </c>
      <c r="B3976" t="s">
        <v>7477</v>
      </c>
    </row>
    <row r="3977" spans="1:2" x14ac:dyDescent="0.25">
      <c r="A3977" t="s">
        <v>7478</v>
      </c>
      <c r="B3977" t="s">
        <v>7479</v>
      </c>
    </row>
    <row r="3978" spans="1:2" x14ac:dyDescent="0.25">
      <c r="A3978" t="s">
        <v>7480</v>
      </c>
      <c r="B3978" t="s">
        <v>7481</v>
      </c>
    </row>
    <row r="3979" spans="1:2" x14ac:dyDescent="0.25">
      <c r="A3979" t="s">
        <v>7482</v>
      </c>
      <c r="B3979" t="s">
        <v>7483</v>
      </c>
    </row>
    <row r="3980" spans="1:2" x14ac:dyDescent="0.25">
      <c r="A3980" t="s">
        <v>7484</v>
      </c>
      <c r="B3980" t="s">
        <v>7485</v>
      </c>
    </row>
    <row r="3981" spans="1:2" x14ac:dyDescent="0.25">
      <c r="A3981" t="s">
        <v>7486</v>
      </c>
      <c r="B3981" t="s">
        <v>7487</v>
      </c>
    </row>
    <row r="3982" spans="1:2" x14ac:dyDescent="0.25">
      <c r="A3982" t="s">
        <v>3527</v>
      </c>
      <c r="B3982" t="s">
        <v>7488</v>
      </c>
    </row>
    <row r="3983" spans="1:2" x14ac:dyDescent="0.25">
      <c r="A3983" t="s">
        <v>7489</v>
      </c>
      <c r="B3983" t="s">
        <v>7490</v>
      </c>
    </row>
    <row r="3984" spans="1:2" x14ac:dyDescent="0.25">
      <c r="A3984" t="s">
        <v>7491</v>
      </c>
      <c r="B3984" t="s">
        <v>7492</v>
      </c>
    </row>
    <row r="3985" spans="1:2" x14ac:dyDescent="0.25">
      <c r="A3985" t="s">
        <v>7493</v>
      </c>
      <c r="B3985" t="s">
        <v>7494</v>
      </c>
    </row>
    <row r="3986" spans="1:2" x14ac:dyDescent="0.25">
      <c r="A3986" t="s">
        <v>7495</v>
      </c>
      <c r="B3986" t="s">
        <v>7496</v>
      </c>
    </row>
    <row r="3987" spans="1:2" x14ac:dyDescent="0.25">
      <c r="A3987" t="s">
        <v>7497</v>
      </c>
      <c r="B3987" t="s">
        <v>7498</v>
      </c>
    </row>
    <row r="3988" spans="1:2" x14ac:dyDescent="0.25">
      <c r="A3988" t="s">
        <v>7499</v>
      </c>
      <c r="B3988" t="s">
        <v>7500</v>
      </c>
    </row>
    <row r="3989" spans="1:2" x14ac:dyDescent="0.25">
      <c r="A3989" t="s">
        <v>7501</v>
      </c>
      <c r="B3989" t="s">
        <v>7502</v>
      </c>
    </row>
    <row r="3990" spans="1:2" x14ac:dyDescent="0.25">
      <c r="A3990" t="s">
        <v>7503</v>
      </c>
      <c r="B3990" t="s">
        <v>7504</v>
      </c>
    </row>
    <row r="3991" spans="1:2" x14ac:dyDescent="0.25">
      <c r="A3991" t="s">
        <v>7505</v>
      </c>
      <c r="B3991" t="s">
        <v>7506</v>
      </c>
    </row>
    <row r="3992" spans="1:2" x14ac:dyDescent="0.25">
      <c r="A3992" t="s">
        <v>3496</v>
      </c>
      <c r="B3992" t="s">
        <v>7507</v>
      </c>
    </row>
    <row r="3993" spans="1:2" x14ac:dyDescent="0.25">
      <c r="A3993" t="s">
        <v>7508</v>
      </c>
      <c r="B3993" t="s">
        <v>7509</v>
      </c>
    </row>
    <row r="3994" spans="1:2" x14ac:dyDescent="0.25">
      <c r="A3994" t="s">
        <v>7510</v>
      </c>
      <c r="B3994" t="s">
        <v>7511</v>
      </c>
    </row>
    <row r="3995" spans="1:2" x14ac:dyDescent="0.25">
      <c r="A3995" t="s">
        <v>7512</v>
      </c>
      <c r="B3995" t="s">
        <v>7513</v>
      </c>
    </row>
    <row r="3996" spans="1:2" x14ac:dyDescent="0.25">
      <c r="A3996" t="s">
        <v>7514</v>
      </c>
      <c r="B3996" t="s">
        <v>7515</v>
      </c>
    </row>
    <row r="3997" spans="1:2" x14ac:dyDescent="0.25">
      <c r="A3997" t="s">
        <v>7516</v>
      </c>
      <c r="B3997" t="s">
        <v>7517</v>
      </c>
    </row>
    <row r="3998" spans="1:2" x14ac:dyDescent="0.25">
      <c r="A3998" t="s">
        <v>7518</v>
      </c>
      <c r="B3998" t="s">
        <v>7519</v>
      </c>
    </row>
    <row r="3999" spans="1:2" x14ac:dyDescent="0.25">
      <c r="A3999" t="s">
        <v>7520</v>
      </c>
      <c r="B3999" t="s">
        <v>7521</v>
      </c>
    </row>
    <row r="4000" spans="1:2" x14ac:dyDescent="0.25">
      <c r="A4000" t="s">
        <v>7522</v>
      </c>
      <c r="B4000" t="s">
        <v>7523</v>
      </c>
    </row>
    <row r="4001" spans="1:2" x14ac:dyDescent="0.25">
      <c r="A4001" t="s">
        <v>7524</v>
      </c>
      <c r="B4001" t="s">
        <v>7525</v>
      </c>
    </row>
    <row r="4002" spans="1:2" x14ac:dyDescent="0.25">
      <c r="A4002" t="s">
        <v>7526</v>
      </c>
      <c r="B4002" t="s">
        <v>7527</v>
      </c>
    </row>
    <row r="4003" spans="1:2" x14ac:dyDescent="0.25">
      <c r="A4003" t="s">
        <v>7528</v>
      </c>
      <c r="B4003" t="s">
        <v>7529</v>
      </c>
    </row>
    <row r="4004" spans="1:2" x14ac:dyDescent="0.25">
      <c r="A4004" t="s">
        <v>7530</v>
      </c>
      <c r="B4004" t="s">
        <v>7531</v>
      </c>
    </row>
    <row r="4005" spans="1:2" x14ac:dyDescent="0.25">
      <c r="A4005" t="s">
        <v>3525</v>
      </c>
      <c r="B4005" t="s">
        <v>7532</v>
      </c>
    </row>
    <row r="4006" spans="1:2" x14ac:dyDescent="0.25">
      <c r="A4006" t="s">
        <v>7533</v>
      </c>
      <c r="B4006" t="s">
        <v>7534</v>
      </c>
    </row>
    <row r="4007" spans="1:2" x14ac:dyDescent="0.25">
      <c r="A4007" t="s">
        <v>7535</v>
      </c>
      <c r="B4007" t="s">
        <v>7536</v>
      </c>
    </row>
    <row r="4008" spans="1:2" x14ac:dyDescent="0.25">
      <c r="A4008" t="s">
        <v>7537</v>
      </c>
      <c r="B4008" t="s">
        <v>7538</v>
      </c>
    </row>
    <row r="4009" spans="1:2" x14ac:dyDescent="0.25">
      <c r="A4009" t="s">
        <v>7539</v>
      </c>
      <c r="B4009" t="s">
        <v>7540</v>
      </c>
    </row>
    <row r="4010" spans="1:2" x14ac:dyDescent="0.25">
      <c r="A4010" t="s">
        <v>7541</v>
      </c>
      <c r="B4010" t="s">
        <v>7542</v>
      </c>
    </row>
    <row r="4011" spans="1:2" x14ac:dyDescent="0.25">
      <c r="A4011" t="s">
        <v>7543</v>
      </c>
      <c r="B4011" t="s">
        <v>7544</v>
      </c>
    </row>
    <row r="4012" spans="1:2" x14ac:dyDescent="0.25">
      <c r="A4012" t="s">
        <v>7545</v>
      </c>
      <c r="B4012" t="s">
        <v>7546</v>
      </c>
    </row>
    <row r="4013" spans="1:2" x14ac:dyDescent="0.25">
      <c r="A4013" t="s">
        <v>7547</v>
      </c>
      <c r="B4013" t="s">
        <v>7548</v>
      </c>
    </row>
    <row r="4014" spans="1:2" x14ac:dyDescent="0.25">
      <c r="A4014" t="s">
        <v>7549</v>
      </c>
      <c r="B4014" t="s">
        <v>7550</v>
      </c>
    </row>
    <row r="4015" spans="1:2" x14ac:dyDescent="0.25">
      <c r="A4015" t="s">
        <v>7551</v>
      </c>
      <c r="B4015" t="s">
        <v>7552</v>
      </c>
    </row>
    <row r="4016" spans="1:2" x14ac:dyDescent="0.25">
      <c r="A4016" t="s">
        <v>7553</v>
      </c>
      <c r="B4016" t="s">
        <v>7554</v>
      </c>
    </row>
    <row r="4017" spans="1:2" x14ac:dyDescent="0.25">
      <c r="A4017" t="s">
        <v>7555</v>
      </c>
      <c r="B4017" t="s">
        <v>7556</v>
      </c>
    </row>
    <row r="4018" spans="1:2" x14ac:dyDescent="0.25">
      <c r="A4018" t="s">
        <v>7557</v>
      </c>
      <c r="B4018" t="s">
        <v>7558</v>
      </c>
    </row>
    <row r="4019" spans="1:2" x14ac:dyDescent="0.25">
      <c r="A4019" t="s">
        <v>7559</v>
      </c>
      <c r="B4019" t="s">
        <v>7560</v>
      </c>
    </row>
    <row r="4020" spans="1:2" x14ac:dyDescent="0.25">
      <c r="A4020" t="s">
        <v>7561</v>
      </c>
      <c r="B4020" t="s">
        <v>7562</v>
      </c>
    </row>
    <row r="4021" spans="1:2" x14ac:dyDescent="0.25">
      <c r="A4021" t="s">
        <v>7563</v>
      </c>
      <c r="B4021" t="s">
        <v>7564</v>
      </c>
    </row>
    <row r="4022" spans="1:2" x14ac:dyDescent="0.25">
      <c r="A4022" t="s">
        <v>7565</v>
      </c>
      <c r="B4022" t="s">
        <v>7566</v>
      </c>
    </row>
    <row r="4023" spans="1:2" x14ac:dyDescent="0.25">
      <c r="A4023" t="s">
        <v>7567</v>
      </c>
      <c r="B4023" t="s">
        <v>7568</v>
      </c>
    </row>
    <row r="4024" spans="1:2" x14ac:dyDescent="0.25">
      <c r="A4024" t="s">
        <v>7569</v>
      </c>
      <c r="B4024" t="s">
        <v>7570</v>
      </c>
    </row>
    <row r="4025" spans="1:2" x14ac:dyDescent="0.25">
      <c r="A4025" t="s">
        <v>7571</v>
      </c>
      <c r="B4025" t="s">
        <v>7572</v>
      </c>
    </row>
    <row r="4026" spans="1:2" x14ac:dyDescent="0.25">
      <c r="A4026" t="s">
        <v>7573</v>
      </c>
      <c r="B4026" t="s">
        <v>7574</v>
      </c>
    </row>
    <row r="4027" spans="1:2" x14ac:dyDescent="0.25">
      <c r="A4027" t="s">
        <v>7575</v>
      </c>
      <c r="B4027" t="s">
        <v>7576</v>
      </c>
    </row>
    <row r="4028" spans="1:2" x14ac:dyDescent="0.25">
      <c r="A4028" t="s">
        <v>7577</v>
      </c>
      <c r="B4028" t="s">
        <v>7578</v>
      </c>
    </row>
    <row r="4029" spans="1:2" x14ac:dyDescent="0.25">
      <c r="A4029" t="s">
        <v>7579</v>
      </c>
      <c r="B4029" t="s">
        <v>7580</v>
      </c>
    </row>
    <row r="4030" spans="1:2" x14ac:dyDescent="0.25">
      <c r="A4030" t="s">
        <v>7581</v>
      </c>
      <c r="B4030" t="s">
        <v>7582</v>
      </c>
    </row>
    <row r="4031" spans="1:2" x14ac:dyDescent="0.25">
      <c r="A4031" t="s">
        <v>7583</v>
      </c>
      <c r="B4031" t="s">
        <v>7584</v>
      </c>
    </row>
    <row r="4032" spans="1:2" x14ac:dyDescent="0.25">
      <c r="A4032" t="s">
        <v>7585</v>
      </c>
      <c r="B4032" t="s">
        <v>7586</v>
      </c>
    </row>
    <row r="4033" spans="1:2" x14ac:dyDescent="0.25">
      <c r="A4033" t="s">
        <v>7587</v>
      </c>
      <c r="B4033" t="s">
        <v>7588</v>
      </c>
    </row>
    <row r="4034" spans="1:2" x14ac:dyDescent="0.25">
      <c r="A4034" t="s">
        <v>7589</v>
      </c>
      <c r="B4034" t="s">
        <v>7590</v>
      </c>
    </row>
    <row r="4035" spans="1:2" x14ac:dyDescent="0.25">
      <c r="A4035" t="s">
        <v>7591</v>
      </c>
      <c r="B4035" t="s">
        <v>7592</v>
      </c>
    </row>
    <row r="4036" spans="1:2" x14ac:dyDescent="0.25">
      <c r="A4036" t="s">
        <v>7593</v>
      </c>
      <c r="B4036" t="s">
        <v>7594</v>
      </c>
    </row>
    <row r="4037" spans="1:2" x14ac:dyDescent="0.25">
      <c r="A4037" t="s">
        <v>7595</v>
      </c>
      <c r="B4037" t="s">
        <v>7596</v>
      </c>
    </row>
    <row r="4038" spans="1:2" x14ac:dyDescent="0.25">
      <c r="A4038" t="s">
        <v>7597</v>
      </c>
      <c r="B4038" t="s">
        <v>7598</v>
      </c>
    </row>
    <row r="4039" spans="1:2" x14ac:dyDescent="0.25">
      <c r="A4039" t="s">
        <v>7599</v>
      </c>
      <c r="B4039" t="s">
        <v>7600</v>
      </c>
    </row>
    <row r="4040" spans="1:2" x14ac:dyDescent="0.25">
      <c r="A4040" t="s">
        <v>7601</v>
      </c>
      <c r="B4040" t="s">
        <v>7602</v>
      </c>
    </row>
    <row r="4041" spans="1:2" x14ac:dyDescent="0.25">
      <c r="A4041" t="s">
        <v>7603</v>
      </c>
      <c r="B4041" t="s">
        <v>7604</v>
      </c>
    </row>
    <row r="4042" spans="1:2" x14ac:dyDescent="0.25">
      <c r="A4042" t="s">
        <v>7605</v>
      </c>
      <c r="B4042" t="s">
        <v>7606</v>
      </c>
    </row>
    <row r="4043" spans="1:2" x14ac:dyDescent="0.25">
      <c r="A4043" t="s">
        <v>7607</v>
      </c>
      <c r="B4043" t="s">
        <v>7608</v>
      </c>
    </row>
    <row r="4044" spans="1:2" x14ac:dyDescent="0.25">
      <c r="A4044" t="s">
        <v>7609</v>
      </c>
      <c r="B4044" t="s">
        <v>7610</v>
      </c>
    </row>
    <row r="4045" spans="1:2" x14ac:dyDescent="0.25">
      <c r="A4045" t="s">
        <v>7611</v>
      </c>
      <c r="B4045" t="s">
        <v>7612</v>
      </c>
    </row>
    <row r="4046" spans="1:2" x14ac:dyDescent="0.25">
      <c r="A4046" t="s">
        <v>7613</v>
      </c>
      <c r="B4046" t="s">
        <v>7614</v>
      </c>
    </row>
    <row r="4047" spans="1:2" x14ac:dyDescent="0.25">
      <c r="A4047" t="s">
        <v>4213</v>
      </c>
      <c r="B4047" t="s">
        <v>7615</v>
      </c>
    </row>
    <row r="4048" spans="1:2" x14ac:dyDescent="0.25">
      <c r="A4048" t="s">
        <v>7616</v>
      </c>
      <c r="B4048" t="s">
        <v>7617</v>
      </c>
    </row>
    <row r="4049" spans="1:2" x14ac:dyDescent="0.25">
      <c r="A4049" s="20" t="s">
        <v>7618</v>
      </c>
      <c r="B4049" t="s">
        <v>7619</v>
      </c>
    </row>
    <row r="4050" spans="1:2" x14ac:dyDescent="0.25">
      <c r="A4050" t="s">
        <v>7620</v>
      </c>
      <c r="B4050" t="s">
        <v>7621</v>
      </c>
    </row>
    <row r="4051" spans="1:2" x14ac:dyDescent="0.25">
      <c r="A4051" t="s">
        <v>7622</v>
      </c>
      <c r="B4051" t="s">
        <v>7623</v>
      </c>
    </row>
    <row r="4052" spans="1:2" x14ac:dyDescent="0.25">
      <c r="A4052" t="s">
        <v>7624</v>
      </c>
      <c r="B4052" t="s">
        <v>7625</v>
      </c>
    </row>
    <row r="4053" spans="1:2" x14ac:dyDescent="0.25">
      <c r="A4053" t="s">
        <v>1982</v>
      </c>
      <c r="B4053" t="s">
        <v>7626</v>
      </c>
    </row>
    <row r="4054" spans="1:2" x14ac:dyDescent="0.25">
      <c r="A4054" t="s">
        <v>1306</v>
      </c>
      <c r="B4054" t="s">
        <v>1188</v>
      </c>
    </row>
    <row r="4055" spans="1:2" x14ac:dyDescent="0.25">
      <c r="A4055" t="s">
        <v>7661</v>
      </c>
      <c r="B4055" t="s">
        <v>7662</v>
      </c>
    </row>
    <row r="4056" spans="1:2" x14ac:dyDescent="0.25">
      <c r="A4056" t="s">
        <v>7663</v>
      </c>
      <c r="B4056" t="s">
        <v>7664</v>
      </c>
    </row>
    <row r="4057" spans="1:2" x14ac:dyDescent="0.25">
      <c r="A4057" t="s">
        <v>7665</v>
      </c>
      <c r="B4057" t="s">
        <v>7666</v>
      </c>
    </row>
    <row r="4058" spans="1:2" x14ac:dyDescent="0.25">
      <c r="A4058" t="s">
        <v>7674</v>
      </c>
      <c r="B4058" t="s">
        <v>7675</v>
      </c>
    </row>
    <row r="4059" spans="1:2" x14ac:dyDescent="0.25">
      <c r="A4059" t="s">
        <v>7676</v>
      </c>
      <c r="B4059" t="s">
        <v>7677</v>
      </c>
    </row>
    <row r="4060" spans="1:2" x14ac:dyDescent="0.25">
      <c r="A4060" t="s">
        <v>7678</v>
      </c>
      <c r="B4060" t="s">
        <v>7679</v>
      </c>
    </row>
    <row r="4061" spans="1:2" x14ac:dyDescent="0.25">
      <c r="A4061" t="s">
        <v>7680</v>
      </c>
      <c r="B4061" t="s">
        <v>7681</v>
      </c>
    </row>
    <row r="4062" spans="1:2" x14ac:dyDescent="0.25">
      <c r="A4062" s="1" t="s">
        <v>7682</v>
      </c>
      <c r="B4062" t="s">
        <v>7683</v>
      </c>
    </row>
    <row r="4063" spans="1:2" x14ac:dyDescent="0.25">
      <c r="A4063" s="1" t="s">
        <v>7684</v>
      </c>
      <c r="B4063" t="s">
        <v>7685</v>
      </c>
    </row>
    <row r="4064" spans="1:2" x14ac:dyDescent="0.25">
      <c r="A4064" s="1" t="s">
        <v>7686</v>
      </c>
      <c r="B4064" t="s">
        <v>7687</v>
      </c>
    </row>
    <row r="4065" spans="1:2" x14ac:dyDescent="0.25">
      <c r="A4065" s="1" t="s">
        <v>7744</v>
      </c>
      <c r="B4065" t="s">
        <v>7745</v>
      </c>
    </row>
    <row r="4066" spans="1:2" x14ac:dyDescent="0.25">
      <c r="A4066" s="1" t="s">
        <v>7762</v>
      </c>
      <c r="B4066" t="s">
        <v>7763</v>
      </c>
    </row>
    <row r="4067" spans="1:2" x14ac:dyDescent="0.25">
      <c r="A4067" s="1" t="s">
        <v>7764</v>
      </c>
      <c r="B4067" t="s">
        <v>7765</v>
      </c>
    </row>
    <row r="4068" spans="1:2" x14ac:dyDescent="0.25">
      <c r="A4068" s="1" t="s">
        <v>7766</v>
      </c>
      <c r="B4068" t="s">
        <v>7767</v>
      </c>
    </row>
    <row r="4069" spans="1:2" x14ac:dyDescent="0.25">
      <c r="A4069" s="20" t="s">
        <v>7846</v>
      </c>
      <c r="B4069" t="s">
        <v>7847</v>
      </c>
    </row>
    <row r="4070" spans="1:2" x14ac:dyDescent="0.25">
      <c r="A4070" s="20" t="s">
        <v>7848</v>
      </c>
      <c r="B4070" t="s">
        <v>7849</v>
      </c>
    </row>
    <row r="4071" spans="1:2" x14ac:dyDescent="0.25">
      <c r="A4071" s="20" t="s">
        <v>7850</v>
      </c>
      <c r="B4071" t="s">
        <v>7851</v>
      </c>
    </row>
    <row r="4072" spans="1:2" x14ac:dyDescent="0.25">
      <c r="A4072" s="21" t="s">
        <v>7889</v>
      </c>
      <c r="B4072" t="s">
        <v>7890</v>
      </c>
    </row>
    <row r="4073" spans="1:2" x14ac:dyDescent="0.25">
      <c r="A4073" s="20" t="s">
        <v>7820</v>
      </c>
      <c r="B4073" t="s">
        <v>7821</v>
      </c>
    </row>
    <row r="4074" spans="1:2" x14ac:dyDescent="0.25">
      <c r="A4074" s="20" t="s">
        <v>7892</v>
      </c>
      <c r="B4074" t="s">
        <v>7893</v>
      </c>
    </row>
    <row r="4075" spans="1:2" x14ac:dyDescent="0.25">
      <c r="A4075" s="1" t="s">
        <v>7926</v>
      </c>
      <c r="B4075" t="s">
        <v>7927</v>
      </c>
    </row>
    <row r="4076" spans="1:2" x14ac:dyDescent="0.25">
      <c r="A4076" s="1" t="s">
        <v>7928</v>
      </c>
      <c r="B4076" t="s">
        <v>7929</v>
      </c>
    </row>
    <row r="4077" spans="1:2" x14ac:dyDescent="0.25">
      <c r="A4077" s="1" t="s">
        <v>7930</v>
      </c>
      <c r="B4077" t="s">
        <v>7931</v>
      </c>
    </row>
    <row r="4078" spans="1:2" x14ac:dyDescent="0.25">
      <c r="A4078" s="1" t="s">
        <v>7932</v>
      </c>
      <c r="B4078" t="s">
        <v>7933</v>
      </c>
    </row>
    <row r="4079" spans="1:2" x14ac:dyDescent="0.25">
      <c r="A4079" s="1" t="s">
        <v>7934</v>
      </c>
      <c r="B4079" t="s">
        <v>7937</v>
      </c>
    </row>
    <row r="4080" spans="1:2" x14ac:dyDescent="0.25">
      <c r="A4080" s="1" t="s">
        <v>7938</v>
      </c>
      <c r="B4080" t="s">
        <v>7939</v>
      </c>
    </row>
    <row r="4081" spans="1:2" x14ac:dyDescent="0.25">
      <c r="A4081" s="1" t="s">
        <v>7940</v>
      </c>
      <c r="B4081" t="s">
        <v>7941</v>
      </c>
    </row>
    <row r="4082" spans="1:2" x14ac:dyDescent="0.25">
      <c r="A4082" s="1" t="s">
        <v>7942</v>
      </c>
      <c r="B4082" t="s">
        <v>7943</v>
      </c>
    </row>
    <row r="4083" spans="1:2" x14ac:dyDescent="0.25">
      <c r="A4083" s="1" t="s">
        <v>7944</v>
      </c>
      <c r="B4083" t="s">
        <v>7945</v>
      </c>
    </row>
    <row r="4084" spans="1:2" x14ac:dyDescent="0.25">
      <c r="A4084" s="1" t="s">
        <v>7946</v>
      </c>
      <c r="B4084" t="s">
        <v>7947</v>
      </c>
    </row>
    <row r="4085" spans="1:2" x14ac:dyDescent="0.25">
      <c r="A4085" s="1" t="s">
        <v>7948</v>
      </c>
      <c r="B4085" t="s">
        <v>7949</v>
      </c>
    </row>
    <row r="4086" spans="1:2" x14ac:dyDescent="0.25">
      <c r="A4086" s="1" t="s">
        <v>7950</v>
      </c>
      <c r="B4086" t="s">
        <v>7951</v>
      </c>
    </row>
    <row r="4087" spans="1:2" x14ac:dyDescent="0.25">
      <c r="A4087" s="1" t="s">
        <v>7952</v>
      </c>
      <c r="B4087" t="s">
        <v>7953</v>
      </c>
    </row>
    <row r="4088" spans="1:2" x14ac:dyDescent="0.25">
      <c r="A4088" s="1" t="s">
        <v>7954</v>
      </c>
      <c r="B4088" t="s">
        <v>7955</v>
      </c>
    </row>
    <row r="4089" spans="1:2" x14ac:dyDescent="0.25">
      <c r="A4089" s="1" t="s">
        <v>7956</v>
      </c>
      <c r="B4089" t="s">
        <v>7957</v>
      </c>
    </row>
    <row r="4090" spans="1:2" x14ac:dyDescent="0.25">
      <c r="A4090" s="1" t="s">
        <v>7958</v>
      </c>
      <c r="B4090" t="s">
        <v>7959</v>
      </c>
    </row>
    <row r="4091" spans="1:2" x14ac:dyDescent="0.25">
      <c r="A4091" s="1" t="s">
        <v>7960</v>
      </c>
      <c r="B4091" t="s">
        <v>7961</v>
      </c>
    </row>
    <row r="4092" spans="1:2" x14ac:dyDescent="0.25">
      <c r="A4092" s="1" t="s">
        <v>7962</v>
      </c>
      <c r="B4092" t="s">
        <v>7963</v>
      </c>
    </row>
    <row r="4093" spans="1:2" x14ac:dyDescent="0.25">
      <c r="A4093" s="1" t="s">
        <v>7966</v>
      </c>
      <c r="B4093" t="s">
        <v>7967</v>
      </c>
    </row>
    <row r="4094" spans="1:2" x14ac:dyDescent="0.25">
      <c r="A4094" s="1" t="s">
        <v>7968</v>
      </c>
      <c r="B4094" t="s">
        <v>7969</v>
      </c>
    </row>
    <row r="4095" spans="1:2" x14ac:dyDescent="0.25">
      <c r="A4095" s="1" t="s">
        <v>7970</v>
      </c>
      <c r="B4095" t="s">
        <v>7971</v>
      </c>
    </row>
    <row r="4096" spans="1:2" x14ac:dyDescent="0.25">
      <c r="A4096" s="1" t="s">
        <v>7972</v>
      </c>
      <c r="B4096" t="s">
        <v>7973</v>
      </c>
    </row>
    <row r="4097" spans="1:2" x14ac:dyDescent="0.25">
      <c r="A4097" s="1" t="s">
        <v>7974</v>
      </c>
      <c r="B4097" t="s">
        <v>7975</v>
      </c>
    </row>
    <row r="4098" spans="1:2" x14ac:dyDescent="0.25">
      <c r="A4098" s="1" t="s">
        <v>7976</v>
      </c>
      <c r="B4098" t="s">
        <v>809</v>
      </c>
    </row>
    <row r="4099" spans="1:2" x14ac:dyDescent="0.25">
      <c r="A4099" s="1" t="s">
        <v>7977</v>
      </c>
      <c r="B4099" t="s">
        <v>7978</v>
      </c>
    </row>
    <row r="4100" spans="1:2" x14ac:dyDescent="0.25">
      <c r="A4100" s="1" t="s">
        <v>7979</v>
      </c>
      <c r="B4100" t="s">
        <v>7980</v>
      </c>
    </row>
    <row r="4101" spans="1:2" x14ac:dyDescent="0.25">
      <c r="A4101" s="1" t="s">
        <v>7981</v>
      </c>
      <c r="B4101" t="s">
        <v>7982</v>
      </c>
    </row>
    <row r="4102" spans="1:2" x14ac:dyDescent="0.25">
      <c r="A4102" s="1" t="s">
        <v>7983</v>
      </c>
      <c r="B4102" t="s">
        <v>7984</v>
      </c>
    </row>
    <row r="4103" spans="1:2" x14ac:dyDescent="0.25">
      <c r="A4103" s="1" t="s">
        <v>7985</v>
      </c>
      <c r="B4103" t="s">
        <v>7986</v>
      </c>
    </row>
    <row r="4104" spans="1:2" x14ac:dyDescent="0.25">
      <c r="A4104" s="1" t="s">
        <v>7987</v>
      </c>
      <c r="B4104" t="s">
        <v>7988</v>
      </c>
    </row>
    <row r="4105" spans="1:2" x14ac:dyDescent="0.25">
      <c r="A4105" s="1" t="s">
        <v>7989</v>
      </c>
      <c r="B4105" t="s">
        <v>7990</v>
      </c>
    </row>
    <row r="4106" spans="1:2" x14ac:dyDescent="0.25">
      <c r="A4106" s="1" t="s">
        <v>8240</v>
      </c>
      <c r="B4106" t="s">
        <v>7991</v>
      </c>
    </row>
    <row r="4107" spans="1:2" x14ac:dyDescent="0.25">
      <c r="A4107" s="1" t="s">
        <v>7992</v>
      </c>
      <c r="B4107" t="s">
        <v>7993</v>
      </c>
    </row>
    <row r="4108" spans="1:2" x14ac:dyDescent="0.25">
      <c r="A4108" s="1" t="s">
        <v>7994</v>
      </c>
      <c r="B4108" t="s">
        <v>1047</v>
      </c>
    </row>
    <row r="4109" spans="1:2" x14ac:dyDescent="0.25">
      <c r="A4109" s="1" t="s">
        <v>7995</v>
      </c>
      <c r="B4109" t="s">
        <v>7996</v>
      </c>
    </row>
    <row r="4110" spans="1:2" x14ac:dyDescent="0.25">
      <c r="A4110" s="1" t="s">
        <v>8000</v>
      </c>
      <c r="B4110" t="s">
        <v>8001</v>
      </c>
    </row>
    <row r="4111" spans="1:2" x14ac:dyDescent="0.25">
      <c r="A4111" s="1" t="s">
        <v>8006</v>
      </c>
      <c r="B4111" t="s">
        <v>8007</v>
      </c>
    </row>
    <row r="4112" spans="1:2" x14ac:dyDescent="0.25">
      <c r="A4112" s="1" t="s">
        <v>8008</v>
      </c>
      <c r="B4112" t="s">
        <v>8009</v>
      </c>
    </row>
    <row r="4113" spans="1:2" x14ac:dyDescent="0.25">
      <c r="A4113" s="1" t="s">
        <v>8010</v>
      </c>
      <c r="B4113" t="s">
        <v>8011</v>
      </c>
    </row>
    <row r="4114" spans="1:2" x14ac:dyDescent="0.25">
      <c r="A4114" s="1" t="s">
        <v>8012</v>
      </c>
      <c r="B4114" t="s">
        <v>8013</v>
      </c>
    </row>
    <row r="4115" spans="1:2" x14ac:dyDescent="0.25">
      <c r="A4115" s="1" t="s">
        <v>8014</v>
      </c>
      <c r="B4115" t="s">
        <v>8015</v>
      </c>
    </row>
    <row r="4116" spans="1:2" x14ac:dyDescent="0.25">
      <c r="A4116" s="21" t="s">
        <v>8028</v>
      </c>
      <c r="B4116" t="s">
        <v>8029</v>
      </c>
    </row>
    <row r="4117" spans="1:2" x14ac:dyDescent="0.25">
      <c r="A4117" s="21" t="s">
        <v>8030</v>
      </c>
      <c r="B4117" t="s">
        <v>8031</v>
      </c>
    </row>
    <row r="4118" spans="1:2" x14ac:dyDescent="0.25">
      <c r="A4118" s="21" t="s">
        <v>8032</v>
      </c>
      <c r="B4118" t="s">
        <v>8033</v>
      </c>
    </row>
    <row r="4119" spans="1:2" x14ac:dyDescent="0.25">
      <c r="A4119" s="21" t="s">
        <v>8034</v>
      </c>
      <c r="B4119" t="s">
        <v>8035</v>
      </c>
    </row>
    <row r="4120" spans="1:2" x14ac:dyDescent="0.25">
      <c r="A4120" s="21" t="s">
        <v>8037</v>
      </c>
      <c r="B4120" t="s">
        <v>8038</v>
      </c>
    </row>
    <row r="4121" spans="1:2" x14ac:dyDescent="0.25">
      <c r="A4121" s="1" t="s">
        <v>8040</v>
      </c>
      <c r="B4121" t="s">
        <v>8041</v>
      </c>
    </row>
    <row r="4122" spans="1:2" x14ac:dyDescent="0.25">
      <c r="A4122" s="1" t="s">
        <v>8042</v>
      </c>
      <c r="B4122" t="s">
        <v>8043</v>
      </c>
    </row>
    <row r="4123" spans="1:2" x14ac:dyDescent="0.25">
      <c r="A4123" s="1" t="s">
        <v>8045</v>
      </c>
      <c r="B4123" t="s">
        <v>107</v>
      </c>
    </row>
    <row r="4124" spans="1:2" x14ac:dyDescent="0.25">
      <c r="A4124" s="1" t="s">
        <v>8046</v>
      </c>
      <c r="B4124" t="s">
        <v>8047</v>
      </c>
    </row>
    <row r="4125" spans="1:2" x14ac:dyDescent="0.25">
      <c r="A4125" s="1" t="s">
        <v>8049</v>
      </c>
      <c r="B4125" t="s">
        <v>8050</v>
      </c>
    </row>
    <row r="4126" spans="1:2" x14ac:dyDescent="0.25">
      <c r="A4126" s="1" t="s">
        <v>8051</v>
      </c>
      <c r="B4126" t="s">
        <v>8052</v>
      </c>
    </row>
    <row r="4127" spans="1:2" x14ac:dyDescent="0.25">
      <c r="A4127" s="1" t="s">
        <v>8054</v>
      </c>
      <c r="B4127" t="s">
        <v>8055</v>
      </c>
    </row>
    <row r="4128" spans="1:2" x14ac:dyDescent="0.25">
      <c r="A4128" s="1" t="s">
        <v>8057</v>
      </c>
      <c r="B4128" t="s">
        <v>8058</v>
      </c>
    </row>
    <row r="4129" spans="1:2" x14ac:dyDescent="0.25">
      <c r="A4129" s="1" t="s">
        <v>8059</v>
      </c>
      <c r="B4129" t="s">
        <v>8060</v>
      </c>
    </row>
    <row r="4130" spans="1:2" x14ac:dyDescent="0.25">
      <c r="A4130" s="21" t="s">
        <v>8061</v>
      </c>
      <c r="B4130" t="s">
        <v>8062</v>
      </c>
    </row>
    <row r="4131" spans="1:2" x14ac:dyDescent="0.25">
      <c r="A4131" s="1" t="s">
        <v>8064</v>
      </c>
      <c r="B4131" t="s">
        <v>8065</v>
      </c>
    </row>
    <row r="4132" spans="1:2" x14ac:dyDescent="0.25">
      <c r="A4132" s="1" t="s">
        <v>8066</v>
      </c>
      <c r="B4132" t="s">
        <v>8067</v>
      </c>
    </row>
    <row r="4133" spans="1:2" x14ac:dyDescent="0.25">
      <c r="A4133" s="1" t="s">
        <v>8068</v>
      </c>
      <c r="B4133" t="s">
        <v>8069</v>
      </c>
    </row>
    <row r="4134" spans="1:2" x14ac:dyDescent="0.25">
      <c r="A4134" s="1" t="s">
        <v>8074</v>
      </c>
      <c r="B4134" t="s">
        <v>8075</v>
      </c>
    </row>
    <row r="4135" spans="1:2" x14ac:dyDescent="0.25">
      <c r="A4135" s="21" t="s">
        <v>8078</v>
      </c>
      <c r="B4135" t="s">
        <v>8079</v>
      </c>
    </row>
    <row r="4136" spans="1:2" x14ac:dyDescent="0.25">
      <c r="A4136" s="1" t="s">
        <v>8080</v>
      </c>
      <c r="B4136" t="s">
        <v>8081</v>
      </c>
    </row>
    <row r="4137" spans="1:2" x14ac:dyDescent="0.25">
      <c r="A4137" s="1" t="s">
        <v>8082</v>
      </c>
      <c r="B4137" t="s">
        <v>8083</v>
      </c>
    </row>
    <row r="4138" spans="1:2" x14ac:dyDescent="0.25">
      <c r="A4138" s="1" t="s">
        <v>8084</v>
      </c>
      <c r="B4138" t="s">
        <v>8085</v>
      </c>
    </row>
    <row r="4139" spans="1:2" x14ac:dyDescent="0.25">
      <c r="A4139" s="1" t="s">
        <v>8086</v>
      </c>
      <c r="B4139" t="s">
        <v>8087</v>
      </c>
    </row>
    <row r="4140" spans="1:2" x14ac:dyDescent="0.25">
      <c r="A4140" s="1" t="s">
        <v>8088</v>
      </c>
      <c r="B4140" t="s">
        <v>8089</v>
      </c>
    </row>
    <row r="4141" spans="1:2" x14ac:dyDescent="0.25">
      <c r="A4141" s="21" t="s">
        <v>8092</v>
      </c>
      <c r="B4141" t="s">
        <v>8093</v>
      </c>
    </row>
    <row r="4142" spans="1:2" x14ac:dyDescent="0.25">
      <c r="A4142" s="1" t="s">
        <v>8094</v>
      </c>
      <c r="B4142" t="s">
        <v>8095</v>
      </c>
    </row>
    <row r="4143" spans="1:2" x14ac:dyDescent="0.25">
      <c r="A4143" s="1" t="s">
        <v>8096</v>
      </c>
      <c r="B4143" t="s">
        <v>8097</v>
      </c>
    </row>
    <row r="4144" spans="1:2" x14ac:dyDescent="0.25">
      <c r="A4144" s="1" t="s">
        <v>8098</v>
      </c>
      <c r="B4144" t="s">
        <v>8099</v>
      </c>
    </row>
    <row r="4145" spans="1:2" x14ac:dyDescent="0.25">
      <c r="A4145" s="1" t="s">
        <v>8100</v>
      </c>
      <c r="B4145" t="s">
        <v>8101</v>
      </c>
    </row>
    <row r="4146" spans="1:2" x14ac:dyDescent="0.25">
      <c r="A4146" s="1" t="s">
        <v>8102</v>
      </c>
      <c r="B4146" t="s">
        <v>7890</v>
      </c>
    </row>
    <row r="4147" spans="1:2" x14ac:dyDescent="0.25">
      <c r="A4147" s="1" t="s">
        <v>8103</v>
      </c>
      <c r="B4147" t="s">
        <v>8104</v>
      </c>
    </row>
    <row r="4148" spans="1:2" x14ac:dyDescent="0.25">
      <c r="A4148" s="1" t="s">
        <v>8105</v>
      </c>
      <c r="B4148" t="s">
        <v>8106</v>
      </c>
    </row>
    <row r="4149" spans="1:2" x14ac:dyDescent="0.25">
      <c r="A4149" s="1" t="s">
        <v>8113</v>
      </c>
      <c r="B4149" t="s">
        <v>8114</v>
      </c>
    </row>
    <row r="4150" spans="1:2" x14ac:dyDescent="0.25">
      <c r="A4150" s="1" t="s">
        <v>8124</v>
      </c>
      <c r="B4150" t="s">
        <v>8125</v>
      </c>
    </row>
    <row r="4151" spans="1:2" x14ac:dyDescent="0.25">
      <c r="A4151" s="1" t="s">
        <v>8127</v>
      </c>
      <c r="B4151" t="s">
        <v>8128</v>
      </c>
    </row>
    <row r="4152" spans="1:2" x14ac:dyDescent="0.25">
      <c r="A4152" s="1" t="s">
        <v>8129</v>
      </c>
      <c r="B4152" t="s">
        <v>8130</v>
      </c>
    </row>
    <row r="4153" spans="1:2" x14ac:dyDescent="0.25">
      <c r="A4153" s="1" t="s">
        <v>8136</v>
      </c>
      <c r="B4153" t="s">
        <v>8137</v>
      </c>
    </row>
    <row r="4154" spans="1:2" x14ac:dyDescent="0.25">
      <c r="A4154" s="1" t="s">
        <v>8139</v>
      </c>
      <c r="B4154" t="s">
        <v>8140</v>
      </c>
    </row>
    <row r="4155" spans="1:2" x14ac:dyDescent="0.25">
      <c r="A4155" s="1" t="s">
        <v>8144</v>
      </c>
      <c r="B4155" t="s">
        <v>8145</v>
      </c>
    </row>
    <row r="4156" spans="1:2" x14ac:dyDescent="0.25">
      <c r="A4156" s="1" t="s">
        <v>8146</v>
      </c>
      <c r="B4156" t="s">
        <v>8147</v>
      </c>
    </row>
    <row r="4157" spans="1:2" x14ac:dyDescent="0.25">
      <c r="A4157" s="1" t="s">
        <v>8149</v>
      </c>
      <c r="B4157" t="s">
        <v>8150</v>
      </c>
    </row>
    <row r="4158" spans="1:2" x14ac:dyDescent="0.25">
      <c r="A4158" s="1" t="s">
        <v>8153</v>
      </c>
      <c r="B4158" t="s">
        <v>8154</v>
      </c>
    </row>
    <row r="4159" spans="1:2" x14ac:dyDescent="0.25">
      <c r="A4159" s="1" t="s">
        <v>8155</v>
      </c>
      <c r="B4159" t="s">
        <v>8156</v>
      </c>
    </row>
    <row r="4160" spans="1:2" x14ac:dyDescent="0.25">
      <c r="A4160" s="1" t="s">
        <v>8159</v>
      </c>
      <c r="B4160" t="s">
        <v>8160</v>
      </c>
    </row>
    <row r="4161" spans="1:2" x14ac:dyDescent="0.25">
      <c r="A4161" s="1" t="s">
        <v>8163</v>
      </c>
      <c r="B4161" t="s">
        <v>8164</v>
      </c>
    </row>
    <row r="4162" spans="1:2" x14ac:dyDescent="0.25">
      <c r="A4162" s="1" t="s">
        <v>354</v>
      </c>
      <c r="B4162" t="s">
        <v>8165</v>
      </c>
    </row>
    <row r="4163" spans="1:2" x14ac:dyDescent="0.25">
      <c r="A4163" s="1" t="s">
        <v>8167</v>
      </c>
      <c r="B4163" t="s">
        <v>8168</v>
      </c>
    </row>
    <row r="4164" spans="1:2" x14ac:dyDescent="0.25">
      <c r="A4164" s="1" t="s">
        <v>79</v>
      </c>
      <c r="B4164" t="s">
        <v>8168</v>
      </c>
    </row>
    <row r="4165" spans="1:2" x14ac:dyDescent="0.25">
      <c r="A4165" s="1" t="s">
        <v>8177</v>
      </c>
      <c r="B4165" t="s">
        <v>8178</v>
      </c>
    </row>
    <row r="4166" spans="1:2" x14ac:dyDescent="0.25">
      <c r="A4166" s="1" t="s">
        <v>8182</v>
      </c>
      <c r="B4166" t="s">
        <v>8183</v>
      </c>
    </row>
    <row r="4167" spans="1:2" x14ac:dyDescent="0.25">
      <c r="A4167" s="1" t="s">
        <v>8186</v>
      </c>
      <c r="B4167" t="s">
        <v>8187</v>
      </c>
    </row>
    <row r="4168" spans="1:2" x14ac:dyDescent="0.25">
      <c r="A4168" s="1" t="s">
        <v>8188</v>
      </c>
      <c r="B4168" t="s">
        <v>8189</v>
      </c>
    </row>
    <row r="4169" spans="1:2" x14ac:dyDescent="0.25">
      <c r="A4169" s="1" t="s">
        <v>8192</v>
      </c>
      <c r="B4169" t="s">
        <v>8193</v>
      </c>
    </row>
    <row r="4170" spans="1:2" x14ac:dyDescent="0.25">
      <c r="A4170" s="1" t="s">
        <v>8198</v>
      </c>
      <c r="B4170" t="s">
        <v>8199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810</v>
      </c>
      <c r="B4172" t="s">
        <v>8200</v>
      </c>
    </row>
    <row r="4173" spans="1:2" x14ac:dyDescent="0.25">
      <c r="A4173" s="1" t="s">
        <v>8211</v>
      </c>
      <c r="B4173" t="s">
        <v>8212</v>
      </c>
    </row>
    <row r="4174" spans="1:2" x14ac:dyDescent="0.25">
      <c r="A4174" s="1" t="s">
        <v>8209</v>
      </c>
      <c r="B4174" t="s">
        <v>8210</v>
      </c>
    </row>
    <row r="4175" spans="1:2" x14ac:dyDescent="0.25">
      <c r="A4175" s="1" t="s">
        <v>8207</v>
      </c>
      <c r="B4175" t="s">
        <v>8208</v>
      </c>
    </row>
    <row r="4176" spans="1:2" x14ac:dyDescent="0.25">
      <c r="A4176" s="1" t="s">
        <v>8205</v>
      </c>
      <c r="B4176" t="s">
        <v>8206</v>
      </c>
    </row>
    <row r="4177" spans="1:2" x14ac:dyDescent="0.25">
      <c r="A4177" s="1" t="s">
        <v>7891</v>
      </c>
      <c r="B4177" t="s">
        <v>8214</v>
      </c>
    </row>
    <row r="4178" spans="1:2" x14ac:dyDescent="0.25">
      <c r="A4178" s="1" t="s">
        <v>8203</v>
      </c>
      <c r="B4178" t="s">
        <v>8204</v>
      </c>
    </row>
    <row r="4179" spans="1:2" x14ac:dyDescent="0.25">
      <c r="A4179" s="1" t="s">
        <v>8201</v>
      </c>
      <c r="B4179" t="s">
        <v>8202</v>
      </c>
    </row>
    <row r="4180" spans="1:2" x14ac:dyDescent="0.25">
      <c r="A4180" s="1" t="s">
        <v>7658</v>
      </c>
      <c r="B4180" t="s">
        <v>7659</v>
      </c>
    </row>
    <row r="4181" spans="1:2" x14ac:dyDescent="0.25">
      <c r="A4181" s="1" t="s">
        <v>8216</v>
      </c>
      <c r="B4181" t="s">
        <v>8217</v>
      </c>
    </row>
    <row r="4182" spans="1:2" x14ac:dyDescent="0.25">
      <c r="A4182" s="1" t="s">
        <v>8233</v>
      </c>
      <c r="B4182" t="s">
        <v>8234</v>
      </c>
    </row>
    <row r="4183" spans="1:2" x14ac:dyDescent="0.25">
      <c r="A4183" s="1" t="s">
        <v>8235</v>
      </c>
      <c r="B4183" t="s">
        <v>8236</v>
      </c>
    </row>
    <row r="4184" spans="1:2" x14ac:dyDescent="0.25">
      <c r="A4184" s="1" t="s">
        <v>8241</v>
      </c>
      <c r="B4184" t="s">
        <v>1077</v>
      </c>
    </row>
    <row r="4185" spans="1:2" x14ac:dyDescent="0.25">
      <c r="A4185" s="1" t="s">
        <v>8243</v>
      </c>
      <c r="B4185" t="s">
        <v>8244</v>
      </c>
    </row>
    <row r="4186" spans="1:2" x14ac:dyDescent="0.25">
      <c r="A4186" s="1" t="s">
        <v>8245</v>
      </c>
      <c r="B4186" t="s">
        <v>8246</v>
      </c>
    </row>
    <row r="4187" spans="1:2" x14ac:dyDescent="0.25">
      <c r="A4187" s="1" t="s">
        <v>8247</v>
      </c>
      <c r="B4187" t="s">
        <v>8248</v>
      </c>
    </row>
    <row r="4188" spans="1:2" x14ac:dyDescent="0.25">
      <c r="A4188" s="1" t="s">
        <v>8249</v>
      </c>
      <c r="B4188" t="s">
        <v>8250</v>
      </c>
    </row>
    <row r="4189" spans="1:2" x14ac:dyDescent="0.25">
      <c r="A4189" s="1" t="s">
        <v>8251</v>
      </c>
      <c r="B4189" t="s">
        <v>8252</v>
      </c>
    </row>
    <row r="4190" spans="1:2" x14ac:dyDescent="0.25">
      <c r="A4190" s="1" t="s">
        <v>8253</v>
      </c>
      <c r="B4190" t="s">
        <v>8254</v>
      </c>
    </row>
    <row r="4191" spans="1:2" x14ac:dyDescent="0.25">
      <c r="A4191" s="1" t="s">
        <v>8255</v>
      </c>
      <c r="B4191" t="s">
        <v>691</v>
      </c>
    </row>
    <row r="4192" spans="1:2" x14ac:dyDescent="0.25">
      <c r="A4192" s="1" t="s">
        <v>8257</v>
      </c>
      <c r="B4192" t="s">
        <v>8258</v>
      </c>
    </row>
    <row r="4193" spans="1:2" x14ac:dyDescent="0.25">
      <c r="A4193" s="1" t="s">
        <v>8259</v>
      </c>
      <c r="B4193" t="s">
        <v>8260</v>
      </c>
    </row>
    <row r="4194" spans="1:2" x14ac:dyDescent="0.25">
      <c r="A4194" s="1" t="s">
        <v>8261</v>
      </c>
      <c r="B4194" t="s">
        <v>8262</v>
      </c>
    </row>
    <row r="4195" spans="1:2" x14ac:dyDescent="0.25">
      <c r="A4195" s="1" t="s">
        <v>8263</v>
      </c>
      <c r="B4195" t="s">
        <v>8264</v>
      </c>
    </row>
    <row r="4196" spans="1:2" x14ac:dyDescent="0.25">
      <c r="A4196" s="1" t="s">
        <v>8265</v>
      </c>
      <c r="B4196" t="s">
        <v>8266</v>
      </c>
    </row>
    <row r="4197" spans="1:2" x14ac:dyDescent="0.25">
      <c r="A4197" s="1" t="s">
        <v>8267</v>
      </c>
      <c r="B4197" t="s">
        <v>8268</v>
      </c>
    </row>
    <row r="4198" spans="1:2" x14ac:dyDescent="0.25">
      <c r="A4198" s="1" t="s">
        <v>8269</v>
      </c>
      <c r="B4198" t="s">
        <v>8270</v>
      </c>
    </row>
    <row r="4199" spans="1:2" x14ac:dyDescent="0.25">
      <c r="A4199" s="1" t="s">
        <v>8271</v>
      </c>
      <c r="B4199" t="s">
        <v>8272</v>
      </c>
    </row>
    <row r="4200" spans="1:2" x14ac:dyDescent="0.25">
      <c r="A4200" s="1" t="s">
        <v>8273</v>
      </c>
      <c r="B4200" t="s">
        <v>8274</v>
      </c>
    </row>
    <row r="4201" spans="1:2" x14ac:dyDescent="0.25">
      <c r="A4201" s="1" t="s">
        <v>8275</v>
      </c>
      <c r="B4201" t="s">
        <v>7890</v>
      </c>
    </row>
    <row r="4202" spans="1:2" x14ac:dyDescent="0.25">
      <c r="A4202" s="1" t="s">
        <v>8285</v>
      </c>
      <c r="B4202" t="s">
        <v>8286</v>
      </c>
    </row>
    <row r="4203" spans="1:2" x14ac:dyDescent="0.25">
      <c r="A4203" s="1" t="s">
        <v>8287</v>
      </c>
      <c r="B4203" t="s">
        <v>8288</v>
      </c>
    </row>
    <row r="4204" spans="1:2" x14ac:dyDescent="0.25">
      <c r="A4204" s="1" t="s">
        <v>8289</v>
      </c>
      <c r="B4204" t="s">
        <v>8290</v>
      </c>
    </row>
    <row r="4205" spans="1:2" x14ac:dyDescent="0.25">
      <c r="A4205" s="1" t="s">
        <v>8291</v>
      </c>
      <c r="B4205" t="s">
        <v>8292</v>
      </c>
    </row>
    <row r="4206" spans="1:2" x14ac:dyDescent="0.25">
      <c r="A4206" s="1" t="s">
        <v>8293</v>
      </c>
      <c r="B4206" t="s">
        <v>8294</v>
      </c>
    </row>
    <row r="4207" spans="1:2" x14ac:dyDescent="0.25">
      <c r="A4207" s="1" t="s">
        <v>8295</v>
      </c>
      <c r="B4207" t="s">
        <v>8296</v>
      </c>
    </row>
    <row r="4208" spans="1:2" x14ac:dyDescent="0.25">
      <c r="A4208" s="1" t="s">
        <v>8298</v>
      </c>
      <c r="B4208" t="s">
        <v>8299</v>
      </c>
    </row>
    <row r="4209" spans="1:2" x14ac:dyDescent="0.25">
      <c r="A4209" s="1" t="s">
        <v>8300</v>
      </c>
      <c r="B4209" t="s">
        <v>6456</v>
      </c>
    </row>
    <row r="4210" spans="1:2" x14ac:dyDescent="0.25">
      <c r="A4210" s="1" t="s">
        <v>8301</v>
      </c>
      <c r="B4210" t="s">
        <v>8302</v>
      </c>
    </row>
    <row r="4211" spans="1:2" x14ac:dyDescent="0.25">
      <c r="A4211" s="1" t="s">
        <v>8305</v>
      </c>
      <c r="B4211" t="s">
        <v>8306</v>
      </c>
    </row>
    <row r="4212" spans="1:2" x14ac:dyDescent="0.25">
      <c r="A4212" s="1" t="s">
        <v>8307</v>
      </c>
      <c r="B4212" t="s">
        <v>8308</v>
      </c>
    </row>
    <row r="4213" spans="1:2" x14ac:dyDescent="0.25">
      <c r="A4213" s="1" t="s">
        <v>8309</v>
      </c>
      <c r="B4213" t="s">
        <v>8310</v>
      </c>
    </row>
    <row r="4214" spans="1:2" x14ac:dyDescent="0.25">
      <c r="A4214" s="1" t="s">
        <v>8313</v>
      </c>
      <c r="B4214" t="s">
        <v>8314</v>
      </c>
    </row>
    <row r="4215" spans="1:2" x14ac:dyDescent="0.25">
      <c r="A4215" s="21" t="s">
        <v>8315</v>
      </c>
      <c r="B4215" t="s">
        <v>8316</v>
      </c>
    </row>
    <row r="4216" spans="1:2" x14ac:dyDescent="0.25">
      <c r="A4216" s="1" t="s">
        <v>8317</v>
      </c>
      <c r="B4216" t="s">
        <v>8318</v>
      </c>
    </row>
    <row r="4217" spans="1:2" x14ac:dyDescent="0.25">
      <c r="A4217" s="1" t="s">
        <v>8319</v>
      </c>
      <c r="B4217" t="s">
        <v>8320</v>
      </c>
    </row>
    <row r="4218" spans="1:2" x14ac:dyDescent="0.25">
      <c r="A4218" s="1" t="s">
        <v>8322</v>
      </c>
      <c r="B4218" t="s">
        <v>8323</v>
      </c>
    </row>
    <row r="4219" spans="1:2" x14ac:dyDescent="0.25">
      <c r="A4219" s="1" t="s">
        <v>8326</v>
      </c>
      <c r="B4219" t="s">
        <v>8327</v>
      </c>
    </row>
    <row r="4220" spans="1:2" x14ac:dyDescent="0.25">
      <c r="A4220" s="1" t="s">
        <v>8328</v>
      </c>
      <c r="B4220" t="s">
        <v>8329</v>
      </c>
    </row>
    <row r="4221" spans="1:2" x14ac:dyDescent="0.25">
      <c r="A4221" s="1" t="s">
        <v>8331</v>
      </c>
      <c r="B4221" t="s">
        <v>8332</v>
      </c>
    </row>
    <row r="4222" spans="1:2" x14ac:dyDescent="0.25">
      <c r="A4222" s="1" t="s">
        <v>8334</v>
      </c>
      <c r="B4222" t="s">
        <v>7779</v>
      </c>
    </row>
    <row r="4223" spans="1:2" x14ac:dyDescent="0.25">
      <c r="A4223" s="1" t="s">
        <v>8336</v>
      </c>
      <c r="B4223" t="s">
        <v>1153</v>
      </c>
    </row>
    <row r="4224" spans="1:2" x14ac:dyDescent="0.25">
      <c r="A4224" s="1" t="s">
        <v>8338</v>
      </c>
      <c r="B4224" t="s">
        <v>8339</v>
      </c>
    </row>
    <row r="4225" spans="1:2" x14ac:dyDescent="0.25">
      <c r="A4225" s="1" t="s">
        <v>8340</v>
      </c>
      <c r="B4225" t="s">
        <v>8341</v>
      </c>
    </row>
    <row r="4226" spans="1:2" x14ac:dyDescent="0.25">
      <c r="A4226" s="1" t="s">
        <v>8344</v>
      </c>
      <c r="B4226" t="s">
        <v>225</v>
      </c>
    </row>
    <row r="4227" spans="1:2" x14ac:dyDescent="0.25">
      <c r="A4227" s="1" t="s">
        <v>8345</v>
      </c>
      <c r="B4227" t="s">
        <v>8346</v>
      </c>
    </row>
    <row r="4228" spans="1:2" x14ac:dyDescent="0.25">
      <c r="A4228" s="1" t="s">
        <v>8350</v>
      </c>
      <c r="B4228" t="s">
        <v>893</v>
      </c>
    </row>
    <row r="4229" spans="1:2" x14ac:dyDescent="0.25">
      <c r="A4229" s="1" t="s">
        <v>8351</v>
      </c>
      <c r="B4229" t="s">
        <v>8352</v>
      </c>
    </row>
    <row r="4230" spans="1:2" x14ac:dyDescent="0.25">
      <c r="A4230" s="1" t="s">
        <v>8353</v>
      </c>
      <c r="B4230" t="s">
        <v>8354</v>
      </c>
    </row>
    <row r="4231" spans="1:2" x14ac:dyDescent="0.25">
      <c r="A4231" s="1" t="s">
        <v>8359</v>
      </c>
      <c r="B4231" t="s">
        <v>8358</v>
      </c>
    </row>
    <row r="4232" spans="1:2" x14ac:dyDescent="0.25">
      <c r="A4232" s="1" t="s">
        <v>8361</v>
      </c>
      <c r="B4232" t="s">
        <v>8362</v>
      </c>
    </row>
    <row r="4233" spans="1:2" x14ac:dyDescent="0.25">
      <c r="A4233" s="1" t="s">
        <v>8363</v>
      </c>
      <c r="B4233" t="s">
        <v>8364</v>
      </c>
    </row>
    <row r="4234" spans="1:2" x14ac:dyDescent="0.25">
      <c r="A4234" s="1" t="s">
        <v>8366</v>
      </c>
      <c r="B4234" t="s">
        <v>8367</v>
      </c>
    </row>
    <row r="4235" spans="1:2" x14ac:dyDescent="0.25">
      <c r="A4235" s="1" t="s">
        <v>8368</v>
      </c>
      <c r="B4235" t="s">
        <v>8369</v>
      </c>
    </row>
    <row r="4236" spans="1:2" x14ac:dyDescent="0.25">
      <c r="A4236" s="1" t="s">
        <v>8370</v>
      </c>
      <c r="B4236" t="s">
        <v>8371</v>
      </c>
    </row>
    <row r="4237" spans="1:2" x14ac:dyDescent="0.25">
      <c r="A4237" s="1" t="s">
        <v>8372</v>
      </c>
      <c r="B4237" t="s">
        <v>8373</v>
      </c>
    </row>
    <row r="4238" spans="1:2" x14ac:dyDescent="0.25">
      <c r="A4238" s="1" t="s">
        <v>8374</v>
      </c>
      <c r="B4238" t="s">
        <v>8375</v>
      </c>
    </row>
    <row r="4239" spans="1:2" x14ac:dyDescent="0.25">
      <c r="A4239" s="1" t="s">
        <v>8377</v>
      </c>
      <c r="B4239" t="s">
        <v>8376</v>
      </c>
    </row>
    <row r="4240" spans="1:2" x14ac:dyDescent="0.25">
      <c r="A4240" s="1" t="s">
        <v>8378</v>
      </c>
      <c r="B4240" t="s">
        <v>1070</v>
      </c>
    </row>
    <row r="4241" spans="1:2" x14ac:dyDescent="0.25">
      <c r="A4241" s="1" t="s">
        <v>8379</v>
      </c>
      <c r="B4241" t="s">
        <v>8380</v>
      </c>
    </row>
    <row r="4242" spans="1:2" x14ac:dyDescent="0.25">
      <c r="A4242" s="1" t="s">
        <v>8381</v>
      </c>
      <c r="B4242" t="s">
        <v>8382</v>
      </c>
    </row>
    <row r="4243" spans="1:2" x14ac:dyDescent="0.25">
      <c r="A4243" s="117" t="s">
        <v>8383</v>
      </c>
      <c r="B4243" t="s">
        <v>8384</v>
      </c>
    </row>
    <row r="4244" spans="1:2" x14ac:dyDescent="0.25">
      <c r="A4244" s="1" t="s">
        <v>8385</v>
      </c>
      <c r="B4244" t="s">
        <v>8386</v>
      </c>
    </row>
    <row r="4245" spans="1:2" x14ac:dyDescent="0.25">
      <c r="A4245" s="1" t="s">
        <v>8388</v>
      </c>
      <c r="B4245" t="s">
        <v>8389</v>
      </c>
    </row>
    <row r="4246" spans="1:2" x14ac:dyDescent="0.25">
      <c r="A4246" s="1" t="s">
        <v>8390</v>
      </c>
      <c r="B4246" t="s">
        <v>8391</v>
      </c>
    </row>
    <row r="4247" spans="1:2" x14ac:dyDescent="0.25">
      <c r="A4247" s="1" t="s">
        <v>8393</v>
      </c>
      <c r="B4247" t="s">
        <v>8394</v>
      </c>
    </row>
    <row r="4248" spans="1:2" x14ac:dyDescent="0.25">
      <c r="A4248" s="1" t="s">
        <v>8412</v>
      </c>
      <c r="B4248" t="s">
        <v>8413</v>
      </c>
    </row>
    <row r="4249" spans="1:2" x14ac:dyDescent="0.25">
      <c r="A4249" s="1" t="s">
        <v>8414</v>
      </c>
      <c r="B4249" t="s">
        <v>8415</v>
      </c>
    </row>
    <row r="4250" spans="1:2" x14ac:dyDescent="0.25">
      <c r="A4250" s="1" t="s">
        <v>8416</v>
      </c>
      <c r="B4250" t="s">
        <v>8417</v>
      </c>
    </row>
    <row r="4251" spans="1:2" x14ac:dyDescent="0.25">
      <c r="A4251" s="1" t="s">
        <v>8418</v>
      </c>
      <c r="B4251" t="s">
        <v>8419</v>
      </c>
    </row>
    <row r="4252" spans="1:2" x14ac:dyDescent="0.25">
      <c r="A4252" s="1" t="s">
        <v>8420</v>
      </c>
      <c r="B4252" t="s">
        <v>8421</v>
      </c>
    </row>
    <row r="4253" spans="1:2" x14ac:dyDescent="0.25">
      <c r="A4253" s="1" t="s">
        <v>8423</v>
      </c>
      <c r="B4253" t="s">
        <v>8424</v>
      </c>
    </row>
    <row r="4254" spans="1:2" x14ac:dyDescent="0.25">
      <c r="A4254" s="1" t="s">
        <v>8428</v>
      </c>
      <c r="B4254" t="s">
        <v>8429</v>
      </c>
    </row>
    <row r="4255" spans="1:2" x14ac:dyDescent="0.25">
      <c r="A4255" s="1" t="s">
        <v>8430</v>
      </c>
      <c r="B4255" t="s">
        <v>8431</v>
      </c>
    </row>
    <row r="4256" spans="1:2" x14ac:dyDescent="0.25">
      <c r="A4256" s="1" t="s">
        <v>8482</v>
      </c>
      <c r="B4256" s="50" t="s">
        <v>8483</v>
      </c>
    </row>
    <row r="4257" spans="1:2" x14ac:dyDescent="0.25">
      <c r="A4257" s="1" t="s">
        <v>8484</v>
      </c>
      <c r="B4257" t="s">
        <v>8485</v>
      </c>
    </row>
    <row r="4258" spans="1:2" x14ac:dyDescent="0.25">
      <c r="A4258" s="1" t="s">
        <v>8488</v>
      </c>
      <c r="B4258" t="s">
        <v>8489</v>
      </c>
    </row>
    <row r="4259" spans="1:2" x14ac:dyDescent="0.25">
      <c r="A4259" s="1" t="s">
        <v>8490</v>
      </c>
      <c r="B4259" t="s">
        <v>8491</v>
      </c>
    </row>
    <row r="4260" spans="1:2" x14ac:dyDescent="0.25">
      <c r="A4260" s="1" t="s">
        <v>8492</v>
      </c>
      <c r="B4260" t="s">
        <v>8493</v>
      </c>
    </row>
    <row r="4261" spans="1:2" x14ac:dyDescent="0.25">
      <c r="A4261" s="1" t="s">
        <v>8494</v>
      </c>
      <c r="B4261" t="s">
        <v>972</v>
      </c>
    </row>
    <row r="4262" spans="1:2" x14ac:dyDescent="0.25">
      <c r="A4262" s="1" t="s">
        <v>8495</v>
      </c>
      <c r="B4262" t="s">
        <v>8496</v>
      </c>
    </row>
    <row r="4263" spans="1:2" x14ac:dyDescent="0.25">
      <c r="A4263" s="1" t="s">
        <v>8497</v>
      </c>
      <c r="B4263" t="s">
        <v>8498</v>
      </c>
    </row>
    <row r="4264" spans="1:2" x14ac:dyDescent="0.25">
      <c r="A4264" s="1" t="s">
        <v>8499</v>
      </c>
      <c r="B4264" t="s">
        <v>8500</v>
      </c>
    </row>
    <row r="4265" spans="1:2" x14ac:dyDescent="0.25">
      <c r="A4265" s="1" t="s">
        <v>8501</v>
      </c>
      <c r="B4265" t="s">
        <v>8502</v>
      </c>
    </row>
    <row r="4266" spans="1:2" x14ac:dyDescent="0.25">
      <c r="A4266" s="1" t="s">
        <v>8503</v>
      </c>
      <c r="B4266" t="s">
        <v>8504</v>
      </c>
    </row>
    <row r="4267" spans="1:2" x14ac:dyDescent="0.25">
      <c r="A4267" s="1" t="s">
        <v>8505</v>
      </c>
      <c r="B4267" t="s">
        <v>8506</v>
      </c>
    </row>
    <row r="4268" spans="1:2" x14ac:dyDescent="0.25">
      <c r="A4268" s="1" t="s">
        <v>8507</v>
      </c>
      <c r="B4268" t="s">
        <v>8508</v>
      </c>
    </row>
    <row r="4269" spans="1:2" x14ac:dyDescent="0.25">
      <c r="A4269" s="1" t="s">
        <v>8512</v>
      </c>
      <c r="B4269" t="s">
        <v>8513</v>
      </c>
    </row>
    <row r="4270" spans="1:2" x14ac:dyDescent="0.25">
      <c r="A4270" t="s">
        <v>8527</v>
      </c>
      <c r="B4270" t="s">
        <v>8515</v>
      </c>
    </row>
    <row r="4271" spans="1:2" x14ac:dyDescent="0.25">
      <c r="A4271" s="1" t="s">
        <v>8516</v>
      </c>
      <c r="B4271" t="s">
        <v>8517</v>
      </c>
    </row>
    <row r="4272" spans="1:2" x14ac:dyDescent="0.25">
      <c r="A4272" s="1" t="s">
        <v>8519</v>
      </c>
      <c r="B4272" t="s">
        <v>8520</v>
      </c>
    </row>
    <row r="4273" spans="1:2" x14ac:dyDescent="0.25">
      <c r="A4273" s="1" t="s">
        <v>8522</v>
      </c>
      <c r="B4273" t="s">
        <v>8523</v>
      </c>
    </row>
    <row r="4274" spans="1:2" x14ac:dyDescent="0.25">
      <c r="A4274" s="1" t="s">
        <v>8580</v>
      </c>
      <c r="B4274" t="s">
        <v>8579</v>
      </c>
    </row>
    <row r="4275" spans="1:2" x14ac:dyDescent="0.25">
      <c r="A4275" s="1" t="s">
        <v>8578</v>
      </c>
      <c r="B4275" t="s">
        <v>8577</v>
      </c>
    </row>
    <row r="4276" spans="1:2" x14ac:dyDescent="0.25">
      <c r="A4276" s="1" t="s">
        <v>7715</v>
      </c>
      <c r="B4276" t="s">
        <v>8583</v>
      </c>
    </row>
    <row r="4277" spans="1:2" x14ac:dyDescent="0.25">
      <c r="A4277" s="1" t="s">
        <v>8576</v>
      </c>
      <c r="B4277" t="s">
        <v>8575</v>
      </c>
    </row>
    <row r="4278" spans="1:2" x14ac:dyDescent="0.25">
      <c r="A4278" s="1" t="s">
        <v>8574</v>
      </c>
      <c r="B4278" t="s">
        <v>8573</v>
      </c>
    </row>
    <row r="4279" spans="1:2" x14ac:dyDescent="0.25">
      <c r="A4279" s="1" t="s">
        <v>8572</v>
      </c>
      <c r="B4279" t="s">
        <v>8571</v>
      </c>
    </row>
    <row r="4280" spans="1:2" x14ac:dyDescent="0.25">
      <c r="A4280" s="1" t="s">
        <v>348</v>
      </c>
      <c r="B4280" t="s">
        <v>8584</v>
      </c>
    </row>
    <row r="4281" spans="1:2" x14ac:dyDescent="0.25">
      <c r="A4281" s="1" t="s">
        <v>8570</v>
      </c>
      <c r="B4281" t="s">
        <v>8569</v>
      </c>
    </row>
    <row r="4282" spans="1:2" x14ac:dyDescent="0.25">
      <c r="A4282" s="1" t="s">
        <v>8568</v>
      </c>
      <c r="B4282" t="s">
        <v>8567</v>
      </c>
    </row>
    <row r="4283" spans="1:2" x14ac:dyDescent="0.25">
      <c r="A4283" s="1" t="s">
        <v>390</v>
      </c>
      <c r="B4283" t="s">
        <v>8585</v>
      </c>
    </row>
    <row r="4284" spans="1:2" x14ac:dyDescent="0.25">
      <c r="A4284" s="1" t="s">
        <v>8565</v>
      </c>
      <c r="B4284" t="s">
        <v>8566</v>
      </c>
    </row>
    <row r="4285" spans="1:2" x14ac:dyDescent="0.25">
      <c r="A4285" s="1" t="s">
        <v>8563</v>
      </c>
      <c r="B4285" t="s">
        <v>8564</v>
      </c>
    </row>
    <row r="4286" spans="1:2" x14ac:dyDescent="0.25">
      <c r="A4286" s="1" t="s">
        <v>8561</v>
      </c>
      <c r="B4286" t="s">
        <v>8560</v>
      </c>
    </row>
    <row r="4287" spans="1:2" x14ac:dyDescent="0.25">
      <c r="A4287" s="1" t="s">
        <v>8557</v>
      </c>
      <c r="B4287" t="s">
        <v>8556</v>
      </c>
    </row>
    <row r="4288" spans="1:2" x14ac:dyDescent="0.25">
      <c r="A4288" s="1" t="s">
        <v>8555</v>
      </c>
      <c r="B4288" t="s">
        <v>8554</v>
      </c>
    </row>
    <row r="4289" spans="1:2" x14ac:dyDescent="0.25">
      <c r="A4289" s="1" t="s">
        <v>8541</v>
      </c>
      <c r="B4289" t="s">
        <v>8542</v>
      </c>
    </row>
    <row r="4290" spans="1:2" x14ac:dyDescent="0.25">
      <c r="A4290" s="1" t="s">
        <v>8559</v>
      </c>
      <c r="B4290" t="s">
        <v>8462</v>
      </c>
    </row>
    <row r="4291" spans="1:2" x14ac:dyDescent="0.25">
      <c r="A4291" s="1" t="s">
        <v>8562</v>
      </c>
      <c r="B4291" t="s">
        <v>7982</v>
      </c>
    </row>
    <row r="4292" spans="1:2" x14ac:dyDescent="0.25">
      <c r="A4292" s="1" t="s">
        <v>8601</v>
      </c>
      <c r="B4292" t="s">
        <v>8602</v>
      </c>
    </row>
    <row r="4293" spans="1:2" x14ac:dyDescent="0.25">
      <c r="A4293" s="1" t="s">
        <v>8603</v>
      </c>
      <c r="B4293" t="s">
        <v>8604</v>
      </c>
    </row>
    <row r="4294" spans="1:2" x14ac:dyDescent="0.25">
      <c r="A4294" s="14" t="s">
        <v>8605</v>
      </c>
      <c r="B4294" t="s">
        <v>8606</v>
      </c>
    </row>
    <row r="4295" spans="1:2" x14ac:dyDescent="0.25">
      <c r="A4295" s="14" t="s">
        <v>8607</v>
      </c>
      <c r="B4295" t="s">
        <v>1048</v>
      </c>
    </row>
    <row r="4296" spans="1:2" x14ac:dyDescent="0.25">
      <c r="A4296" s="1" t="s">
        <v>8608</v>
      </c>
      <c r="B4296" t="s">
        <v>8609</v>
      </c>
    </row>
    <row r="4297" spans="1:2" x14ac:dyDescent="0.25">
      <c r="A4297" s="125" t="s">
        <v>8610</v>
      </c>
      <c r="B4297" t="s">
        <v>8611</v>
      </c>
    </row>
    <row r="4298" spans="1:2" x14ac:dyDescent="0.25">
      <c r="A4298" s="1" t="s">
        <v>8612</v>
      </c>
      <c r="B4298" t="s">
        <v>8613</v>
      </c>
    </row>
    <row r="4299" spans="1:2" x14ac:dyDescent="0.25">
      <c r="A4299" s="1" t="s">
        <v>8614</v>
      </c>
      <c r="B4299" t="s">
        <v>8615</v>
      </c>
    </row>
    <row r="4300" spans="1:2" x14ac:dyDescent="0.25">
      <c r="A4300" s="21" t="s">
        <v>8616</v>
      </c>
      <c r="B4300" t="s">
        <v>8617</v>
      </c>
    </row>
    <row r="4301" spans="1:2" x14ac:dyDescent="0.25">
      <c r="A4301" s="1" t="s">
        <v>8621</v>
      </c>
      <c r="B4301" t="s">
        <v>8622</v>
      </c>
    </row>
    <row r="4302" spans="1:2" x14ac:dyDescent="0.25">
      <c r="A4302" s="1" t="s">
        <v>8623</v>
      </c>
      <c r="B4302" t="s">
        <v>8624</v>
      </c>
    </row>
    <row r="4303" spans="1:2" x14ac:dyDescent="0.25">
      <c r="A4303" s="1" t="s">
        <v>8625</v>
      </c>
      <c r="B4303" t="s">
        <v>8626</v>
      </c>
    </row>
    <row r="4304" spans="1:2" x14ac:dyDescent="0.25">
      <c r="A4304" s="1" t="s">
        <v>8628</v>
      </c>
      <c r="B4304" t="s">
        <v>8629</v>
      </c>
    </row>
    <row r="4305" spans="1:2" x14ac:dyDescent="0.25">
      <c r="A4305" s="1" t="s">
        <v>8630</v>
      </c>
      <c r="B4305" t="s">
        <v>7843</v>
      </c>
    </row>
    <row r="4306" spans="1:2" x14ac:dyDescent="0.25">
      <c r="A4306" s="1" t="s">
        <v>8631</v>
      </c>
      <c r="B4306" t="s">
        <v>8632</v>
      </c>
    </row>
    <row r="4307" spans="1:2" x14ac:dyDescent="0.25">
      <c r="A4307" s="1" t="s">
        <v>8633</v>
      </c>
      <c r="B4307" t="s">
        <v>8634</v>
      </c>
    </row>
    <row r="4308" spans="1:2" x14ac:dyDescent="0.25">
      <c r="A4308" s="1" t="s">
        <v>8638</v>
      </c>
      <c r="B4308" t="s">
        <v>8639</v>
      </c>
    </row>
    <row r="4309" spans="1:2" x14ac:dyDescent="0.25">
      <c r="A4309" s="1" t="s">
        <v>8641</v>
      </c>
      <c r="B4309" t="s">
        <v>1514</v>
      </c>
    </row>
    <row r="4310" spans="1:2" x14ac:dyDescent="0.25">
      <c r="A4310" s="126" t="s">
        <v>8644</v>
      </c>
      <c r="B4310" t="s">
        <v>817</v>
      </c>
    </row>
    <row r="4311" spans="1:2" x14ac:dyDescent="0.25">
      <c r="A4311" s="1" t="s">
        <v>8645</v>
      </c>
      <c r="B4311" t="s">
        <v>8646</v>
      </c>
    </row>
    <row r="4312" spans="1:2" x14ac:dyDescent="0.25">
      <c r="A4312" s="14" t="s">
        <v>8647</v>
      </c>
      <c r="B4312" t="s">
        <v>1210</v>
      </c>
    </row>
    <row r="4313" spans="1:2" x14ac:dyDescent="0.25">
      <c r="A4313" s="14" t="s">
        <v>8648</v>
      </c>
      <c r="B4313" t="s">
        <v>8649</v>
      </c>
    </row>
    <row r="4314" spans="1:2" x14ac:dyDescent="0.25">
      <c r="A4314" s="1" t="s">
        <v>8650</v>
      </c>
      <c r="B4314" t="s">
        <v>8651</v>
      </c>
    </row>
    <row r="4315" spans="1:2" x14ac:dyDescent="0.25">
      <c r="A4315" s="14" t="s">
        <v>8652</v>
      </c>
      <c r="B4315" t="s">
        <v>8653</v>
      </c>
    </row>
    <row r="4316" spans="1:2" x14ac:dyDescent="0.25">
      <c r="A4316" s="14" t="s">
        <v>8654</v>
      </c>
      <c r="B4316" t="s">
        <v>8655</v>
      </c>
    </row>
    <row r="4317" spans="1:2" x14ac:dyDescent="0.25">
      <c r="A4317" s="14" t="s">
        <v>8656</v>
      </c>
      <c r="B4317" t="s">
        <v>8657</v>
      </c>
    </row>
    <row r="4318" spans="1:2" x14ac:dyDescent="0.25">
      <c r="A4318" s="14" t="s">
        <v>8658</v>
      </c>
      <c r="B4318" t="s">
        <v>8659</v>
      </c>
    </row>
    <row r="4319" spans="1:2" x14ac:dyDescent="0.25">
      <c r="A4319" s="14" t="s">
        <v>8660</v>
      </c>
      <c r="B4319" t="s">
        <v>8661</v>
      </c>
    </row>
    <row r="4320" spans="1:2" x14ac:dyDescent="0.25">
      <c r="A4320" s="14" t="s">
        <v>8662</v>
      </c>
      <c r="B4320" t="s">
        <v>8663</v>
      </c>
    </row>
    <row r="4321" spans="1:2" x14ac:dyDescent="0.25">
      <c r="A4321" s="14" t="s">
        <v>8664</v>
      </c>
      <c r="B4321" t="s">
        <v>8665</v>
      </c>
    </row>
    <row r="4322" spans="1:2" x14ac:dyDescent="0.25">
      <c r="A4322" s="14" t="s">
        <v>8666</v>
      </c>
      <c r="B4322" t="s">
        <v>8667</v>
      </c>
    </row>
    <row r="4323" spans="1:2" x14ac:dyDescent="0.25">
      <c r="A4323" s="14" t="s">
        <v>8668</v>
      </c>
      <c r="B4323" t="s">
        <v>8669</v>
      </c>
    </row>
    <row r="4324" spans="1:2" x14ac:dyDescent="0.25">
      <c r="A4324" s="14" t="s">
        <v>8670</v>
      </c>
      <c r="B4324" t="s">
        <v>8671</v>
      </c>
    </row>
    <row r="4325" spans="1:2" x14ac:dyDescent="0.25">
      <c r="A4325" s="14" t="s">
        <v>8690</v>
      </c>
      <c r="B4325" t="s">
        <v>8691</v>
      </c>
    </row>
    <row r="4326" spans="1:2" x14ac:dyDescent="0.25">
      <c r="A4326" s="14" t="s">
        <v>8692</v>
      </c>
      <c r="B4326" t="s">
        <v>8693</v>
      </c>
    </row>
    <row r="4327" spans="1:2" x14ac:dyDescent="0.25">
      <c r="A4327" s="1" t="s">
        <v>8695</v>
      </c>
      <c r="B4327" t="s">
        <v>8696</v>
      </c>
    </row>
    <row r="4328" spans="1:2" x14ac:dyDescent="0.25">
      <c r="A4328" s="1" t="s">
        <v>8699</v>
      </c>
      <c r="B4328" t="s">
        <v>7890</v>
      </c>
    </row>
    <row r="4329" spans="1:2" x14ac:dyDescent="0.25">
      <c r="A4329" s="1" t="s">
        <v>8702</v>
      </c>
      <c r="B4329" t="s">
        <v>8703</v>
      </c>
    </row>
    <row r="4330" spans="1:2" x14ac:dyDescent="0.25">
      <c r="A4330" s="14" t="s">
        <v>8704</v>
      </c>
      <c r="B4330" t="s">
        <v>8705</v>
      </c>
    </row>
    <row r="4331" spans="1:2" x14ac:dyDescent="0.25">
      <c r="A4331" s="14" t="s">
        <v>8709</v>
      </c>
      <c r="B4331" t="s">
        <v>8710</v>
      </c>
    </row>
    <row r="4332" spans="1:2" x14ac:dyDescent="0.25">
      <c r="A4332" s="14" t="s">
        <v>8757</v>
      </c>
      <c r="B4332" t="s">
        <v>8758</v>
      </c>
    </row>
    <row r="4333" spans="1:2" x14ac:dyDescent="0.25">
      <c r="A4333" s="14" t="s">
        <v>8759</v>
      </c>
      <c r="B4333" t="s">
        <v>8760</v>
      </c>
    </row>
    <row r="4334" spans="1:2" x14ac:dyDescent="0.25">
      <c r="A4334" s="14" t="s">
        <v>8761</v>
      </c>
      <c r="B4334" t="s">
        <v>8762</v>
      </c>
    </row>
    <row r="4335" spans="1:2" x14ac:dyDescent="0.25">
      <c r="A4335" s="14" t="s">
        <v>8763</v>
      </c>
      <c r="B4335" t="s">
        <v>8764</v>
      </c>
    </row>
    <row r="4336" spans="1:2" x14ac:dyDescent="0.25">
      <c r="A4336" s="14" t="s">
        <v>8765</v>
      </c>
      <c r="B4336" t="s">
        <v>8766</v>
      </c>
    </row>
    <row r="4337" spans="1:2" x14ac:dyDescent="0.25">
      <c r="A4337" s="14" t="s">
        <v>8767</v>
      </c>
      <c r="B4337" t="s">
        <v>8768</v>
      </c>
    </row>
    <row r="4338" spans="1:2" x14ac:dyDescent="0.25">
      <c r="A4338" s="14" t="s">
        <v>8769</v>
      </c>
      <c r="B4338" t="s">
        <v>8770</v>
      </c>
    </row>
    <row r="4339" spans="1:2" x14ac:dyDescent="0.25">
      <c r="A4339" s="14" t="s">
        <v>8771</v>
      </c>
      <c r="B4339" t="s">
        <v>8772</v>
      </c>
    </row>
    <row r="4340" spans="1:2" x14ac:dyDescent="0.25">
      <c r="A4340" s="14" t="s">
        <v>8773</v>
      </c>
      <c r="B4340" t="s">
        <v>8774</v>
      </c>
    </row>
    <row r="4341" spans="1:2" x14ac:dyDescent="0.25">
      <c r="A4341" s="1" t="s">
        <v>8775</v>
      </c>
      <c r="B4341" t="s">
        <v>8776</v>
      </c>
    </row>
    <row r="4342" spans="1:2" x14ac:dyDescent="0.25">
      <c r="A4342" s="1" t="s">
        <v>8777</v>
      </c>
      <c r="B4342" t="s">
        <v>8778</v>
      </c>
    </row>
    <row r="4343" spans="1:2" x14ac:dyDescent="0.25">
      <c r="A4343" s="1" t="s">
        <v>8779</v>
      </c>
      <c r="B4343" t="s">
        <v>8780</v>
      </c>
    </row>
    <row r="4344" spans="1:2" x14ac:dyDescent="0.25">
      <c r="A4344" s="21" t="s">
        <v>8805</v>
      </c>
      <c r="B4344" t="s">
        <v>8806</v>
      </c>
    </row>
    <row r="4345" spans="1:2" x14ac:dyDescent="0.25">
      <c r="A4345" s="1" t="s">
        <v>8807</v>
      </c>
      <c r="B4345" t="s">
        <v>8808</v>
      </c>
    </row>
    <row r="4346" spans="1:2" x14ac:dyDescent="0.25">
      <c r="A4346" s="1" t="s">
        <v>8809</v>
      </c>
      <c r="B4346" t="s">
        <v>8810</v>
      </c>
    </row>
    <row r="4347" spans="1:2" x14ac:dyDescent="0.25">
      <c r="A4347" s="1" t="s">
        <v>8811</v>
      </c>
      <c r="B4347" t="s">
        <v>8812</v>
      </c>
    </row>
    <row r="4348" spans="1:2" x14ac:dyDescent="0.25">
      <c r="A4348" s="1" t="s">
        <v>8813</v>
      </c>
      <c r="B4348" t="s">
        <v>8814</v>
      </c>
    </row>
    <row r="4349" spans="1:2" x14ac:dyDescent="0.25">
      <c r="A4349" s="1" t="s">
        <v>8817</v>
      </c>
      <c r="B4349" t="s">
        <v>8818</v>
      </c>
    </row>
    <row r="4350" spans="1:2" x14ac:dyDescent="0.25">
      <c r="A4350" s="1" t="s">
        <v>8819</v>
      </c>
      <c r="B4350" t="s">
        <v>8820</v>
      </c>
    </row>
    <row r="4351" spans="1:2" x14ac:dyDescent="0.25">
      <c r="A4351" s="1" t="s">
        <v>8822</v>
      </c>
      <c r="B4351" t="s">
        <v>8823</v>
      </c>
    </row>
    <row r="4352" spans="1:2" x14ac:dyDescent="0.25">
      <c r="A4352" s="1" t="s">
        <v>8825</v>
      </c>
      <c r="B4352" t="s">
        <v>8826</v>
      </c>
    </row>
    <row r="4353" spans="1:2" x14ac:dyDescent="0.25">
      <c r="A4353" s="1" t="s">
        <v>8827</v>
      </c>
      <c r="B4353" t="s">
        <v>8828</v>
      </c>
    </row>
    <row r="4354" spans="1:2" x14ac:dyDescent="0.25">
      <c r="A4354" s="1" t="s">
        <v>8829</v>
      </c>
      <c r="B4354" t="s">
        <v>8830</v>
      </c>
    </row>
    <row r="4355" spans="1:2" x14ac:dyDescent="0.25">
      <c r="A4355" s="1" t="s">
        <v>8838</v>
      </c>
      <c r="B4355" t="s">
        <v>8839</v>
      </c>
    </row>
    <row r="4356" spans="1:2" x14ac:dyDescent="0.25">
      <c r="A4356" s="1" t="s">
        <v>8840</v>
      </c>
      <c r="B4356" t="s">
        <v>8841</v>
      </c>
    </row>
    <row r="4357" spans="1:2" x14ac:dyDescent="0.25">
      <c r="A4357" s="1" t="s">
        <v>8842</v>
      </c>
      <c r="B4357" t="s">
        <v>8843</v>
      </c>
    </row>
    <row r="4358" spans="1:2" x14ac:dyDescent="0.25">
      <c r="A4358" s="1" t="s">
        <v>8844</v>
      </c>
      <c r="B4358" t="s">
        <v>8845</v>
      </c>
    </row>
    <row r="4359" spans="1:2" x14ac:dyDescent="0.25">
      <c r="A4359" s="1" t="s">
        <v>8846</v>
      </c>
      <c r="B4359" t="s">
        <v>8847</v>
      </c>
    </row>
    <row r="4360" spans="1:2" x14ac:dyDescent="0.25">
      <c r="A4360" s="1" t="s">
        <v>8848</v>
      </c>
      <c r="B4360" t="s">
        <v>8849</v>
      </c>
    </row>
    <row r="4361" spans="1:2" x14ac:dyDescent="0.25">
      <c r="A4361" s="1" t="s">
        <v>8850</v>
      </c>
      <c r="B4361" t="s">
        <v>8851</v>
      </c>
    </row>
    <row r="4362" spans="1:2" x14ac:dyDescent="0.25">
      <c r="A4362" s="1" t="s">
        <v>8852</v>
      </c>
      <c r="B4362" t="s">
        <v>8853</v>
      </c>
    </row>
    <row r="4363" spans="1:2" x14ac:dyDescent="0.25">
      <c r="A4363" s="1" t="s">
        <v>8854</v>
      </c>
      <c r="B4363" t="s">
        <v>8855</v>
      </c>
    </row>
    <row r="4364" spans="1:2" x14ac:dyDescent="0.25">
      <c r="A4364" s="1" t="s">
        <v>8856</v>
      </c>
      <c r="B4364" t="s">
        <v>8857</v>
      </c>
    </row>
    <row r="4365" spans="1:2" x14ac:dyDescent="0.25">
      <c r="A4365" s="1" t="s">
        <v>8858</v>
      </c>
      <c r="B4365" t="s">
        <v>8859</v>
      </c>
    </row>
    <row r="4366" spans="1:2" x14ac:dyDescent="0.25">
      <c r="A4366" s="1" t="s">
        <v>8860</v>
      </c>
      <c r="B4366" t="s">
        <v>8861</v>
      </c>
    </row>
    <row r="4367" spans="1:2" x14ac:dyDescent="0.25">
      <c r="A4367" s="118" t="s">
        <v>8862</v>
      </c>
      <c r="B4367" t="s">
        <v>8863</v>
      </c>
    </row>
    <row r="4368" spans="1:2" x14ac:dyDescent="0.25">
      <c r="A4368" s="1" t="s">
        <v>8878</v>
      </c>
      <c r="B4368" t="s">
        <v>8879</v>
      </c>
    </row>
    <row r="4369" spans="1:2" x14ac:dyDescent="0.25">
      <c r="A4369" s="1" t="s">
        <v>8880</v>
      </c>
      <c r="B4369" t="s">
        <v>8881</v>
      </c>
    </row>
    <row r="4370" spans="1:2" x14ac:dyDescent="0.25">
      <c r="A4370" s="1" t="s">
        <v>8882</v>
      </c>
      <c r="B4370" t="s">
        <v>1299</v>
      </c>
    </row>
    <row r="4371" spans="1:2" x14ac:dyDescent="0.25">
      <c r="A4371" s="1" t="s">
        <v>8883</v>
      </c>
      <c r="B4371" t="s">
        <v>8884</v>
      </c>
    </row>
    <row r="4372" spans="1:2" x14ac:dyDescent="0.25">
      <c r="A4372" s="1" t="s">
        <v>8885</v>
      </c>
      <c r="B4372" t="s">
        <v>8886</v>
      </c>
    </row>
    <row r="4373" spans="1:2" x14ac:dyDescent="0.25">
      <c r="A4373" s="1" t="s">
        <v>8888</v>
      </c>
      <c r="B4373" t="s">
        <v>8889</v>
      </c>
    </row>
    <row r="4374" spans="1:2" x14ac:dyDescent="0.25">
      <c r="A4374" s="1" t="s">
        <v>8890</v>
      </c>
      <c r="B4374" t="s">
        <v>7890</v>
      </c>
    </row>
    <row r="4375" spans="1:2" x14ac:dyDescent="0.25">
      <c r="A4375" s="1" t="s">
        <v>8893</v>
      </c>
      <c r="B4375" t="s">
        <v>7890</v>
      </c>
    </row>
    <row r="4376" spans="1:2" x14ac:dyDescent="0.25">
      <c r="A4376" s="1" t="s">
        <v>8894</v>
      </c>
      <c r="B4376" t="s">
        <v>8895</v>
      </c>
    </row>
    <row r="4377" spans="1:2" x14ac:dyDescent="0.25">
      <c r="A4377" s="1" t="s">
        <v>8898</v>
      </c>
      <c r="B4377" t="s">
        <v>8899</v>
      </c>
    </row>
    <row r="4378" spans="1:2" x14ac:dyDescent="0.25">
      <c r="A4378" s="21" t="s">
        <v>8903</v>
      </c>
      <c r="B4378" t="s">
        <v>8904</v>
      </c>
    </row>
    <row r="4379" spans="1:2" x14ac:dyDescent="0.25">
      <c r="A4379" s="1" t="s">
        <v>8905</v>
      </c>
      <c r="B4379" t="s">
        <v>8906</v>
      </c>
    </row>
    <row r="4380" spans="1:2" x14ac:dyDescent="0.25">
      <c r="A4380" s="1" t="s">
        <v>8907</v>
      </c>
      <c r="B4380" t="s">
        <v>8908</v>
      </c>
    </row>
    <row r="4381" spans="1:2" x14ac:dyDescent="0.25">
      <c r="A4381" s="1" t="s">
        <v>8909</v>
      </c>
      <c r="B4381" t="s">
        <v>8910</v>
      </c>
    </row>
    <row r="4382" spans="1:2" x14ac:dyDescent="0.25">
      <c r="A4382" s="1" t="s">
        <v>8911</v>
      </c>
      <c r="B4382" t="s">
        <v>8912</v>
      </c>
    </row>
    <row r="4383" spans="1:2" x14ac:dyDescent="0.25">
      <c r="A4383" s="1" t="s">
        <v>8115</v>
      </c>
      <c r="B4383" t="s">
        <v>8913</v>
      </c>
    </row>
    <row r="4384" spans="1:2" x14ac:dyDescent="0.25">
      <c r="A4384" s="1" t="s">
        <v>8914</v>
      </c>
      <c r="B4384" t="s">
        <v>8915</v>
      </c>
    </row>
    <row r="4385" spans="1:2" x14ac:dyDescent="0.25">
      <c r="A4385" s="1" t="s">
        <v>8916</v>
      </c>
      <c r="B4385" t="s">
        <v>8917</v>
      </c>
    </row>
    <row r="4386" spans="1:2" x14ac:dyDescent="0.25">
      <c r="A4386" s="1" t="s">
        <v>8918</v>
      </c>
      <c r="B4386" t="s">
        <v>8919</v>
      </c>
    </row>
    <row r="4387" spans="1:2" x14ac:dyDescent="0.25">
      <c r="A4387" s="1" t="s">
        <v>8920</v>
      </c>
      <c r="B4387" t="s">
        <v>8921</v>
      </c>
    </row>
    <row r="4388" spans="1:2" x14ac:dyDescent="0.25">
      <c r="A4388" s="21" t="s">
        <v>8923</v>
      </c>
      <c r="B4388" t="s">
        <v>8924</v>
      </c>
    </row>
    <row r="4389" spans="1:2" x14ac:dyDescent="0.25">
      <c r="A4389" s="21" t="s">
        <v>8925</v>
      </c>
      <c r="B4389" t="s">
        <v>8926</v>
      </c>
    </row>
    <row r="4390" spans="1:2" x14ac:dyDescent="0.25">
      <c r="A4390" s="1" t="s">
        <v>8927</v>
      </c>
      <c r="B4390" t="s">
        <v>8928</v>
      </c>
    </row>
    <row r="4391" spans="1:2" x14ac:dyDescent="0.25">
      <c r="A4391" s="1" t="s">
        <v>8922</v>
      </c>
      <c r="B4391" t="s">
        <v>8929</v>
      </c>
    </row>
    <row r="4392" spans="1:2" x14ac:dyDescent="0.25">
      <c r="A4392" s="1" t="s">
        <v>8930</v>
      </c>
      <c r="B4392" t="s">
        <v>8931</v>
      </c>
    </row>
    <row r="4393" spans="1:2" x14ac:dyDescent="0.25">
      <c r="A4393" s="1" t="s">
        <v>8932</v>
      </c>
      <c r="B4393" t="s">
        <v>8933</v>
      </c>
    </row>
    <row r="4394" spans="1:2" x14ac:dyDescent="0.25">
      <c r="A4394" s="1" t="s">
        <v>8934</v>
      </c>
      <c r="B4394" t="s">
        <v>8935</v>
      </c>
    </row>
    <row r="4395" spans="1:2" x14ac:dyDescent="0.25">
      <c r="A4395" s="1" t="s">
        <v>8936</v>
      </c>
      <c r="B4395" t="s">
        <v>8937</v>
      </c>
    </row>
    <row r="4396" spans="1:2" x14ac:dyDescent="0.25">
      <c r="A4396" s="1" t="s">
        <v>8938</v>
      </c>
      <c r="B4396" t="s">
        <v>8939</v>
      </c>
    </row>
    <row r="4397" spans="1:2" x14ac:dyDescent="0.25">
      <c r="A4397" s="1" t="s">
        <v>8940</v>
      </c>
      <c r="B4397" t="s">
        <v>197</v>
      </c>
    </row>
    <row r="4398" spans="1:2" x14ac:dyDescent="0.25">
      <c r="A4398" s="1" t="s">
        <v>8941</v>
      </c>
      <c r="B4398" t="s">
        <v>8942</v>
      </c>
    </row>
    <row r="4399" spans="1:2" x14ac:dyDescent="0.25">
      <c r="A4399" s="1" t="s">
        <v>8943</v>
      </c>
      <c r="B4399" t="s">
        <v>8944</v>
      </c>
    </row>
    <row r="4400" spans="1:2" x14ac:dyDescent="0.25">
      <c r="A4400" s="1" t="s">
        <v>8945</v>
      </c>
      <c r="B4400" t="s">
        <v>8946</v>
      </c>
    </row>
    <row r="4401" spans="1:2" x14ac:dyDescent="0.25">
      <c r="A4401" s="1" t="s">
        <v>8947</v>
      </c>
      <c r="B4401" t="s">
        <v>8948</v>
      </c>
    </row>
    <row r="4402" spans="1:2" x14ac:dyDescent="0.25">
      <c r="A4402" s="1" t="s">
        <v>8949</v>
      </c>
      <c r="B4402" t="s">
        <v>8950</v>
      </c>
    </row>
    <row r="4403" spans="1:2" x14ac:dyDescent="0.25">
      <c r="A4403" s="1" t="s">
        <v>8951</v>
      </c>
      <c r="B4403" t="s">
        <v>8952</v>
      </c>
    </row>
    <row r="4404" spans="1:2" x14ac:dyDescent="0.25">
      <c r="A4404" s="1" t="s">
        <v>8953</v>
      </c>
      <c r="B4404" t="s">
        <v>8954</v>
      </c>
    </row>
    <row r="4405" spans="1:2" x14ac:dyDescent="0.25">
      <c r="A4405" s="1" t="s">
        <v>8955</v>
      </c>
      <c r="B4405" t="s">
        <v>6480</v>
      </c>
    </row>
    <row r="4406" spans="1:2" x14ac:dyDescent="0.25">
      <c r="A4406" s="1" t="s">
        <v>8956</v>
      </c>
      <c r="B4406" t="s">
        <v>8957</v>
      </c>
    </row>
    <row r="4407" spans="1:2" x14ac:dyDescent="0.25">
      <c r="A4407" s="1" t="s">
        <v>8958</v>
      </c>
      <c r="B4407" t="s">
        <v>8959</v>
      </c>
    </row>
    <row r="4408" spans="1:2" x14ac:dyDescent="0.25">
      <c r="A4408" s="1" t="s">
        <v>8960</v>
      </c>
      <c r="B4408" t="s">
        <v>1419</v>
      </c>
    </row>
    <row r="4409" spans="1:2" x14ac:dyDescent="0.25">
      <c r="A4409" s="1" t="s">
        <v>8961</v>
      </c>
      <c r="B4409" t="s">
        <v>8962</v>
      </c>
    </row>
    <row r="4410" spans="1:2" x14ac:dyDescent="0.25">
      <c r="A4410" s="1" t="s">
        <v>8964</v>
      </c>
      <c r="B4410" t="s">
        <v>8965</v>
      </c>
    </row>
    <row r="4411" spans="1:2" x14ac:dyDescent="0.25">
      <c r="A4411" s="1" t="s">
        <v>8966</v>
      </c>
      <c r="B4411" t="s">
        <v>8967</v>
      </c>
    </row>
    <row r="4412" spans="1:2" x14ac:dyDescent="0.25">
      <c r="A4412" s="1" t="s">
        <v>8975</v>
      </c>
      <c r="B4412" t="s">
        <v>8974</v>
      </c>
    </row>
    <row r="4413" spans="1:2" x14ac:dyDescent="0.25">
      <c r="A4413" s="1" t="s">
        <v>8977</v>
      </c>
      <c r="B4413" t="s">
        <v>8976</v>
      </c>
    </row>
    <row r="4414" spans="1:2" x14ac:dyDescent="0.25">
      <c r="A4414" s="1" t="s">
        <v>8978</v>
      </c>
      <c r="B4414" t="s">
        <v>8990</v>
      </c>
    </row>
    <row r="4415" spans="1:2" x14ac:dyDescent="0.25">
      <c r="A4415" s="1" t="s">
        <v>8979</v>
      </c>
      <c r="B4415" t="s">
        <v>8991</v>
      </c>
    </row>
    <row r="4416" spans="1:2" x14ac:dyDescent="0.25">
      <c r="A4416" s="1" t="s">
        <v>8980</v>
      </c>
      <c r="B4416" t="s">
        <v>8992</v>
      </c>
    </row>
    <row r="4417" spans="1:2" x14ac:dyDescent="0.25">
      <c r="A4417" s="1" t="s">
        <v>8981</v>
      </c>
      <c r="B4417" t="s">
        <v>8993</v>
      </c>
    </row>
    <row r="4418" spans="1:2" x14ac:dyDescent="0.25">
      <c r="A4418" s="1" t="s">
        <v>8982</v>
      </c>
      <c r="B4418" t="s">
        <v>8994</v>
      </c>
    </row>
    <row r="4419" spans="1:2" x14ac:dyDescent="0.25">
      <c r="A4419" s="1" t="s">
        <v>8983</v>
      </c>
      <c r="B4419" t="s">
        <v>8995</v>
      </c>
    </row>
    <row r="4420" spans="1:2" x14ac:dyDescent="0.25">
      <c r="A4420" s="1" t="s">
        <v>8984</v>
      </c>
      <c r="B4420" t="s">
        <v>8996</v>
      </c>
    </row>
    <row r="4421" spans="1:2" x14ac:dyDescent="0.25">
      <c r="A4421" s="1" t="s">
        <v>8985</v>
      </c>
      <c r="B4421" t="s">
        <v>8997</v>
      </c>
    </row>
    <row r="4422" spans="1:2" x14ac:dyDescent="0.25">
      <c r="A4422" s="1" t="s">
        <v>8986</v>
      </c>
      <c r="B4422" t="s">
        <v>8998</v>
      </c>
    </row>
    <row r="4423" spans="1:2" x14ac:dyDescent="0.25">
      <c r="A4423" s="1" t="s">
        <v>8987</v>
      </c>
      <c r="B4423" t="s">
        <v>8999</v>
      </c>
    </row>
    <row r="4424" spans="1:2" x14ac:dyDescent="0.25">
      <c r="A4424" s="1" t="s">
        <v>8988</v>
      </c>
      <c r="B4424" t="s">
        <v>9000</v>
      </c>
    </row>
    <row r="4425" spans="1:2" x14ac:dyDescent="0.25">
      <c r="A4425" s="1" t="s">
        <v>8989</v>
      </c>
      <c r="B4425" t="s">
        <v>9001</v>
      </c>
    </row>
    <row r="4426" spans="1:2" x14ac:dyDescent="0.25">
      <c r="A4426" s="1" t="s">
        <v>9066</v>
      </c>
      <c r="B4426" t="s">
        <v>9067</v>
      </c>
    </row>
    <row r="4427" spans="1:2" x14ac:dyDescent="0.25">
      <c r="A4427" s="1" t="s">
        <v>9068</v>
      </c>
      <c r="B4427" t="s">
        <v>9069</v>
      </c>
    </row>
    <row r="4428" spans="1:2" x14ac:dyDescent="0.25">
      <c r="A4428" s="1" t="s">
        <v>9070</v>
      </c>
      <c r="B4428" t="s">
        <v>9071</v>
      </c>
    </row>
    <row r="4429" spans="1:2" x14ac:dyDescent="0.25">
      <c r="A4429" s="1" t="s">
        <v>9072</v>
      </c>
      <c r="B4429" t="s">
        <v>9073</v>
      </c>
    </row>
    <row r="4430" spans="1:2" x14ac:dyDescent="0.25">
      <c r="A4430" s="1" t="s">
        <v>9074</v>
      </c>
      <c r="B4430" t="s">
        <v>9075</v>
      </c>
    </row>
    <row r="4431" spans="1:2" x14ac:dyDescent="0.25">
      <c r="A4431" s="1" t="s">
        <v>9076</v>
      </c>
      <c r="B4431" t="s">
        <v>9077</v>
      </c>
    </row>
    <row r="4432" spans="1:2" x14ac:dyDescent="0.25">
      <c r="A4432" s="1" t="s">
        <v>9078</v>
      </c>
      <c r="B4432" t="s">
        <v>9079</v>
      </c>
    </row>
    <row r="4433" spans="1:2" x14ac:dyDescent="0.25">
      <c r="A4433" s="1" t="s">
        <v>9080</v>
      </c>
      <c r="B4433" t="s">
        <v>9081</v>
      </c>
    </row>
    <row r="4434" spans="1:2" x14ac:dyDescent="0.25">
      <c r="A4434" s="1" t="s">
        <v>9082</v>
      </c>
      <c r="B4434" t="s">
        <v>9083</v>
      </c>
    </row>
    <row r="4435" spans="1:2" x14ac:dyDescent="0.25">
      <c r="A4435" s="1" t="s">
        <v>9084</v>
      </c>
      <c r="B4435" t="s">
        <v>9085</v>
      </c>
    </row>
    <row r="4436" spans="1:2" x14ac:dyDescent="0.25">
      <c r="A4436" s="1" t="s">
        <v>9086</v>
      </c>
      <c r="B4436" t="s">
        <v>9087</v>
      </c>
    </row>
    <row r="4437" spans="1:2" x14ac:dyDescent="0.25">
      <c r="A4437" s="1" t="s">
        <v>52</v>
      </c>
      <c r="B4437" t="s">
        <v>9088</v>
      </c>
    </row>
    <row r="4438" spans="1:2" x14ac:dyDescent="0.25">
      <c r="A4438" s="1" t="s">
        <v>9089</v>
      </c>
      <c r="B4438" t="s">
        <v>9090</v>
      </c>
    </row>
    <row r="4439" spans="1:2" x14ac:dyDescent="0.25">
      <c r="A4439" s="1" t="s">
        <v>9091</v>
      </c>
      <c r="B4439" t="s">
        <v>9092</v>
      </c>
    </row>
    <row r="4440" spans="1:2" x14ac:dyDescent="0.25">
      <c r="A4440" s="1" t="s">
        <v>9093</v>
      </c>
      <c r="B4440" t="s">
        <v>9094</v>
      </c>
    </row>
    <row r="4441" spans="1:2" x14ac:dyDescent="0.25">
      <c r="A4441" s="1" t="s">
        <v>9095</v>
      </c>
      <c r="B4441" t="s">
        <v>9096</v>
      </c>
    </row>
    <row r="4442" spans="1:2" x14ac:dyDescent="0.25">
      <c r="A4442" s="1" t="s">
        <v>9097</v>
      </c>
      <c r="B4442" t="s">
        <v>9098</v>
      </c>
    </row>
    <row r="4443" spans="1:2" x14ac:dyDescent="0.25">
      <c r="A4443" s="1" t="s">
        <v>9099</v>
      </c>
      <c r="B4443" t="s">
        <v>9100</v>
      </c>
    </row>
    <row r="4444" spans="1:2" x14ac:dyDescent="0.25">
      <c r="A4444" s="1" t="s">
        <v>49</v>
      </c>
      <c r="B4444" t="s">
        <v>9101</v>
      </c>
    </row>
    <row r="4445" spans="1:2" x14ac:dyDescent="0.25">
      <c r="A4445" s="1" t="s">
        <v>9102</v>
      </c>
      <c r="B4445" t="s">
        <v>9103</v>
      </c>
    </row>
    <row r="4446" spans="1:2" x14ac:dyDescent="0.25">
      <c r="A4446" s="1" t="s">
        <v>9104</v>
      </c>
      <c r="B4446" t="s">
        <v>9105</v>
      </c>
    </row>
    <row r="4447" spans="1:2" x14ac:dyDescent="0.25">
      <c r="A4447" s="1" t="s">
        <v>48</v>
      </c>
      <c r="B4447" t="s">
        <v>9106</v>
      </c>
    </row>
    <row r="4448" spans="1:2" x14ac:dyDescent="0.25">
      <c r="A4448" s="1" t="s">
        <v>9107</v>
      </c>
      <c r="B4448" t="s">
        <v>9108</v>
      </c>
    </row>
    <row r="4449" spans="1:2" x14ac:dyDescent="0.25">
      <c r="A4449" s="1" t="s">
        <v>7764</v>
      </c>
      <c r="B4449" t="s">
        <v>9007</v>
      </c>
    </row>
    <row r="4450" spans="1:2" x14ac:dyDescent="0.25">
      <c r="A4450" s="1" t="s">
        <v>47</v>
      </c>
      <c r="B4450" t="s">
        <v>9109</v>
      </c>
    </row>
    <row r="4451" spans="1:2" x14ac:dyDescent="0.25">
      <c r="A4451" s="1" t="s">
        <v>9110</v>
      </c>
      <c r="B4451" t="s">
        <v>9111</v>
      </c>
    </row>
    <row r="4452" spans="1:2" x14ac:dyDescent="0.25">
      <c r="A4452" s="1" t="s">
        <v>46</v>
      </c>
      <c r="B4452" t="s">
        <v>9112</v>
      </c>
    </row>
    <row r="4453" spans="1:2" x14ac:dyDescent="0.25">
      <c r="A4453" s="1" t="s">
        <v>9113</v>
      </c>
      <c r="B4453" t="s">
        <v>9114</v>
      </c>
    </row>
    <row r="4454" spans="1:2" x14ac:dyDescent="0.25">
      <c r="A4454" s="1" t="s">
        <v>9115</v>
      </c>
      <c r="B4454" t="s">
        <v>9116</v>
      </c>
    </row>
    <row r="4455" spans="1:2" x14ac:dyDescent="0.25">
      <c r="A4455" s="1" t="s">
        <v>9117</v>
      </c>
      <c r="B4455" t="s">
        <v>9118</v>
      </c>
    </row>
    <row r="4456" spans="1:2" x14ac:dyDescent="0.25">
      <c r="A4456" s="1" t="s">
        <v>9119</v>
      </c>
      <c r="B4456" t="s">
        <v>9120</v>
      </c>
    </row>
    <row r="4457" spans="1:2" x14ac:dyDescent="0.25">
      <c r="A4457" s="1" t="s">
        <v>9121</v>
      </c>
      <c r="B4457" t="s">
        <v>9122</v>
      </c>
    </row>
    <row r="4458" spans="1:2" x14ac:dyDescent="0.25">
      <c r="A4458" s="1" t="s">
        <v>9123</v>
      </c>
      <c r="B4458" t="s">
        <v>9124</v>
      </c>
    </row>
    <row r="4459" spans="1:2" x14ac:dyDescent="0.25">
      <c r="A4459" s="1" t="s">
        <v>9125</v>
      </c>
      <c r="B4459" t="s">
        <v>9126</v>
      </c>
    </row>
    <row r="4460" spans="1:2" x14ac:dyDescent="0.25">
      <c r="A4460" s="1" t="s">
        <v>45</v>
      </c>
      <c r="B4460" t="s">
        <v>9127</v>
      </c>
    </row>
    <row r="4461" spans="1:2" x14ac:dyDescent="0.25">
      <c r="A4461" s="1" t="s">
        <v>9128</v>
      </c>
      <c r="B4461" t="s">
        <v>9129</v>
      </c>
    </row>
    <row r="4462" spans="1:2" x14ac:dyDescent="0.25">
      <c r="A4462" s="1" t="s">
        <v>44</v>
      </c>
      <c r="B4462" t="s">
        <v>9130</v>
      </c>
    </row>
    <row r="4463" spans="1:2" x14ac:dyDescent="0.25">
      <c r="A4463" s="1" t="s">
        <v>9131</v>
      </c>
      <c r="B4463" t="s">
        <v>9132</v>
      </c>
    </row>
    <row r="4464" spans="1:2" x14ac:dyDescent="0.25">
      <c r="A4464" s="1" t="s">
        <v>9133</v>
      </c>
      <c r="B4464" t="s">
        <v>9134</v>
      </c>
    </row>
    <row r="4465" spans="1:5" x14ac:dyDescent="0.25">
      <c r="A4465" s="1" t="s">
        <v>9135</v>
      </c>
      <c r="B4465" t="s">
        <v>9136</v>
      </c>
    </row>
    <row r="4466" spans="1:5" x14ac:dyDescent="0.25">
      <c r="A4466" s="1" t="s">
        <v>43</v>
      </c>
      <c r="B4466" t="s">
        <v>9137</v>
      </c>
    </row>
    <row r="4467" spans="1:5" x14ac:dyDescent="0.25">
      <c r="A4467" s="1" t="s">
        <v>9138</v>
      </c>
      <c r="B4467" t="s">
        <v>9139</v>
      </c>
    </row>
    <row r="4468" spans="1:5" x14ac:dyDescent="0.25">
      <c r="A4468" s="1" t="s">
        <v>9140</v>
      </c>
      <c r="B4468" t="s">
        <v>9141</v>
      </c>
    </row>
    <row r="4469" spans="1:5" x14ac:dyDescent="0.25">
      <c r="A4469" s="1" t="s">
        <v>42</v>
      </c>
      <c r="B4469" t="s">
        <v>9142</v>
      </c>
    </row>
    <row r="4470" spans="1:5" x14ac:dyDescent="0.25">
      <c r="A4470" s="1" t="s">
        <v>9143</v>
      </c>
      <c r="B4470" t="s">
        <v>9144</v>
      </c>
    </row>
    <row r="4471" spans="1:5" x14ac:dyDescent="0.25">
      <c r="A4471" s="1" t="s">
        <v>9145</v>
      </c>
      <c r="B4471" t="s">
        <v>41</v>
      </c>
    </row>
    <row r="4472" spans="1:5" x14ac:dyDescent="0.25">
      <c r="A4472" s="1" t="s">
        <v>9146</v>
      </c>
      <c r="B4472" t="s">
        <v>9147</v>
      </c>
    </row>
    <row r="4473" spans="1:5" x14ac:dyDescent="0.25">
      <c r="A4473" s="1" t="s">
        <v>40</v>
      </c>
      <c r="B4473" t="s">
        <v>9148</v>
      </c>
    </row>
    <row r="4474" spans="1:5" x14ac:dyDescent="0.25">
      <c r="A4474" s="1" t="s">
        <v>39</v>
      </c>
      <c r="B4474" t="s">
        <v>9149</v>
      </c>
      <c r="E4474">
        <v>288.04000000000002</v>
      </c>
    </row>
    <row r="4475" spans="1:5" x14ac:dyDescent="0.25">
      <c r="A4475" s="1" t="s">
        <v>38</v>
      </c>
      <c r="B4475" t="s">
        <v>9150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9151</v>
      </c>
      <c r="C4476">
        <v>1946.16</v>
      </c>
      <c r="E4476">
        <v>191.61</v>
      </c>
    </row>
    <row r="4477" spans="1:5" x14ac:dyDescent="0.25">
      <c r="A4477" s="1" t="s">
        <v>9152</v>
      </c>
      <c r="B4477" t="s">
        <v>9153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9154</v>
      </c>
      <c r="E4478">
        <v>393.22</v>
      </c>
    </row>
    <row r="4479" spans="1:5" x14ac:dyDescent="0.25">
      <c r="A4479" s="1" t="s">
        <v>35</v>
      </c>
      <c r="B4479" t="s">
        <v>9155</v>
      </c>
      <c r="E4479">
        <f>SUM(E4474:E4478)</f>
        <v>1946.16</v>
      </c>
    </row>
    <row r="4480" spans="1:5" x14ac:dyDescent="0.25">
      <c r="A4480" s="1" t="s">
        <v>34</v>
      </c>
      <c r="B4480" t="s">
        <v>9156</v>
      </c>
    </row>
    <row r="4481" spans="1:2" x14ac:dyDescent="0.25">
      <c r="A4481" s="1" t="s">
        <v>9005</v>
      </c>
      <c r="B4481" t="s">
        <v>9157</v>
      </c>
    </row>
    <row r="4482" spans="1:2" x14ac:dyDescent="0.25">
      <c r="A4482" s="1" t="s">
        <v>33</v>
      </c>
      <c r="B4482" t="s">
        <v>9158</v>
      </c>
    </row>
    <row r="4483" spans="1:2" x14ac:dyDescent="0.25">
      <c r="A4483" s="1" t="s">
        <v>32</v>
      </c>
      <c r="B4483" t="s">
        <v>9159</v>
      </c>
    </row>
    <row r="4484" spans="1:2" x14ac:dyDescent="0.25">
      <c r="A4484" s="1" t="s">
        <v>9160</v>
      </c>
      <c r="B4484" t="s">
        <v>9161</v>
      </c>
    </row>
    <row r="4485" spans="1:2" x14ac:dyDescent="0.25">
      <c r="A4485" s="1" t="s">
        <v>31</v>
      </c>
      <c r="B4485" t="s">
        <v>9162</v>
      </c>
    </row>
    <row r="4486" spans="1:2" x14ac:dyDescent="0.25">
      <c r="A4486" s="1" t="s">
        <v>9163</v>
      </c>
      <c r="B4486" t="s">
        <v>9164</v>
      </c>
    </row>
    <row r="4487" spans="1:2" x14ac:dyDescent="0.25">
      <c r="A4487" s="1" t="s">
        <v>9165</v>
      </c>
      <c r="B4487" t="s">
        <v>9166</v>
      </c>
    </row>
    <row r="4488" spans="1:2" x14ac:dyDescent="0.25">
      <c r="A4488" s="1" t="s">
        <v>30</v>
      </c>
      <c r="B4488" t="s">
        <v>9167</v>
      </c>
    </row>
    <row r="4489" spans="1:2" x14ac:dyDescent="0.25">
      <c r="A4489" s="1" t="s">
        <v>9009</v>
      </c>
      <c r="B4489" t="s">
        <v>9168</v>
      </c>
    </row>
    <row r="4490" spans="1:2" x14ac:dyDescent="0.25">
      <c r="A4490" s="1" t="s">
        <v>9169</v>
      </c>
      <c r="B4490" t="s">
        <v>9170</v>
      </c>
    </row>
    <row r="4491" spans="1:2" x14ac:dyDescent="0.25">
      <c r="A4491" s="1" t="s">
        <v>29</v>
      </c>
      <c r="B4491" t="s">
        <v>9171</v>
      </c>
    </row>
    <row r="4492" spans="1:2" x14ac:dyDescent="0.25">
      <c r="A4492" s="1" t="s">
        <v>9172</v>
      </c>
      <c r="B4492" t="s">
        <v>9173</v>
      </c>
    </row>
    <row r="4493" spans="1:2" x14ac:dyDescent="0.25">
      <c r="A4493" s="1" t="s">
        <v>9174</v>
      </c>
      <c r="B4493" t="s">
        <v>9175</v>
      </c>
    </row>
    <row r="4494" spans="1:2" x14ac:dyDescent="0.25">
      <c r="A4494" s="1" t="s">
        <v>9176</v>
      </c>
      <c r="B4494" t="s">
        <v>9177</v>
      </c>
    </row>
    <row r="4495" spans="1:2" x14ac:dyDescent="0.25">
      <c r="A4495" s="1" t="s">
        <v>9178</v>
      </c>
      <c r="B4495" t="s">
        <v>9179</v>
      </c>
    </row>
    <row r="4496" spans="1:2" x14ac:dyDescent="0.25">
      <c r="A4496" s="1" t="s">
        <v>9180</v>
      </c>
      <c r="B4496" t="s">
        <v>9181</v>
      </c>
    </row>
    <row r="4497" spans="1:2" x14ac:dyDescent="0.25">
      <c r="A4497" s="1" t="s">
        <v>9182</v>
      </c>
      <c r="B4497" t="s">
        <v>9183</v>
      </c>
    </row>
    <row r="4498" spans="1:2" x14ac:dyDescent="0.25">
      <c r="A4498" s="1" t="s">
        <v>9184</v>
      </c>
      <c r="B4498" t="s">
        <v>9185</v>
      </c>
    </row>
    <row r="4499" spans="1:2" x14ac:dyDescent="0.25">
      <c r="A4499" s="1" t="s">
        <v>3058</v>
      </c>
      <c r="B4499" t="s">
        <v>9186</v>
      </c>
    </row>
    <row r="4500" spans="1:2" x14ac:dyDescent="0.25">
      <c r="A4500" s="1" t="s">
        <v>6453</v>
      </c>
      <c r="B4500" t="s">
        <v>9187</v>
      </c>
    </row>
    <row r="4501" spans="1:2" x14ac:dyDescent="0.25">
      <c r="A4501" s="1" t="s">
        <v>2596</v>
      </c>
      <c r="B4501" t="s">
        <v>9188</v>
      </c>
    </row>
    <row r="4502" spans="1:2" x14ac:dyDescent="0.25">
      <c r="A4502" s="1" t="s">
        <v>9189</v>
      </c>
      <c r="B4502" t="s">
        <v>9190</v>
      </c>
    </row>
    <row r="4503" spans="1:2" x14ac:dyDescent="0.25">
      <c r="A4503" s="1" t="s">
        <v>5856</v>
      </c>
      <c r="B4503" t="s">
        <v>9191</v>
      </c>
    </row>
    <row r="4504" spans="1:2" x14ac:dyDescent="0.25">
      <c r="A4504" s="1" t="s">
        <v>5025</v>
      </c>
      <c r="B4504" t="s">
        <v>9192</v>
      </c>
    </row>
    <row r="4505" spans="1:2" x14ac:dyDescent="0.25">
      <c r="A4505" s="1" t="s">
        <v>3022</v>
      </c>
      <c r="B4505" t="s">
        <v>9193</v>
      </c>
    </row>
    <row r="4506" spans="1:2" x14ac:dyDescent="0.25">
      <c r="A4506" s="1" t="s">
        <v>6471</v>
      </c>
      <c r="B4506" t="s">
        <v>9194</v>
      </c>
    </row>
    <row r="4507" spans="1:2" x14ac:dyDescent="0.25">
      <c r="A4507" s="1" t="s">
        <v>9195</v>
      </c>
      <c r="B4507" t="s">
        <v>9196</v>
      </c>
    </row>
    <row r="4508" spans="1:2" x14ac:dyDescent="0.25">
      <c r="A4508" s="1" t="s">
        <v>3481</v>
      </c>
      <c r="B4508" t="s">
        <v>9197</v>
      </c>
    </row>
    <row r="4509" spans="1:2" x14ac:dyDescent="0.25">
      <c r="A4509" s="1" t="s">
        <v>1315</v>
      </c>
      <c r="B4509" t="s">
        <v>9198</v>
      </c>
    </row>
    <row r="4510" spans="1:2" x14ac:dyDescent="0.25">
      <c r="A4510" s="1" t="s">
        <v>9199</v>
      </c>
      <c r="B4510" t="s">
        <v>9200</v>
      </c>
    </row>
    <row r="4511" spans="1:2" x14ac:dyDescent="0.25">
      <c r="A4511" s="1" t="s">
        <v>2534</v>
      </c>
      <c r="B4511" t="s">
        <v>9201</v>
      </c>
    </row>
    <row r="4512" spans="1:2" x14ac:dyDescent="0.25">
      <c r="A4512" s="1" t="s">
        <v>3006</v>
      </c>
      <c r="B4512" t="s">
        <v>9202</v>
      </c>
    </row>
    <row r="4513" spans="1:2" x14ac:dyDescent="0.25">
      <c r="A4513" s="1" t="s">
        <v>2151</v>
      </c>
      <c r="B4513" t="s">
        <v>9203</v>
      </c>
    </row>
    <row r="4514" spans="1:2" x14ac:dyDescent="0.25">
      <c r="A4514" s="1" t="s">
        <v>1433</v>
      </c>
      <c r="B4514" t="s">
        <v>9204</v>
      </c>
    </row>
    <row r="4515" spans="1:2" x14ac:dyDescent="0.25">
      <c r="A4515" s="1" t="s">
        <v>9205</v>
      </c>
      <c r="B4515" t="s">
        <v>9206</v>
      </c>
    </row>
    <row r="4516" spans="1:2" x14ac:dyDescent="0.25">
      <c r="A4516" s="1" t="s">
        <v>9207</v>
      </c>
      <c r="B4516" t="s">
        <v>9208</v>
      </c>
    </row>
    <row r="4517" spans="1:2" x14ac:dyDescent="0.25">
      <c r="A4517" s="1" t="s">
        <v>2310</v>
      </c>
      <c r="B4517" t="s">
        <v>9209</v>
      </c>
    </row>
    <row r="4518" spans="1:2" x14ac:dyDescent="0.25">
      <c r="A4518" s="1" t="s">
        <v>9210</v>
      </c>
      <c r="B4518" t="s">
        <v>9211</v>
      </c>
    </row>
    <row r="4519" spans="1:2" x14ac:dyDescent="0.25">
      <c r="A4519" s="1" t="s">
        <v>5352</v>
      </c>
      <c r="B4519" t="s">
        <v>9212</v>
      </c>
    </row>
    <row r="4520" spans="1:2" x14ac:dyDescent="0.25">
      <c r="A4520" s="1" t="s">
        <v>9213</v>
      </c>
      <c r="B4520" t="s">
        <v>9214</v>
      </c>
    </row>
    <row r="4521" spans="1:2" x14ac:dyDescent="0.25">
      <c r="A4521" s="1" t="s">
        <v>9215</v>
      </c>
      <c r="B4521" t="s">
        <v>9216</v>
      </c>
    </row>
    <row r="4522" spans="1:2" x14ac:dyDescent="0.25">
      <c r="A4522" s="1" t="s">
        <v>9217</v>
      </c>
      <c r="B4522" t="s">
        <v>9218</v>
      </c>
    </row>
    <row r="4523" spans="1:2" x14ac:dyDescent="0.25">
      <c r="A4523" s="1" t="s">
        <v>3455</v>
      </c>
      <c r="B4523" t="s">
        <v>9219</v>
      </c>
    </row>
    <row r="4524" spans="1:2" x14ac:dyDescent="0.25">
      <c r="A4524" s="1" t="s">
        <v>1372</v>
      </c>
      <c r="B4524" t="s">
        <v>9006</v>
      </c>
    </row>
    <row r="4525" spans="1:2" x14ac:dyDescent="0.25">
      <c r="A4525" s="1" t="s">
        <v>9220</v>
      </c>
      <c r="B4525" t="s">
        <v>9221</v>
      </c>
    </row>
    <row r="4526" spans="1:2" x14ac:dyDescent="0.25">
      <c r="A4526" s="1" t="s">
        <v>9222</v>
      </c>
      <c r="B4526" t="s">
        <v>9223</v>
      </c>
    </row>
    <row r="4527" spans="1:2" x14ac:dyDescent="0.25">
      <c r="A4527" s="1" t="s">
        <v>9224</v>
      </c>
      <c r="B4527" t="s">
        <v>9225</v>
      </c>
    </row>
    <row r="4528" spans="1:2" x14ac:dyDescent="0.25">
      <c r="A4528" s="1" t="s">
        <v>9226</v>
      </c>
      <c r="B4528" t="s">
        <v>9227</v>
      </c>
    </row>
    <row r="4529" spans="1:2" x14ac:dyDescent="0.25">
      <c r="A4529" s="1" t="s">
        <v>2157</v>
      </c>
      <c r="B4529" t="s">
        <v>9228</v>
      </c>
    </row>
    <row r="4530" spans="1:2" x14ac:dyDescent="0.25">
      <c r="A4530" s="1" t="s">
        <v>1427</v>
      </c>
      <c r="B4530" t="s">
        <v>9229</v>
      </c>
    </row>
    <row r="4531" spans="1:2" x14ac:dyDescent="0.25">
      <c r="A4531" s="1" t="s">
        <v>9230</v>
      </c>
      <c r="B4531" t="s">
        <v>9231</v>
      </c>
    </row>
    <row r="4532" spans="1:2" x14ac:dyDescent="0.25">
      <c r="A4532" s="1" t="s">
        <v>9232</v>
      </c>
      <c r="B4532" t="s">
        <v>9233</v>
      </c>
    </row>
    <row r="4533" spans="1:2" x14ac:dyDescent="0.25">
      <c r="A4533" s="1" t="s">
        <v>9234</v>
      </c>
      <c r="B4533" t="s">
        <v>9235</v>
      </c>
    </row>
    <row r="4534" spans="1:2" x14ac:dyDescent="0.25">
      <c r="A4534" s="1" t="s">
        <v>9236</v>
      </c>
      <c r="B4534" t="s">
        <v>1377</v>
      </c>
    </row>
    <row r="4535" spans="1:2" x14ac:dyDescent="0.25">
      <c r="A4535" s="1" t="s">
        <v>9008</v>
      </c>
      <c r="B4535" t="s">
        <v>9237</v>
      </c>
    </row>
    <row r="4536" spans="1:2" x14ac:dyDescent="0.25">
      <c r="A4536" s="1" t="s">
        <v>9002</v>
      </c>
      <c r="B4536" t="s">
        <v>9003</v>
      </c>
    </row>
    <row r="4537" spans="1:2" x14ac:dyDescent="0.25">
      <c r="A4537" s="1" t="s">
        <v>9238</v>
      </c>
      <c r="B4537" t="s">
        <v>9239</v>
      </c>
    </row>
    <row r="4538" spans="1:2" x14ac:dyDescent="0.25">
      <c r="A4538" s="1" t="s">
        <v>9240</v>
      </c>
      <c r="B4538" t="s">
        <v>9241</v>
      </c>
    </row>
    <row r="4539" spans="1:2" x14ac:dyDescent="0.25">
      <c r="A4539" s="1" t="s">
        <v>9242</v>
      </c>
      <c r="B4539" t="s">
        <v>9243</v>
      </c>
    </row>
    <row r="4540" spans="1:2" x14ac:dyDescent="0.25">
      <c r="A4540" s="1" t="s">
        <v>9244</v>
      </c>
      <c r="B4540" t="s">
        <v>9245</v>
      </c>
    </row>
    <row r="4541" spans="1:2" x14ac:dyDescent="0.25">
      <c r="A4541" s="1" t="s">
        <v>9246</v>
      </c>
      <c r="B4541" t="s">
        <v>9212</v>
      </c>
    </row>
    <row r="4542" spans="1:2" x14ac:dyDescent="0.25">
      <c r="A4542" s="1" t="s">
        <v>9247</v>
      </c>
      <c r="B4542" t="s">
        <v>9248</v>
      </c>
    </row>
    <row r="4543" spans="1:2" x14ac:dyDescent="0.25">
      <c r="A4543" s="1" t="s">
        <v>9004</v>
      </c>
      <c r="B4543" t="s">
        <v>9249</v>
      </c>
    </row>
    <row r="4544" spans="1:2" x14ac:dyDescent="0.25">
      <c r="A4544" s="1" t="s">
        <v>9250</v>
      </c>
      <c r="B4544" t="s">
        <v>9245</v>
      </c>
    </row>
    <row r="4545" spans="1:2" x14ac:dyDescent="0.25">
      <c r="A4545" s="1" t="s">
        <v>9251</v>
      </c>
      <c r="B4545" t="s">
        <v>9252</v>
      </c>
    </row>
    <row r="4546" spans="1:2" x14ac:dyDescent="0.25">
      <c r="A4546" s="1" t="s">
        <v>9253</v>
      </c>
      <c r="B4546" t="s">
        <v>9254</v>
      </c>
    </row>
    <row r="4547" spans="1:2" x14ac:dyDescent="0.25">
      <c r="A4547" s="1" t="s">
        <v>9255</v>
      </c>
      <c r="B4547" t="s">
        <v>9256</v>
      </c>
    </row>
    <row r="4548" spans="1:2" x14ac:dyDescent="0.25">
      <c r="A4548" s="21" t="s">
        <v>9257</v>
      </c>
      <c r="B4548" t="s">
        <v>9258</v>
      </c>
    </row>
    <row r="4549" spans="1:2" x14ac:dyDescent="0.25">
      <c r="A4549" s="21" t="s">
        <v>9259</v>
      </c>
      <c r="B4549" t="s">
        <v>9260</v>
      </c>
    </row>
    <row r="4550" spans="1:2" x14ac:dyDescent="0.25">
      <c r="A4550" s="21" t="s">
        <v>9261</v>
      </c>
      <c r="B4550" t="s">
        <v>9262</v>
      </c>
    </row>
    <row r="4551" spans="1:2" x14ac:dyDescent="0.25">
      <c r="A4551" s="21" t="s">
        <v>9263</v>
      </c>
      <c r="B4551" t="s">
        <v>9264</v>
      </c>
    </row>
  </sheetData>
  <dataValidations disablePrompts="1" count="1">
    <dataValidation type="textLength" allowBlank="1" showInputMessage="1" showErrorMessage="1" errorTitle="Debes ingresar 14 caracteres" sqref="A4334:A4335" xr:uid="{9AC061AA-A0E4-45D8-B604-7F901C6D55B2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T4"/>
  <sheetViews>
    <sheetView workbookViewId="0"/>
  </sheetViews>
  <sheetFormatPr baseColWidth="10" defaultRowHeight="15" x14ac:dyDescent="0.25"/>
  <cols>
    <col min="1" max="2" width="15.42578125" customWidth="1"/>
    <col min="3" max="3" width="18" customWidth="1"/>
    <col min="4" max="4" width="54.140625" customWidth="1"/>
    <col min="7" max="7" width="22" customWidth="1"/>
    <col min="8" max="8" width="24" style="2" customWidth="1"/>
    <col min="9" max="9" width="61.7109375" style="2" customWidth="1"/>
    <col min="10" max="10" width="23.7109375" style="2" customWidth="1"/>
    <col min="11" max="11" width="23.42578125" style="2" customWidth="1"/>
    <col min="12" max="12" width="25.5703125" style="2" customWidth="1"/>
    <col min="13" max="17" width="11.42578125" style="2"/>
    <col min="18" max="18" width="26.5703125" style="2" customWidth="1"/>
    <col min="19" max="19" width="12.7109375" style="2" customWidth="1"/>
  </cols>
  <sheetData>
    <row r="2" spans="1:20" x14ac:dyDescent="0.25">
      <c r="A2" t="s">
        <v>17</v>
      </c>
      <c r="B2" t="s">
        <v>9269</v>
      </c>
      <c r="C2" t="s">
        <v>8732</v>
      </c>
      <c r="D2" t="s">
        <v>8733</v>
      </c>
      <c r="E2" t="s">
        <v>8734</v>
      </c>
      <c r="F2" t="s">
        <v>8735</v>
      </c>
      <c r="G2" t="s">
        <v>8736</v>
      </c>
      <c r="H2" s="2" t="s">
        <v>8737</v>
      </c>
      <c r="I2" s="2" t="s">
        <v>8738</v>
      </c>
      <c r="J2" s="2" t="s">
        <v>8739</v>
      </c>
      <c r="K2" s="2" t="s">
        <v>8740</v>
      </c>
      <c r="L2" s="2" t="s">
        <v>8741</v>
      </c>
      <c r="M2" s="2" t="s">
        <v>8742</v>
      </c>
      <c r="N2" s="2" t="s">
        <v>8743</v>
      </c>
      <c r="O2" s="2" t="s">
        <v>8744</v>
      </c>
      <c r="P2" s="2" t="s">
        <v>8745</v>
      </c>
      <c r="Q2" s="2" t="s">
        <v>8746</v>
      </c>
      <c r="R2" s="2" t="s">
        <v>8747</v>
      </c>
      <c r="S2" s="2" t="s">
        <v>8748</v>
      </c>
      <c r="T2" t="s">
        <v>8749</v>
      </c>
    </row>
    <row r="3" spans="1:20" x14ac:dyDescent="0.25">
      <c r="A3" t="s">
        <v>7898</v>
      </c>
      <c r="B3" t="s">
        <v>8750</v>
      </c>
      <c r="C3" t="s">
        <v>8751</v>
      </c>
      <c r="D3" t="s">
        <v>9270</v>
      </c>
      <c r="E3" t="s">
        <v>9271</v>
      </c>
      <c r="G3" t="s">
        <v>9272</v>
      </c>
      <c r="H3" s="127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0" t="s">
        <v>9273</v>
      </c>
    </row>
    <row r="4" spans="1:20" x14ac:dyDescent="0.25">
      <c r="A4" t="s">
        <v>7673</v>
      </c>
      <c r="H4"/>
      <c r="I4" s="15">
        <f>SUBTOTAL(109,Tabla9[[MONTO DEVENGADO POR BONIFICACIONES Y GRATIFICACIONES ]])</f>
        <v>0</v>
      </c>
      <c r="J4" s="15">
        <f>SUBTOTAL(109,Tabla9[[IMPUESTO RETENIDO ]])</f>
        <v>0</v>
      </c>
      <c r="K4" s="15">
        <f>SUBTOTAL(109,Tabla9[[AGUINALDO EXENTO ]])</f>
        <v>0</v>
      </c>
      <c r="L4" s="15">
        <f>SUBTOTAL(109,Tabla9[[AGUINALDO GRAVADO ]])</f>
        <v>0</v>
      </c>
      <c r="M4" s="15">
        <f>SUBTOTAL(109,Tabla9[AFP])</f>
        <v>0</v>
      </c>
      <c r="N4" s="15">
        <f>SUBTOTAL(109,Tabla9[ISSS])</f>
        <v>0</v>
      </c>
      <c r="O4" s="15">
        <f>SUBTOTAL(109,Tabla9[INPEP])</f>
        <v>0</v>
      </c>
      <c r="P4" s="15">
        <f>SUBTOTAL(109,Tabla9[IPSFA])</f>
        <v>0</v>
      </c>
      <c r="Q4" s="15">
        <f>SUBTOTAL(109,Tabla9[CEFAFA])</f>
        <v>0</v>
      </c>
      <c r="R4"/>
      <c r="S4"/>
      <c r="T4">
        <f>SUBTOTAL(103,Tabla9[PERIODO])</f>
        <v>1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7"/>
  <sheetViews>
    <sheetView showGridLines="0" tabSelected="1" zoomScaleNormal="100" workbookViewId="0">
      <selection activeCell="F6" sqref="F6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33"/>
      <c r="C1" s="134"/>
      <c r="D1" s="131" t="s">
        <v>8902</v>
      </c>
      <c r="E1" s="132"/>
      <c r="F1" s="132"/>
      <c r="I1" s="85"/>
    </row>
    <row r="3" spans="1:10 16383:16383" ht="21.75" customHeight="1" x14ac:dyDescent="0.25">
      <c r="D3" s="81" t="s">
        <v>8528</v>
      </c>
      <c r="E3" s="82" t="s">
        <v>7898</v>
      </c>
      <c r="F3" s="83" t="s">
        <v>8730</v>
      </c>
      <c r="G3" s="73"/>
      <c r="H3" s="81" t="s">
        <v>8731</v>
      </c>
      <c r="I3" s="82" t="s">
        <v>8712</v>
      </c>
      <c r="XFC3" t="s">
        <v>7898</v>
      </c>
    </row>
    <row r="4" spans="1:10 16383:16383" ht="18" customHeight="1" x14ac:dyDescent="0.25">
      <c r="D4" s="88" t="s">
        <v>8713</v>
      </c>
      <c r="E4" s="89">
        <f>ROUND(SUMIFS(Tabla3[[#All],[V GRAVADAS]],Tabla3[[#All],[MES]],Tabla7[[#Headers],[ENERO]])/(1.13),2)</f>
        <v>206.19</v>
      </c>
      <c r="F4" s="90"/>
      <c r="G4" s="106"/>
      <c r="H4" s="88" t="s">
        <v>8714</v>
      </c>
      <c r="I4" s="111">
        <f>ROUND(F7*0.13-F11*0.13-E13-E14,2)</f>
        <v>21.42</v>
      </c>
      <c r="XFC4" t="s">
        <v>7935</v>
      </c>
    </row>
    <row r="5" spans="1:10 16383:16383" ht="18" customHeight="1" x14ac:dyDescent="0.25">
      <c r="D5" s="88" t="s">
        <v>8715</v>
      </c>
      <c r="E5" s="89">
        <f>ROUND(SUMIFS(Tabla2[[#All],[V. GRAVADA]],Tabla2[[#All],[MES]],Tabla7[[#Headers],[ENERO]],Tabla2[[#All],[TIPO DE DOC]],3),2)</f>
        <v>31.78</v>
      </c>
      <c r="F5" s="90"/>
      <c r="G5" s="73"/>
      <c r="H5" s="88" t="s">
        <v>8716</v>
      </c>
      <c r="I5" s="98">
        <f>ROUND(F7*0.0175,2)+E15</f>
        <v>4.16</v>
      </c>
      <c r="XFC5" t="s">
        <v>8107</v>
      </c>
    </row>
    <row r="6" spans="1:10 16383:16383" ht="18" customHeight="1" x14ac:dyDescent="0.25">
      <c r="D6" s="88" t="s">
        <v>8717</v>
      </c>
      <c r="E6" s="89">
        <f>ROUND(SUMIFS(Tabla2[[#All],[V. GRAVADA]],Tabla2[[#All],[MES]],Tabla7[[#Headers],[ENERO]],Tabla2[[#All],[TIPO DE DOC]],5),2)</f>
        <v>0</v>
      </c>
      <c r="F6" s="90"/>
      <c r="G6" s="106"/>
      <c r="H6" s="104" t="s">
        <v>8718</v>
      </c>
      <c r="I6" s="99">
        <f>SUM(I4:I5)</f>
        <v>25.580000000000002</v>
      </c>
      <c r="XFC6" t="s">
        <v>8219</v>
      </c>
    </row>
    <row r="7" spans="1:10 16383:16383" ht="18" customHeight="1" x14ac:dyDescent="0.25">
      <c r="D7" s="114" t="s">
        <v>8728</v>
      </c>
      <c r="E7" s="115"/>
      <c r="F7" s="116">
        <f>+E4+E5-E6</f>
        <v>237.97</v>
      </c>
      <c r="G7" s="73"/>
      <c r="H7" s="79"/>
      <c r="I7" s="80"/>
      <c r="XFC7" t="s">
        <v>8276</v>
      </c>
    </row>
    <row r="8" spans="1:10 16383:16383" ht="18" customHeight="1" x14ac:dyDescent="0.25">
      <c r="D8" s="88" t="s">
        <v>8719</v>
      </c>
      <c r="E8" s="89">
        <f>SUMIFS(Tabla1[[#All],[C. GRAVADA]],Tabla1[[#All],[MES]],Tabla7[[#Headers],[ENERO]],Tabla1[[#All],[TIPO DE DOC]],"03")</f>
        <v>73.22</v>
      </c>
      <c r="F8" s="91"/>
      <c r="G8" s="106"/>
      <c r="H8" s="73"/>
      <c r="I8" s="74"/>
      <c r="J8" s="15"/>
      <c r="XFC8" t="s">
        <v>8277</v>
      </c>
    </row>
    <row r="9" spans="1:10 16383:16383" ht="18" customHeight="1" x14ac:dyDescent="0.25">
      <c r="D9" s="88" t="s">
        <v>8720</v>
      </c>
      <c r="E9" s="89">
        <f>SUMIFS(Tabla1[[#All],[IMPOR BIENES]],Tabla1[[#All],[MES]],Tabla7[[#Headers],[ENERO]],Tabla1[[#All],[TIPO DE DOC]],12)</f>
        <v>0</v>
      </c>
      <c r="F9" s="91"/>
      <c r="G9" s="106"/>
      <c r="H9" s="73"/>
      <c r="I9" s="74"/>
      <c r="J9" s="15"/>
      <c r="XFC9" t="s">
        <v>8278</v>
      </c>
    </row>
    <row r="10" spans="1:10 16383:16383" ht="18" customHeight="1" x14ac:dyDescent="0.25">
      <c r="D10" s="88" t="s">
        <v>8721</v>
      </c>
      <c r="E10" s="89">
        <f>SUMIFS(Tabla1[[#All],[C. GRAVADA]],Tabla1[[#All],[MES]],Tabla7[[#Headers],[ENERO]],Tabla1[[#All],[TIPO DE DOC]],"05")</f>
        <v>0</v>
      </c>
      <c r="F10" s="92"/>
      <c r="XFC10" t="s">
        <v>8279</v>
      </c>
    </row>
    <row r="11" spans="1:10 16383:16383" ht="18" customHeight="1" x14ac:dyDescent="0.25">
      <c r="D11" s="114" t="s">
        <v>8729</v>
      </c>
      <c r="E11" s="115"/>
      <c r="F11" s="116">
        <f>IFERROR(+E8+E9-E10,"")</f>
        <v>73.22</v>
      </c>
      <c r="G11" s="15"/>
      <c r="XFC11" t="s">
        <v>8280</v>
      </c>
    </row>
    <row r="12" spans="1:10 16383:16383" ht="18" customHeight="1" x14ac:dyDescent="0.25">
      <c r="D12" s="88" t="s">
        <v>8722</v>
      </c>
      <c r="E12" s="89">
        <f>SUMIFS(Tabla1[[#All],[C. EXENTAS]],Tabla1[[#All],[MES]],Tabla7[[#Headers],[ENERO]],Tabla1[[#All],[TIPO DE DOC]],"03")</f>
        <v>2.19</v>
      </c>
      <c r="F12" s="93"/>
      <c r="G12" s="15"/>
      <c r="XFC12" t="s">
        <v>8281</v>
      </c>
    </row>
    <row r="13" spans="1:10 16383:16383" ht="18" customHeight="1" x14ac:dyDescent="0.25">
      <c r="D13" s="88" t="s">
        <v>8723</v>
      </c>
      <c r="E13" s="89">
        <f>SUMIFS(Tabla1[[#All],[PERCEPCIONES]],Tabla1[[#All],[MES]],Tabla7[[#Headers],[ENERO]],Tabla1[[#All],[TIPO DE DOC]],"03")</f>
        <v>0</v>
      </c>
      <c r="F13" s="94"/>
      <c r="XFC13" t="s">
        <v>8282</v>
      </c>
    </row>
    <row r="14" spans="1:10 16383:16383" ht="18" customHeight="1" x14ac:dyDescent="0.25">
      <c r="D14" s="88" t="s">
        <v>8724</v>
      </c>
      <c r="E14" s="89">
        <f>SUMIFS(Tabla6[[#Headers],[#Data],[Monto Retención 1%]],Tabla6[[#Headers],[#Data],[Mes]],Tabla7[[#Headers],[ENERO]])</f>
        <v>0</v>
      </c>
      <c r="F14" s="95"/>
      <c r="XFC14" t="s">
        <v>8283</v>
      </c>
    </row>
    <row r="15" spans="1:10 16383:16383" ht="18" customHeight="1" x14ac:dyDescent="0.25">
      <c r="D15" s="96" t="s">
        <v>8725</v>
      </c>
      <c r="E15" s="97">
        <f>SUMIFS(Tabla9[[#Data],[#Totals],[IMPUESTO RETENIDO ]],Tabla9[[#Headers],[#Data],[MES]],Tabla7[[#Headers],[ENERO]])</f>
        <v>0</v>
      </c>
      <c r="F15" s="93"/>
    </row>
    <row r="16" spans="1:10 16383:16383" ht="18" customHeight="1" x14ac:dyDescent="0.25"/>
    <row r="17" spans="5:5" x14ac:dyDescent="0.25">
      <c r="E17" s="15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2024-02-16T14:54:26Z</dcterms:modified>
</cp:coreProperties>
</file>