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6" i="10" l="1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B29" i="11"/>
  <c r="B27" i="11"/>
  <c r="U102" i="10" l="1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U77" i="10" l="1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P25" i="7" l="1"/>
  <c r="O25" i="7"/>
  <c r="K25" i="7"/>
  <c r="Q25" i="7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O127" i="10"/>
  <c r="O128" i="10" s="1"/>
  <c r="O129" i="10" s="1"/>
  <c r="V127" i="10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127" i="10" l="1"/>
  <c r="D11" i="5"/>
  <c r="D9" i="5"/>
  <c r="D9" i="6" l="1"/>
  <c r="D9" i="9" l="1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<sst xmlns="http://schemas.openxmlformats.org/spreadsheetml/2006/main" count="1246" uniqueCount="423">
  <si>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</si>
  <si>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</si>
  <si>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</si>
  <si>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</si>
  <si>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</si>
  <si>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</si>
  <si>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</si>
  <si>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</si>
  <si>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</si>
  <si>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</si>
  <si>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</si>
  <si>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</si>
  <si>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</si>
  <si>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</si>
  <si>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</si>
  <si>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</si>
  <si>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</si>
  <si>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</si>
  <si>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</si>
  <si>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</si>
  <si>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</si>
  <si>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</si>
  <si>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</si>
  <si>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</si>
  <si>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</si>
  <si>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</si>
  <si>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</si>
  <si>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</si>
  <si>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</si>
  <si>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</si>
  <si>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</si>
  <si>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</si>
  <si>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</si>
  <si>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</si>
  <si>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</si>
  <si>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</si>
  <si>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</si>
  <si>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</si>
  <si>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</si>
  <si>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</si>
  <si>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</si>
  <si>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</si>
  <si>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</si>
  <si>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</si>
  <si>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</si>
  <si>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</si>
  <si>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</si>
  <si>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</si>
  <si>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</si>
  <si>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</si>
  <si>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</si>
  <si>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</si>
  <si>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</si>
  <si>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</si>
  <si>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</si>
  <si>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</si>
  <si>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</si>
  <si>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</si>
  <si>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</si>
  <si>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</si>
  <si>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</si>
  <si>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</si>
  <si>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</si>
  <si>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</si>
  <si>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</si>
  <si>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</si>
  <si>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</si>
  <si>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</si>
  <si>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</si>
  <si>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</si>
  <si>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</si>
  <si>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</si>
  <si>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</si>
  <si>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</si>
  <si>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</si>
  <si>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</si>
  <si>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</si>
  <si>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</si>
  <si>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</si>
  <si>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</si>
  <si>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</si>
  <si>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</si>
  <si>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</si>
  <si>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</si>
  <si>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</si>
  <si>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</si>
  <si>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</si>
  <si>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</si>
  <si>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</si>
  <si>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</si>
  <si>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</si>
  <si>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</si>
  <si>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</si>
  <si>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</si>
  <si>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</si>
  <si>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</si>
  <si>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</si>
  <si>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</si>
  <si>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</si>
  <si>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</si>
  <si>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</si>
  <si>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</si>
  <si>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</si>
  <si>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</si>
  <si>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</si>
  <si>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</si>
  <si>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</si>
  <si>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</si>
  <si>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</si>
  <si>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</si>
  <si>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</si>
  <si>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</si>
  <si>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</si>
  <si>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</si>
  <si>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</si>
  <si>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</si>
  <si>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</si>
  <si>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</si>
  <si>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</si>
  <si>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</si>
  <si>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</si>
  <si>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</si>
  <si>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</si>
  <si>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</si>
  <si>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</si>
  <si>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</si>
  <si>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</si>
  <si>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</si>
  <si>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</si>
  <si>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</si>
  <si>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</si>
  <si>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</si>
  <si>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</si>
  <si>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</si>
  <si>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</si>
  <si>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</si>
  <si>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</si>
  <si>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</si>
  <si>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</si>
  <si>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</si>
  <si>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</si>
  <si>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</si>
  <si>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</si>
  <si>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</si>
  <si>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</si>
  <si>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</si>
  <si>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</si>
  <si>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</si>
  <si>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</si>
  <si>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</si>
  <si>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</si>
  <si>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</si>
  <si>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</si>
  <si>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</si>
  <si>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</si>
  <si>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</si>
  <si>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</si>
  <si>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</si>
  <si>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</si>
  <si>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</si>
  <si>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</si>
  <si>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</si>
  <si>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</si>
  <si>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</si>
  <si>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</si>
  <si>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</si>
  <si>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</si>
  <si>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</si>
  <si>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</si>
  <si>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</si>
  <si>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</si>
  <si>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</si>
  <si>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</si>
  <si>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</si>
  <si>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</si>
  <si>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</si>
  <si>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</si>
  <si>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</si>
  <si>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</si>
  <si>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</si>
  <si>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</si>
  <si>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</si>
  <si>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</si>
  <si>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</si>
  <si>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</si>
  <si>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</si>
  <si>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</si>
  <si>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</si>
  <si>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</si>
  <si>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</si>
  <si>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</si>
  <si>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</si>
  <si>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</si>
  <si>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</si>
  <si>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</si>
  <si>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</si>
  <si>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</si>
  <si>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</si>
  <si>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</si>
  <si>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</si>
  <si>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</si>
  <si>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</si>
  <si>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</si>
  <si>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</si>
  <si>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</si>
  <si>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</si>
  <si>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</si>
  <si>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</si>
  <si>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</si>
  <si>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</si>
  <si>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</si>
  <si>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</si>
  <si>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</si>
  <si>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</si>
  <si>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</si>
  <si>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</si>
  <si>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</si>
  <si>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</si>
  <si>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</si>
  <si>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</si>
  <si>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</si>
  <si>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</si>
  <si>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</si>
  <si>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</si>
  <si>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</si>
  <si>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</si>
  <si>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</si>
  <si>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</si>
  <si>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</si>
  <si>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</si>
  <si>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</si>
  <si>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</si>
  <si>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</si>
  <si>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</si>
  <si>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</si>
  <si>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</si>
  <si>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</si>
  <si>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</si>
  <si>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</si>
  <si>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</si>
  <si>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</si>
  <si>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</si>
  <si>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</si>
  <si>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</si>
  <si>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</si>
  <si>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</si>
  <si>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</si>
  <si>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</si>
  <si>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</si>
  <si>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</si>
  <si>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</si>
  <si>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</si>
  <si>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15045RESCR539992019</t>
  </si>
  <si>
    <t>19A000F</t>
  </si>
  <si>
    <t>02/08/2021</t>
  </si>
  <si>
    <t>03/08/2021</t>
  </si>
  <si>
    <t>04/08/2021</t>
  </si>
  <si>
    <t>07/08/2021</t>
  </si>
  <si>
    <t>09/08/2021</t>
  </si>
  <si>
    <t>10/08/2021</t>
  </si>
  <si>
    <t>11/08/2021</t>
  </si>
  <si>
    <t>12/08/2021</t>
  </si>
  <si>
    <t>13/08/2021</t>
  </si>
  <si>
    <t>14/08/2021</t>
  </si>
  <si>
    <t>16/08/2021</t>
  </si>
  <si>
    <t>17/08/2021</t>
  </si>
  <si>
    <t>18/08/2021</t>
  </si>
  <si>
    <t>19/08/2021</t>
  </si>
  <si>
    <t>20/08/2021</t>
  </si>
  <si>
    <t>21/08/2021</t>
  </si>
  <si>
    <t>23/08/2021</t>
  </si>
  <si>
    <t>24/08/2021</t>
  </si>
  <si>
    <t>25/08/2021</t>
  </si>
  <si>
    <t>26/08/2021</t>
  </si>
  <si>
    <t>27/08/2021</t>
  </si>
  <si>
    <t>28/08/2021</t>
  </si>
  <si>
    <t>30/08/2021</t>
  </si>
  <si>
    <t>31/08/2021</t>
  </si>
  <si>
    <t>06141901001027</t>
  </si>
  <si>
    <t>SERVICIOS ESPECIALIZADOS S.A DE C.V.</t>
  </si>
  <si>
    <t>10010105811024</t>
  </si>
  <si>
    <t>YASMIN ELIZABETH AREVALO</t>
  </si>
  <si>
    <t>06142710761257</t>
  </si>
  <si>
    <t>SANDRA YANETH PEÑATE DE GUZMAN</t>
  </si>
  <si>
    <t>14122502721020</t>
  </si>
  <si>
    <t>RUTH MARICELA MAJANO</t>
  </si>
  <si>
    <t>31/07/2021</t>
  </si>
  <si>
    <t>06142908661118</t>
  </si>
  <si>
    <t>EDGARDO ANTONIO URQUILLA AYALA</t>
  </si>
  <si>
    <t>Total</t>
  </si>
  <si>
    <t>SEPTIEMBRE</t>
  </si>
  <si>
    <t>01/09/2021</t>
  </si>
  <si>
    <t>02/09/2021</t>
  </si>
  <si>
    <t>03/09/2021</t>
  </si>
  <si>
    <t>04/09/2021</t>
  </si>
  <si>
    <t>06/09/2021</t>
  </si>
  <si>
    <t>07/09/2021</t>
  </si>
  <si>
    <t>08/09/2021</t>
  </si>
  <si>
    <t>09/09/2021</t>
  </si>
  <si>
    <t>10/09/2021</t>
  </si>
  <si>
    <t>11/09/2021</t>
  </si>
  <si>
    <t>13/09/2021</t>
  </si>
  <si>
    <t>14/09/2021</t>
  </si>
  <si>
    <t>16/09/2021</t>
  </si>
  <si>
    <t>17/09/2021</t>
  </si>
  <si>
    <t>18/09/2021</t>
  </si>
  <si>
    <t>20/09/2021</t>
  </si>
  <si>
    <t>21/09/2021</t>
  </si>
  <si>
    <t>22/09/2021</t>
  </si>
  <si>
    <t>23/09/2021</t>
  </si>
  <si>
    <t>24/09/2021</t>
  </si>
  <si>
    <t>25/09/2021</t>
  </si>
  <si>
    <t>27/09/2021</t>
  </si>
  <si>
    <t>28/09/2021</t>
  </si>
  <si>
    <t>29/09/2021</t>
  </si>
  <si>
    <t>30/09/2021</t>
  </si>
  <si>
    <t>06140510091041</t>
  </si>
  <si>
    <t>DISTRIBUIDORA MARANATHA S.A DE C.V.</t>
  </si>
  <si>
    <t>06142909951047</t>
  </si>
  <si>
    <t>FARLAB S.A DE C.V.</t>
  </si>
  <si>
    <t>OCTUBRE</t>
  </si>
  <si>
    <t>01/10/2021</t>
  </si>
  <si>
    <t>02/10/2021</t>
  </si>
  <si>
    <t>04/10/2021</t>
  </si>
  <si>
    <t>05/10/2021</t>
  </si>
  <si>
    <t>06/10/2021</t>
  </si>
  <si>
    <t>07/10/2021</t>
  </si>
  <si>
    <t>08/10/2021</t>
  </si>
  <si>
    <t>09/10/2021</t>
  </si>
  <si>
    <t>11/10/2021</t>
  </si>
  <si>
    <t>12/10/2021</t>
  </si>
  <si>
    <t>13/10/2021</t>
  </si>
  <si>
    <t>14/10/2021</t>
  </si>
  <si>
    <t>15/10/2021</t>
  </si>
  <si>
    <t>16/10/2021</t>
  </si>
  <si>
    <t>18/10/2021</t>
  </si>
  <si>
    <t>19/10/2021</t>
  </si>
  <si>
    <t>20/10/2021</t>
  </si>
  <si>
    <t>21/10/2021</t>
  </si>
  <si>
    <t>22/10/2021</t>
  </si>
  <si>
    <t>23/10/2021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</si>
  <si>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</si>
  <si>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</si>
  <si>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</si>
  <si>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</si>
  <si>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</si>
  <si>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</si>
  <si>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</si>
  <si>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/</t>
  </si>
  <si>
    <t>04</t>
  </si>
  <si>
    <t>06</t>
  </si>
  <si>
    <t>08</t>
  </si>
  <si>
    <t>09</t>
  </si>
  <si>
    <t>10</t>
  </si>
  <si>
    <t>11</t>
  </si>
  <si>
    <t>13</t>
  </si>
  <si>
    <t>15</t>
  </si>
  <si>
    <t>16</t>
  </si>
  <si>
    <t>17</t>
  </si>
  <si>
    <t>18</t>
  </si>
  <si>
    <t>20</t>
  </si>
  <si>
    <t>22</t>
  </si>
  <si>
    <t>23</t>
  </si>
  <si>
    <t>27</t>
  </si>
  <si>
    <t>29</t>
  </si>
  <si>
    <t>30</t>
  </si>
  <si>
    <t>NOVIEMBRE</t>
  </si>
  <si>
    <t>01/11/2021</t>
  </si>
  <si>
    <t>03/11/2021</t>
  </si>
  <si>
    <t>04/11/2021</t>
  </si>
  <si>
    <t>05/11/2021</t>
  </si>
  <si>
    <t>06/11/2021</t>
  </si>
  <si>
    <t>08/11/2021</t>
  </si>
  <si>
    <t>09/11/2021</t>
  </si>
  <si>
    <t>10/11/2021</t>
  </si>
  <si>
    <t>11/11/2021</t>
  </si>
  <si>
    <t>12/11/2021</t>
  </si>
  <si>
    <t>13/11/2021</t>
  </si>
  <si>
    <t>15/11/2021</t>
  </si>
  <si>
    <t>16/11/2021</t>
  </si>
  <si>
    <t>17/11/2021</t>
  </si>
  <si>
    <t>18/11/2021</t>
  </si>
  <si>
    <t>19/11/2021</t>
  </si>
  <si>
    <t>20/11/2021</t>
  </si>
  <si>
    <t>22/11/2021</t>
  </si>
  <si>
    <t>23/11/2021</t>
  </si>
  <si>
    <t>24/11/2021</t>
  </si>
  <si>
    <t>25/11/2021</t>
  </si>
  <si>
    <t>26/11/2021</t>
  </si>
  <si>
    <t>27/11/2021</t>
  </si>
  <si>
    <t>29/11/2021</t>
  </si>
  <si>
    <t>30/11/2021</t>
  </si>
  <si>
    <t>02</t>
  </si>
  <si>
    <t>07</t>
  </si>
  <si>
    <t>14</t>
  </si>
  <si>
    <t>21</t>
  </si>
  <si>
    <t>28</t>
  </si>
  <si>
    <t>DICIEMBRE</t>
  </si>
  <si>
    <t>30/12/2021</t>
  </si>
  <si>
    <t>31/12/2021</t>
  </si>
  <si>
    <t>01/12/2021</t>
  </si>
  <si>
    <t>02/12/2021</t>
  </si>
  <si>
    <t>03/12/2021</t>
  </si>
  <si>
    <t>04/12/2021</t>
  </si>
  <si>
    <t>06/12/2021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</si>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</sst>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16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164" fontId="7" fillId="0" borderId="6" xfId="1" applyFont="1" applyBorder="1" applyAlignment="1">
      <alignment horizontal="right"/>
    </xf>
    <xf numFmtId="16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16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16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16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16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164" fontId="0" fillId="0" borderId="0" xfId="0" applyNumberFormat="1"/>
    <xf numFmtId="0" fontId="0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25" totalsRowCount="1">
  <autoFilter ref="A3:Q24"/>
  <sortState ref="A3:Q9">
    <sortCondition ref="B2:B9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DxfId="28" dataCellStyle="Moneda"/>
    <tableColumn id="9" name="I. EXENTAS" totalsRowDxfId="27" dataCellStyle="Moneda"/>
    <tableColumn id="10" name="IMPOR EX" totalsRowDxfId="26" dataCellStyle="Moneda"/>
    <tableColumn id="11" name="C. GRAVADA" totalsRowFunction="sum" totalsRowDxfId="25" dataCellStyle="Moneda"/>
    <tableColumn id="12" name="INTER GRAVA" totalsRowDxfId="24" dataCellStyle="Moneda"/>
    <tableColumn id="13" name="IMPOR BIENES" totalsRowDxfId="23" dataCellStyle="Moneda"/>
    <tableColumn id="14" name="IMPOR SERV" totalsRowDxfId="22" dataCellStyle="Moneda"/>
    <tableColumn id="15" name="IVA" totalsRowFunction="sum" totalsRowDxfId="21" dataCellStyle="Moneda"/>
    <tableColumn id="16" name="TOTAL C." totalsRowFunction="sum" totalsRowDxfId="20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27" totalsRowCount="1">
  <autoFilter ref="A2:V126">
    <filterColumn colId="0">
      <filters>
        <filter val="DICIEMBRE"/>
      </filters>
    </filterColumn>
  </autoFilter>
  <sortState ref="A3:V565">
    <sortCondition ref="G2:G565"/>
  </sortState>
  <tableColumns count="22">
    <tableColumn id="1" name="MES" totalsRowLabel="Total"/>
    <tableColumn id="2" name="FECHA" dataDxfId="19"/>
    <tableColumn id="3" name="CLASE DE DOC"/>
    <tableColumn id="4" name="TIPO DE DOC" dataDxfId="18"/>
    <tableColumn id="5" name="RESOLUCION"/>
    <tableColumn id="6" name="SERIE" dataDxfId="17"/>
    <tableColumn id="7" name="CORRELTIVO"/>
    <tableColumn id="8" name="FINAL"/>
    <tableColumn id="9" name="CORRELTIVO2"/>
    <tableColumn id="10" name="FINAL3"/>
    <tableColumn id="11" name="VACIO"/>
    <tableColumn id="12" name="V EXENTA" totalsRowDxfId="16" dataCellStyle="Moneda"/>
    <tableColumn id="13" name="VENTAS NO" totalsRowDxfId="15" dataCellStyle="Moneda"/>
    <tableColumn id="14" name="V NO SUJETAS" totalsRowDxfId="14" dataCellStyle="Moneda"/>
    <tableColumn id="15" name="V GRAVADAS" totalsRowFunction="sum" totalsRowDxfId="13" dataCellStyle="Moneda"/>
    <tableColumn id="16" name="EX IN CA" dataDxfId="12" totalsRowDxfId="11" dataCellStyle="Moneda"/>
    <tableColumn id="17" name="EX OUT CA" dataDxfId="10" totalsRowDxfId="9" dataCellStyle="Moneda"/>
    <tableColumn id="18" name="EX SERVICE" dataDxfId="8" totalsRowDxfId="7" dataCellStyle="Moneda"/>
    <tableColumn id="19" name="V ZONA FRAN" dataDxfId="6" totalsRowDxfId="5" dataCellStyle="Moneda"/>
    <tableColumn id="20" name="V CTA A 3ERO" dataDxfId="4" totalsRowDxfId="3" dataCellStyle="Moneda"/>
    <tableColumn id="21" name="TOTAL VENTA" totalsRowFunction="sum" dataDxfId="2" totalsRowDxfId="1" dataCellStyle="Moneda">
      <calculatedColumnFormula>+Tabla3[[#This Row],[V GRAVADAS]]</calculatedColumnFormula>
    </tableColumn>
    <tableColumn id="22" name="ANEXO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397</v>
      </c>
    </row>
    <row r="4" spans="2:4" x14ac:dyDescent="0.25">
      <c r="B4" s="6" t="s">
        <v>2</v>
      </c>
      <c r="D4" s="13" t="s">
        <v>399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280</v>
      </c>
    </row>
    <row r="9" spans="2:4" x14ac:dyDescent="0.25">
      <c r="B9" s="6" t="s">
        <v>86</v>
      </c>
      <c r="D9" s="29" t="str">
        <f>IFERROR(VLOOKUP(D8,'[1]BASE DE PROVEEDORES'!$A:$B,2,0),"No Existe")</f>
        <v>YASMIN ELIZABETH AREVALO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25"/>
  <sheetViews>
    <sheetView workbookViewId="0">
      <selection activeCell="A4" sqref="A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397</v>
      </c>
      <c r="B4" t="s">
        <v>399</v>
      </c>
      <c r="C4" t="s">
        <v>1</v>
      </c>
      <c r="D4" t="s">
        <v>0</v>
      </c>
      <c r="E4">
        <v>1802</v>
      </c>
      <c r="F4" t="s">
        <v>280</v>
      </c>
      <c r="G4" t="s">
        <v>281</v>
      </c>
      <c r="H4" s="3">
        <v>0</v>
      </c>
      <c r="I4" s="3">
        <v>0</v>
      </c>
      <c r="J4" s="3">
        <v>0</v>
      </c>
      <c r="K4" s="3">
        <v>56.86</v>
      </c>
      <c r="L4" s="3">
        <v>0</v>
      </c>
      <c r="M4" s="3">
        <v>0</v>
      </c>
      <c r="N4" s="3">
        <v>0</v>
      </c>
      <c r="O4" s="3">
        <v>7.3917999999999999</v>
      </c>
      <c r="P4" s="3">
        <v>64.251800000000003</v>
      </c>
      <c r="Q4">
        <v>3</v>
      </c>
    </row>
    <row r="5" spans="1:17" x14ac:dyDescent="0.25">
      <c r="A5" t="s">
        <v>397</v>
      </c>
      <c r="B5" t="s">
        <v>399</v>
      </c>
      <c r="C5" t="s">
        <v>1</v>
      </c>
      <c r="D5" t="s">
        <v>0</v>
      </c>
      <c r="E5">
        <v>249</v>
      </c>
      <c r="F5" t="s">
        <v>284</v>
      </c>
      <c r="G5" t="s">
        <v>285</v>
      </c>
      <c r="H5" s="3">
        <v>0</v>
      </c>
      <c r="I5" s="3">
        <v>0</v>
      </c>
      <c r="J5" s="3">
        <v>0</v>
      </c>
      <c r="K5" s="3">
        <v>73.87</v>
      </c>
      <c r="L5" s="3">
        <v>0</v>
      </c>
      <c r="M5" s="3">
        <v>0</v>
      </c>
      <c r="N5" s="3">
        <v>0</v>
      </c>
      <c r="O5" s="3">
        <v>9.6031000000000013</v>
      </c>
      <c r="P5" s="3">
        <v>83.473100000000002</v>
      </c>
      <c r="Q5">
        <v>3</v>
      </c>
    </row>
    <row r="6" spans="1:17" x14ac:dyDescent="0.25">
      <c r="A6" t="s">
        <v>397</v>
      </c>
      <c r="B6" t="s">
        <v>398</v>
      </c>
      <c r="C6" t="s">
        <v>1</v>
      </c>
      <c r="D6" t="s">
        <v>0</v>
      </c>
      <c r="E6">
        <v>319</v>
      </c>
      <c r="F6" t="s">
        <v>282</v>
      </c>
      <c r="G6" t="s">
        <v>283</v>
      </c>
      <c r="H6" s="3">
        <v>0</v>
      </c>
      <c r="I6" s="3">
        <v>0</v>
      </c>
      <c r="J6" s="3">
        <v>0</v>
      </c>
      <c r="K6" s="3">
        <v>72.790000000000006</v>
      </c>
      <c r="L6" s="3">
        <v>0</v>
      </c>
      <c r="M6" s="3">
        <v>0</v>
      </c>
      <c r="N6" s="3">
        <v>0</v>
      </c>
      <c r="O6" s="3">
        <v>9.4627000000000017</v>
      </c>
      <c r="P6" s="3">
        <v>82.252700000000004</v>
      </c>
      <c r="Q6">
        <v>3</v>
      </c>
    </row>
    <row r="7" spans="1:17" x14ac:dyDescent="0.25">
      <c r="A7" t="s">
        <v>366</v>
      </c>
      <c r="B7" t="s">
        <v>391</v>
      </c>
      <c r="C7" t="s">
        <v>1</v>
      </c>
      <c r="D7" t="s">
        <v>0</v>
      </c>
      <c r="E7">
        <v>117</v>
      </c>
      <c r="F7" t="s">
        <v>284</v>
      </c>
      <c r="G7" t="s">
        <v>285</v>
      </c>
      <c r="H7" s="3">
        <v>0</v>
      </c>
      <c r="I7" s="3">
        <v>0</v>
      </c>
      <c r="J7" s="3">
        <v>0</v>
      </c>
      <c r="K7" s="3">
        <v>75.400000000000006</v>
      </c>
      <c r="L7" s="3">
        <v>0</v>
      </c>
      <c r="M7" s="3">
        <v>0</v>
      </c>
      <c r="N7" s="3">
        <v>0</v>
      </c>
      <c r="O7" s="3">
        <v>9.8020000000000014</v>
      </c>
      <c r="P7" s="3">
        <v>85.202000000000012</v>
      </c>
      <c r="Q7">
        <v>3</v>
      </c>
    </row>
    <row r="8" spans="1:17" x14ac:dyDescent="0.25">
      <c r="A8" t="s">
        <v>366</v>
      </c>
      <c r="B8" t="s">
        <v>391</v>
      </c>
      <c r="C8" t="s">
        <v>1</v>
      </c>
      <c r="D8" t="s">
        <v>0</v>
      </c>
      <c r="E8">
        <v>253</v>
      </c>
      <c r="F8" t="s">
        <v>282</v>
      </c>
      <c r="G8" t="s">
        <v>283</v>
      </c>
      <c r="H8" s="3">
        <v>0</v>
      </c>
      <c r="I8" s="3">
        <v>0</v>
      </c>
      <c r="J8" s="3">
        <v>0</v>
      </c>
      <c r="K8" s="3">
        <v>87.83</v>
      </c>
      <c r="L8" s="3">
        <v>0</v>
      </c>
      <c r="M8" s="3">
        <v>0</v>
      </c>
      <c r="N8" s="3">
        <v>0</v>
      </c>
      <c r="O8" s="3">
        <v>11.417899999999999</v>
      </c>
      <c r="P8" s="3">
        <v>99.247900000000001</v>
      </c>
      <c r="Q8">
        <v>3</v>
      </c>
    </row>
    <row r="9" spans="1:17" x14ac:dyDescent="0.25">
      <c r="A9" t="s">
        <v>366</v>
      </c>
      <c r="B9" t="s">
        <v>391</v>
      </c>
      <c r="C9" t="s">
        <v>1</v>
      </c>
      <c r="D9" t="s">
        <v>0</v>
      </c>
      <c r="E9">
        <v>1601</v>
      </c>
      <c r="F9" t="s">
        <v>280</v>
      </c>
      <c r="G9" t="s">
        <v>281</v>
      </c>
      <c r="H9" s="3">
        <v>0</v>
      </c>
      <c r="I9" s="3">
        <v>0</v>
      </c>
      <c r="J9" s="3">
        <v>0</v>
      </c>
      <c r="K9" s="3">
        <v>64.42</v>
      </c>
      <c r="L9" s="3">
        <v>0</v>
      </c>
      <c r="M9" s="3">
        <v>0</v>
      </c>
      <c r="N9" s="3">
        <v>0</v>
      </c>
      <c r="O9" s="3">
        <v>8.3746000000000009</v>
      </c>
      <c r="P9" s="3">
        <v>72.794600000000003</v>
      </c>
      <c r="Q9">
        <v>3</v>
      </c>
    </row>
    <row r="10" spans="1:17" x14ac:dyDescent="0.25">
      <c r="A10" t="s">
        <v>320</v>
      </c>
      <c r="B10" t="s">
        <v>328</v>
      </c>
      <c r="C10" t="s">
        <v>1</v>
      </c>
      <c r="D10" t="s">
        <v>0</v>
      </c>
      <c r="E10">
        <v>1915</v>
      </c>
      <c r="F10" t="s">
        <v>278</v>
      </c>
      <c r="G10" t="s">
        <v>279</v>
      </c>
      <c r="H10" s="3">
        <v>0</v>
      </c>
      <c r="I10" s="3">
        <v>0</v>
      </c>
      <c r="J10" s="3">
        <v>0</v>
      </c>
      <c r="K10" s="3">
        <v>30.45</v>
      </c>
      <c r="L10" s="3">
        <v>0</v>
      </c>
      <c r="M10" s="3">
        <v>0</v>
      </c>
      <c r="N10" s="3">
        <v>0</v>
      </c>
      <c r="O10" s="3">
        <v>3.9584999999999999</v>
      </c>
      <c r="P10" s="3">
        <v>34.408499999999997</v>
      </c>
      <c r="Q10">
        <v>3</v>
      </c>
    </row>
    <row r="11" spans="1:17" x14ac:dyDescent="0.25">
      <c r="A11" t="s">
        <v>320</v>
      </c>
      <c r="B11" t="s">
        <v>298</v>
      </c>
      <c r="C11" t="s">
        <v>1</v>
      </c>
      <c r="D11" t="s">
        <v>0</v>
      </c>
      <c r="E11">
        <v>797</v>
      </c>
      <c r="F11" t="s">
        <v>278</v>
      </c>
      <c r="G11" t="s">
        <v>279</v>
      </c>
      <c r="H11" s="3">
        <v>0</v>
      </c>
      <c r="I11" s="3">
        <v>0</v>
      </c>
      <c r="J11" s="3">
        <v>0</v>
      </c>
      <c r="K11" s="3">
        <v>30.19</v>
      </c>
      <c r="L11" s="3">
        <v>0</v>
      </c>
      <c r="M11" s="3">
        <v>0</v>
      </c>
      <c r="N11" s="3">
        <v>0</v>
      </c>
      <c r="O11" s="3">
        <v>3.9247000000000005</v>
      </c>
      <c r="P11" s="3">
        <v>34.114699999999999</v>
      </c>
      <c r="Q11">
        <v>3</v>
      </c>
    </row>
    <row r="12" spans="1:17" x14ac:dyDescent="0.25">
      <c r="A12" t="s">
        <v>320</v>
      </c>
      <c r="B12" t="s">
        <v>346</v>
      </c>
      <c r="C12" t="s">
        <v>1</v>
      </c>
      <c r="D12" t="s">
        <v>0</v>
      </c>
      <c r="E12">
        <v>166</v>
      </c>
      <c r="F12" t="s">
        <v>282</v>
      </c>
      <c r="G12" t="s">
        <v>283</v>
      </c>
      <c r="H12" s="3">
        <v>0</v>
      </c>
      <c r="I12" s="3">
        <v>0</v>
      </c>
      <c r="J12" s="3">
        <v>0</v>
      </c>
      <c r="K12" s="3">
        <v>94.91</v>
      </c>
      <c r="L12" s="3">
        <v>0</v>
      </c>
      <c r="M12" s="3">
        <v>0</v>
      </c>
      <c r="N12" s="3">
        <v>0</v>
      </c>
      <c r="O12" s="3">
        <v>12.3383</v>
      </c>
      <c r="P12" s="3">
        <v>107.2483</v>
      </c>
      <c r="Q12">
        <v>3</v>
      </c>
    </row>
    <row r="13" spans="1:17" x14ac:dyDescent="0.25">
      <c r="A13" t="s">
        <v>320</v>
      </c>
      <c r="B13" t="s">
        <v>347</v>
      </c>
      <c r="C13" t="s">
        <v>1</v>
      </c>
      <c r="D13" t="s">
        <v>0</v>
      </c>
      <c r="E13">
        <v>1524</v>
      </c>
      <c r="F13" t="s">
        <v>280</v>
      </c>
      <c r="G13" t="s">
        <v>281</v>
      </c>
      <c r="H13" s="3">
        <v>0</v>
      </c>
      <c r="I13" s="3">
        <v>0</v>
      </c>
      <c r="J13" s="3">
        <v>0</v>
      </c>
      <c r="K13" s="3">
        <v>45.71</v>
      </c>
      <c r="L13" s="3">
        <v>0</v>
      </c>
      <c r="M13" s="3">
        <v>0</v>
      </c>
      <c r="N13" s="3">
        <v>0</v>
      </c>
      <c r="O13" s="3">
        <v>5.9423000000000004</v>
      </c>
      <c r="P13" s="3">
        <v>51.652300000000004</v>
      </c>
      <c r="Q13">
        <v>3</v>
      </c>
    </row>
    <row r="14" spans="1:17" x14ac:dyDescent="0.25">
      <c r="A14" t="s">
        <v>290</v>
      </c>
      <c r="B14" t="s">
        <v>291</v>
      </c>
      <c r="C14" t="s">
        <v>1</v>
      </c>
      <c r="D14" t="s">
        <v>0</v>
      </c>
      <c r="E14">
        <v>1827</v>
      </c>
      <c r="F14" t="s">
        <v>318</v>
      </c>
      <c r="G14" t="s">
        <v>319</v>
      </c>
      <c r="H14" s="3">
        <v>0</v>
      </c>
      <c r="I14" s="3">
        <v>0</v>
      </c>
      <c r="J14" s="3">
        <v>0</v>
      </c>
      <c r="K14" s="3">
        <v>35.31</v>
      </c>
      <c r="L14" s="3">
        <v>0</v>
      </c>
      <c r="M14" s="3">
        <v>0</v>
      </c>
      <c r="N14" s="3">
        <v>0</v>
      </c>
      <c r="O14" s="3">
        <v>4.5903</v>
      </c>
      <c r="P14" s="3">
        <v>39.900300000000001</v>
      </c>
      <c r="Q14">
        <v>3</v>
      </c>
    </row>
    <row r="15" spans="1:17" x14ac:dyDescent="0.25">
      <c r="A15" t="s">
        <v>290</v>
      </c>
      <c r="B15" t="s">
        <v>315</v>
      </c>
      <c r="C15" t="s">
        <v>1</v>
      </c>
      <c r="D15" t="s">
        <v>0</v>
      </c>
      <c r="E15">
        <v>1787</v>
      </c>
      <c r="F15" t="s">
        <v>284</v>
      </c>
      <c r="G15" t="s">
        <v>285</v>
      </c>
      <c r="H15" s="3">
        <v>0</v>
      </c>
      <c r="I15" s="3">
        <v>0</v>
      </c>
      <c r="J15" s="3">
        <v>0</v>
      </c>
      <c r="K15" s="3">
        <v>92.92</v>
      </c>
      <c r="L15" s="3">
        <v>0</v>
      </c>
      <c r="M15" s="3">
        <v>0</v>
      </c>
      <c r="N15" s="3">
        <v>0</v>
      </c>
      <c r="O15" s="3">
        <v>12.079600000000001</v>
      </c>
      <c r="P15" s="3">
        <v>104.9996</v>
      </c>
      <c r="Q15">
        <v>3</v>
      </c>
    </row>
    <row r="16" spans="1:17" x14ac:dyDescent="0.25">
      <c r="A16" t="s">
        <v>290</v>
      </c>
      <c r="B16" t="s">
        <v>315</v>
      </c>
      <c r="C16" t="s">
        <v>1</v>
      </c>
      <c r="D16" t="s">
        <v>0</v>
      </c>
      <c r="E16">
        <v>80</v>
      </c>
      <c r="F16" t="s">
        <v>282</v>
      </c>
      <c r="G16" t="s">
        <v>283</v>
      </c>
      <c r="H16" s="3">
        <v>0</v>
      </c>
      <c r="I16" s="3">
        <v>0</v>
      </c>
      <c r="J16" s="3">
        <v>0</v>
      </c>
      <c r="K16" s="3">
        <v>52.65</v>
      </c>
      <c r="L16" s="3">
        <v>0</v>
      </c>
      <c r="M16" s="3">
        <v>0</v>
      </c>
      <c r="N16" s="3">
        <v>0</v>
      </c>
      <c r="O16" s="3">
        <v>6.8445</v>
      </c>
      <c r="P16" s="3">
        <v>59.494500000000002</v>
      </c>
      <c r="Q16">
        <v>3</v>
      </c>
    </row>
    <row r="17" spans="1:17" x14ac:dyDescent="0.25">
      <c r="A17" t="s">
        <v>290</v>
      </c>
      <c r="B17" t="s">
        <v>315</v>
      </c>
      <c r="C17" t="s">
        <v>1</v>
      </c>
      <c r="D17" t="s">
        <v>0</v>
      </c>
      <c r="E17">
        <v>1336</v>
      </c>
      <c r="F17" t="s">
        <v>280</v>
      </c>
      <c r="G17" t="s">
        <v>281</v>
      </c>
      <c r="H17" s="3">
        <v>0</v>
      </c>
      <c r="I17" s="3">
        <v>0</v>
      </c>
      <c r="J17" s="3">
        <v>0</v>
      </c>
      <c r="K17" s="3">
        <v>70.58</v>
      </c>
      <c r="L17" s="3">
        <v>0</v>
      </c>
      <c r="M17" s="3">
        <v>0</v>
      </c>
      <c r="N17" s="3">
        <v>0</v>
      </c>
      <c r="O17" s="3">
        <v>9.1753999999999998</v>
      </c>
      <c r="P17" s="3">
        <v>79.755399999999995</v>
      </c>
      <c r="Q17">
        <v>3</v>
      </c>
    </row>
    <row r="18" spans="1:17" x14ac:dyDescent="0.25">
      <c r="A18" t="s">
        <v>290</v>
      </c>
      <c r="B18" t="s">
        <v>270</v>
      </c>
      <c r="C18" t="s">
        <v>1</v>
      </c>
      <c r="D18" t="s">
        <v>0</v>
      </c>
      <c r="E18">
        <v>2744</v>
      </c>
      <c r="F18" t="s">
        <v>316</v>
      </c>
      <c r="G18" t="s">
        <v>317</v>
      </c>
      <c r="H18" s="3">
        <v>0</v>
      </c>
      <c r="I18" s="3">
        <v>0</v>
      </c>
      <c r="J18" s="3">
        <v>0</v>
      </c>
      <c r="K18" s="3">
        <v>225.44</v>
      </c>
      <c r="L18" s="3">
        <v>0</v>
      </c>
      <c r="M18" s="3">
        <v>0</v>
      </c>
      <c r="N18" s="3">
        <v>0</v>
      </c>
      <c r="O18" s="3">
        <v>29.307200000000002</v>
      </c>
      <c r="P18" s="3">
        <v>254.74719999999999</v>
      </c>
      <c r="Q18">
        <v>3</v>
      </c>
    </row>
    <row r="19" spans="1:17" x14ac:dyDescent="0.25">
      <c r="A19" t="s">
        <v>87</v>
      </c>
      <c r="B19" t="s">
        <v>264</v>
      </c>
      <c r="C19" t="s">
        <v>1</v>
      </c>
      <c r="D19" t="s">
        <v>0</v>
      </c>
      <c r="E19">
        <v>9686</v>
      </c>
      <c r="F19" t="s">
        <v>278</v>
      </c>
      <c r="G19" t="s">
        <v>279</v>
      </c>
      <c r="H19" s="3">
        <v>0</v>
      </c>
      <c r="I19" s="3">
        <v>0</v>
      </c>
      <c r="J19" s="3">
        <v>0</v>
      </c>
      <c r="K19" s="3">
        <v>32.270000000000003</v>
      </c>
      <c r="L19" s="3">
        <v>0</v>
      </c>
      <c r="M19" s="3">
        <v>0</v>
      </c>
      <c r="N19" s="3">
        <v>0</v>
      </c>
      <c r="O19" s="3">
        <v>4.1951000000000009</v>
      </c>
      <c r="P19" s="3">
        <v>36.465100000000007</v>
      </c>
      <c r="Q19">
        <v>3</v>
      </c>
    </row>
    <row r="20" spans="1:17" x14ac:dyDescent="0.25">
      <c r="A20" t="s">
        <v>87</v>
      </c>
      <c r="B20" t="s">
        <v>268</v>
      </c>
      <c r="C20" t="s">
        <v>1</v>
      </c>
      <c r="D20" t="s">
        <v>0</v>
      </c>
      <c r="E20">
        <v>1887</v>
      </c>
      <c r="F20" t="s">
        <v>287</v>
      </c>
      <c r="G20" t="s">
        <v>288</v>
      </c>
      <c r="H20" s="3">
        <v>0</v>
      </c>
      <c r="I20" s="3">
        <v>0</v>
      </c>
      <c r="J20" s="3">
        <v>0</v>
      </c>
      <c r="K20" s="3">
        <v>30.97</v>
      </c>
      <c r="L20" s="3">
        <v>0</v>
      </c>
      <c r="M20" s="3">
        <v>0</v>
      </c>
      <c r="N20" s="3">
        <v>0</v>
      </c>
      <c r="O20" s="3">
        <v>4.0260999999999996</v>
      </c>
      <c r="P20" s="3">
        <v>34.996099999999998</v>
      </c>
      <c r="Q20">
        <v>3</v>
      </c>
    </row>
    <row r="21" spans="1:17" x14ac:dyDescent="0.25">
      <c r="A21" t="s">
        <v>87</v>
      </c>
      <c r="B21" t="s">
        <v>286</v>
      </c>
      <c r="C21" t="s">
        <v>1</v>
      </c>
      <c r="D21" t="s">
        <v>0</v>
      </c>
      <c r="E21">
        <v>2</v>
      </c>
      <c r="F21" t="s">
        <v>282</v>
      </c>
      <c r="G21" t="s">
        <v>283</v>
      </c>
      <c r="H21" s="3">
        <v>0</v>
      </c>
      <c r="I21" s="3">
        <v>0</v>
      </c>
      <c r="J21" s="3">
        <v>0</v>
      </c>
      <c r="K21" s="3">
        <v>21.9</v>
      </c>
      <c r="L21" s="3">
        <v>0</v>
      </c>
      <c r="M21" s="3">
        <v>0</v>
      </c>
      <c r="N21" s="3">
        <v>0</v>
      </c>
      <c r="O21" s="3">
        <v>2.847</v>
      </c>
      <c r="P21" s="3">
        <v>24.747</v>
      </c>
      <c r="Q21">
        <v>3</v>
      </c>
    </row>
    <row r="22" spans="1:17" x14ac:dyDescent="0.25">
      <c r="A22" t="s">
        <v>87</v>
      </c>
      <c r="B22" t="s">
        <v>277</v>
      </c>
      <c r="C22" t="s">
        <v>1</v>
      </c>
      <c r="D22" t="s">
        <v>0</v>
      </c>
      <c r="E22">
        <v>1637</v>
      </c>
      <c r="F22" t="s">
        <v>284</v>
      </c>
      <c r="G22" t="s">
        <v>285</v>
      </c>
      <c r="H22" s="3">
        <v>0</v>
      </c>
      <c r="I22" s="3">
        <v>0</v>
      </c>
      <c r="J22" s="3">
        <v>0</v>
      </c>
      <c r="K22" s="3">
        <v>119.5</v>
      </c>
      <c r="L22" s="3">
        <v>0</v>
      </c>
      <c r="M22" s="3">
        <v>0</v>
      </c>
      <c r="N22" s="3">
        <v>0</v>
      </c>
      <c r="O22" s="3">
        <v>15.535</v>
      </c>
      <c r="P22" s="3">
        <v>135.035</v>
      </c>
      <c r="Q22">
        <v>3</v>
      </c>
    </row>
    <row r="23" spans="1:17" x14ac:dyDescent="0.25">
      <c r="A23" t="s">
        <v>87</v>
      </c>
      <c r="B23" t="s">
        <v>277</v>
      </c>
      <c r="C23" t="s">
        <v>1</v>
      </c>
      <c r="D23" t="s">
        <v>0</v>
      </c>
      <c r="E23">
        <v>9</v>
      </c>
      <c r="F23" t="s">
        <v>282</v>
      </c>
      <c r="G23" t="s">
        <v>283</v>
      </c>
      <c r="H23" s="3">
        <v>0</v>
      </c>
      <c r="I23" s="3">
        <v>0</v>
      </c>
      <c r="J23" s="3">
        <v>0</v>
      </c>
      <c r="K23" s="3">
        <v>49.12</v>
      </c>
      <c r="L23" s="3">
        <v>0</v>
      </c>
      <c r="M23" s="3">
        <v>0</v>
      </c>
      <c r="N23" s="3">
        <v>0</v>
      </c>
      <c r="O23" s="3">
        <v>6.3856000000000002</v>
      </c>
      <c r="P23" s="3">
        <v>55.505600000000001</v>
      </c>
      <c r="Q23">
        <v>3</v>
      </c>
    </row>
    <row r="24" spans="1:17" x14ac:dyDescent="0.25">
      <c r="A24" t="s">
        <v>87</v>
      </c>
      <c r="B24" t="s">
        <v>277</v>
      </c>
      <c r="C24" t="s">
        <v>1</v>
      </c>
      <c r="D24" t="s">
        <v>0</v>
      </c>
      <c r="E24">
        <v>1188</v>
      </c>
      <c r="F24" t="s">
        <v>280</v>
      </c>
      <c r="G24" t="s">
        <v>281</v>
      </c>
      <c r="H24" s="3">
        <v>0</v>
      </c>
      <c r="I24" s="3">
        <v>0</v>
      </c>
      <c r="J24" s="3">
        <v>0</v>
      </c>
      <c r="K24" s="3">
        <v>65.709999999999994</v>
      </c>
      <c r="L24" s="3">
        <v>0</v>
      </c>
      <c r="M24" s="3">
        <v>0</v>
      </c>
      <c r="N24" s="3">
        <v>0</v>
      </c>
      <c r="O24" s="3">
        <v>8.5422999999999991</v>
      </c>
      <c r="P24" s="3">
        <v>74.252299999999991</v>
      </c>
      <c r="Q24">
        <v>3</v>
      </c>
    </row>
    <row r="25" spans="1:17" x14ac:dyDescent="0.25">
      <c r="A25" t="s">
        <v>289</v>
      </c>
      <c r="K25" s="3">
        <f>SUBTOTAL(109,Tabla1[C. GRAVADA])</f>
        <v>1428.8</v>
      </c>
      <c r="O25" s="3">
        <f>SUBTOTAL(109,Tabla1[IVA])</f>
        <v>185.74400000000003</v>
      </c>
      <c r="P25" s="3">
        <f>SUBTOTAL(109,Tabla1[TOTAL C.])</f>
        <v>1614.5439999999999</v>
      </c>
      <c r="Q25">
        <f>SUBTOTAL(109,Tabla1[ANEXO 3])</f>
        <v>63</v>
      </c>
    </row>
  </sheetData>
  <dataConsolidate/>
  <conditionalFormatting sqref="E26:E1048576 E1:E24">
    <cfRule type="duplicateValues" dxfId="30" priority="1"/>
    <cfRule type="duplicateValues" dxfId="2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C7" sqref="C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A3" sqref="A3:R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92</v>
      </c>
      <c r="B5" s="35"/>
      <c r="C5" s="35"/>
      <c r="D5" s="35"/>
      <c r="E5" s="35"/>
      <c r="F5" s="35"/>
      <c r="G5" s="35"/>
      <c r="H5" s="35"/>
      <c r="I5" s="35"/>
      <c r="J5" s="36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/>
    </row>
    <row r="7" spans="2:4" x14ac:dyDescent="0.25">
      <c r="B7" s="7" t="s">
        <v>84</v>
      </c>
      <c r="D7" s="16"/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29"/>
  <sheetViews>
    <sheetView tabSelected="1" workbookViewId="0">
      <selection activeCell="C103" sqref="C10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s="3" customFormat="1" hidden="1" x14ac:dyDescent="0.25">
      <c r="A3" t="s">
        <v>87</v>
      </c>
      <c r="B3" s="1" t="s">
        <v>254</v>
      </c>
      <c r="C3" t="s">
        <v>1</v>
      </c>
      <c r="D3" s="1" t="s">
        <v>251</v>
      </c>
      <c r="E3" t="s">
        <v>252</v>
      </c>
      <c r="F3" s="1" t="s">
        <v>253</v>
      </c>
      <c r="G3">
        <v>550</v>
      </c>
      <c r="H3">
        <v>550</v>
      </c>
      <c r="I3">
        <v>550</v>
      </c>
      <c r="J3">
        <v>550</v>
      </c>
      <c r="K3"/>
      <c r="L3" s="3">
        <v>0</v>
      </c>
      <c r="M3" s="3">
        <v>0</v>
      </c>
      <c r="N3" s="3">
        <v>0</v>
      </c>
      <c r="O3" s="3">
        <v>10.5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10.5</v>
      </c>
      <c r="V3">
        <v>2</v>
      </c>
    </row>
    <row r="4" spans="1:22" hidden="1" x14ac:dyDescent="0.25">
      <c r="A4" t="s">
        <v>87</v>
      </c>
      <c r="B4" s="1" t="s">
        <v>255</v>
      </c>
      <c r="C4" t="s">
        <v>1</v>
      </c>
      <c r="D4" s="1" t="s">
        <v>251</v>
      </c>
      <c r="E4" t="s">
        <v>252</v>
      </c>
      <c r="F4" s="1" t="s">
        <v>253</v>
      </c>
      <c r="G4">
        <v>551</v>
      </c>
      <c r="H4">
        <v>551</v>
      </c>
      <c r="I4">
        <v>551</v>
      </c>
      <c r="J4">
        <v>551</v>
      </c>
      <c r="L4" s="3">
        <v>0</v>
      </c>
      <c r="M4" s="3">
        <v>0</v>
      </c>
      <c r="N4" s="3">
        <v>0</v>
      </c>
      <c r="O4" s="3">
        <v>14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14</v>
      </c>
      <c r="V4">
        <v>2</v>
      </c>
    </row>
    <row r="5" spans="1:22" hidden="1" x14ac:dyDescent="0.25">
      <c r="A5" t="s">
        <v>87</v>
      </c>
      <c r="B5" s="1" t="s">
        <v>256</v>
      </c>
      <c r="C5" t="s">
        <v>1</v>
      </c>
      <c r="D5" s="1" t="s">
        <v>251</v>
      </c>
      <c r="E5" t="s">
        <v>252</v>
      </c>
      <c r="F5" s="1" t="s">
        <v>253</v>
      </c>
      <c r="G5">
        <v>552</v>
      </c>
      <c r="H5">
        <v>552</v>
      </c>
      <c r="I5">
        <v>552</v>
      </c>
      <c r="J5">
        <v>552</v>
      </c>
      <c r="L5" s="3">
        <v>0</v>
      </c>
      <c r="M5" s="3">
        <v>0</v>
      </c>
      <c r="N5" s="3">
        <v>0</v>
      </c>
      <c r="O5" s="3">
        <v>11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11</v>
      </c>
      <c r="V5">
        <v>2</v>
      </c>
    </row>
    <row r="6" spans="1:22" hidden="1" x14ac:dyDescent="0.25">
      <c r="A6" t="s">
        <v>87</v>
      </c>
      <c r="B6" s="1" t="s">
        <v>257</v>
      </c>
      <c r="C6" t="s">
        <v>1</v>
      </c>
      <c r="D6" s="1" t="s">
        <v>251</v>
      </c>
      <c r="E6" t="s">
        <v>252</v>
      </c>
      <c r="F6" s="1" t="s">
        <v>253</v>
      </c>
      <c r="G6">
        <v>553</v>
      </c>
      <c r="H6">
        <v>553</v>
      </c>
      <c r="I6">
        <v>553</v>
      </c>
      <c r="J6">
        <v>553</v>
      </c>
      <c r="L6" s="3">
        <v>0</v>
      </c>
      <c r="M6" s="3">
        <v>0</v>
      </c>
      <c r="N6" s="3">
        <v>0</v>
      </c>
      <c r="O6" s="3">
        <v>14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+Tabla3[[#This Row],[V GRAVADAS]]</f>
        <v>14</v>
      </c>
      <c r="V6">
        <v>2</v>
      </c>
    </row>
    <row r="7" spans="1:22" hidden="1" x14ac:dyDescent="0.25">
      <c r="A7" t="s">
        <v>87</v>
      </c>
      <c r="B7" s="1" t="s">
        <v>258</v>
      </c>
      <c r="C7" t="s">
        <v>1</v>
      </c>
      <c r="D7" s="1" t="s">
        <v>251</v>
      </c>
      <c r="E7" t="s">
        <v>252</v>
      </c>
      <c r="F7" s="1" t="s">
        <v>253</v>
      </c>
      <c r="G7">
        <v>554</v>
      </c>
      <c r="H7">
        <v>554</v>
      </c>
      <c r="I7">
        <v>554</v>
      </c>
      <c r="J7">
        <v>554</v>
      </c>
      <c r="L7" s="3">
        <v>0</v>
      </c>
      <c r="M7" s="3">
        <v>0</v>
      </c>
      <c r="N7" s="3">
        <v>0</v>
      </c>
      <c r="O7" s="3">
        <v>11.25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>+Tabla3[[#This Row],[V GRAVADAS]]</f>
        <v>11.25</v>
      </c>
      <c r="V7">
        <v>2</v>
      </c>
    </row>
    <row r="8" spans="1:22" hidden="1" x14ac:dyDescent="0.25">
      <c r="A8" t="s">
        <v>87</v>
      </c>
      <c r="B8" s="1" t="s">
        <v>259</v>
      </c>
      <c r="C8" t="s">
        <v>1</v>
      </c>
      <c r="D8" s="1" t="s">
        <v>251</v>
      </c>
      <c r="E8" t="s">
        <v>252</v>
      </c>
      <c r="F8" s="1" t="s">
        <v>253</v>
      </c>
      <c r="G8">
        <v>555</v>
      </c>
      <c r="H8">
        <v>555</v>
      </c>
      <c r="I8">
        <v>555</v>
      </c>
      <c r="J8">
        <v>555</v>
      </c>
      <c r="L8" s="3">
        <v>0</v>
      </c>
      <c r="M8" s="3">
        <v>0</v>
      </c>
      <c r="N8" s="3">
        <v>0</v>
      </c>
      <c r="O8" s="3">
        <v>17.5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f>+Tabla3[[#This Row],[V GRAVADAS]]</f>
        <v>17.5</v>
      </c>
      <c r="V8">
        <v>2</v>
      </c>
    </row>
    <row r="9" spans="1:22" hidden="1" x14ac:dyDescent="0.25">
      <c r="A9" t="s">
        <v>87</v>
      </c>
      <c r="B9" s="1" t="s">
        <v>260</v>
      </c>
      <c r="C9" t="s">
        <v>1</v>
      </c>
      <c r="D9" s="1" t="s">
        <v>251</v>
      </c>
      <c r="E9" t="s">
        <v>252</v>
      </c>
      <c r="F9" s="1" t="s">
        <v>253</v>
      </c>
      <c r="G9">
        <v>556</v>
      </c>
      <c r="H9">
        <v>556</v>
      </c>
      <c r="I9">
        <v>556</v>
      </c>
      <c r="J9">
        <v>556</v>
      </c>
      <c r="L9" s="3">
        <v>0</v>
      </c>
      <c r="M9" s="3">
        <v>0</v>
      </c>
      <c r="N9" s="3">
        <v>0</v>
      </c>
      <c r="O9" s="3">
        <v>12.75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>+Tabla3[[#This Row],[V GRAVADAS]]</f>
        <v>12.75</v>
      </c>
      <c r="V9">
        <v>2</v>
      </c>
    </row>
    <row r="10" spans="1:22" hidden="1" x14ac:dyDescent="0.25">
      <c r="A10" t="s">
        <v>87</v>
      </c>
      <c r="B10" s="1" t="s">
        <v>261</v>
      </c>
      <c r="C10" t="s">
        <v>1</v>
      </c>
      <c r="D10" s="1" t="s">
        <v>251</v>
      </c>
      <c r="E10" t="s">
        <v>252</v>
      </c>
      <c r="F10" s="1" t="s">
        <v>253</v>
      </c>
      <c r="G10">
        <v>557</v>
      </c>
      <c r="H10">
        <v>557</v>
      </c>
      <c r="I10">
        <v>557</v>
      </c>
      <c r="J10">
        <v>557</v>
      </c>
      <c r="L10" s="3">
        <v>0</v>
      </c>
      <c r="M10" s="3">
        <v>0</v>
      </c>
      <c r="N10" s="3">
        <v>0</v>
      </c>
      <c r="O10" s="3">
        <v>18.5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>+Tabla3[[#This Row],[V GRAVADAS]]</f>
        <v>18.5</v>
      </c>
      <c r="V10">
        <v>2</v>
      </c>
    </row>
    <row r="11" spans="1:22" hidden="1" x14ac:dyDescent="0.25">
      <c r="A11" t="s">
        <v>87</v>
      </c>
      <c r="B11" s="1" t="s">
        <v>262</v>
      </c>
      <c r="C11" t="s">
        <v>1</v>
      </c>
      <c r="D11" s="1" t="s">
        <v>251</v>
      </c>
      <c r="E11" t="s">
        <v>252</v>
      </c>
      <c r="F11" s="1" t="s">
        <v>253</v>
      </c>
      <c r="G11">
        <v>558</v>
      </c>
      <c r="H11">
        <v>558</v>
      </c>
      <c r="I11">
        <v>558</v>
      </c>
      <c r="J11">
        <v>558</v>
      </c>
      <c r="L11" s="3">
        <v>0</v>
      </c>
      <c r="M11" s="3">
        <v>0</v>
      </c>
      <c r="N11" s="3">
        <v>0</v>
      </c>
      <c r="O11" s="3">
        <v>13.75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f>+Tabla3[[#This Row],[V GRAVADAS]]</f>
        <v>13.75</v>
      </c>
      <c r="V11">
        <v>2</v>
      </c>
    </row>
    <row r="12" spans="1:22" hidden="1" x14ac:dyDescent="0.25">
      <c r="A12" t="s">
        <v>87</v>
      </c>
      <c r="B12" s="1" t="s">
        <v>263</v>
      </c>
      <c r="C12" t="s">
        <v>1</v>
      </c>
      <c r="D12" s="1" t="s">
        <v>251</v>
      </c>
      <c r="E12" t="s">
        <v>252</v>
      </c>
      <c r="F12" s="1" t="s">
        <v>253</v>
      </c>
      <c r="G12">
        <v>559</v>
      </c>
      <c r="H12">
        <v>559</v>
      </c>
      <c r="I12">
        <v>559</v>
      </c>
      <c r="J12">
        <v>559</v>
      </c>
      <c r="L12" s="3">
        <v>0</v>
      </c>
      <c r="M12" s="3">
        <v>0</v>
      </c>
      <c r="N12" s="3">
        <v>0</v>
      </c>
      <c r="O12" s="3">
        <v>23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+Tabla3[[#This Row],[V GRAVADAS]]</f>
        <v>23</v>
      </c>
      <c r="V12">
        <v>2</v>
      </c>
    </row>
    <row r="13" spans="1:22" hidden="1" x14ac:dyDescent="0.25">
      <c r="A13" t="s">
        <v>87</v>
      </c>
      <c r="B13" s="1" t="s">
        <v>264</v>
      </c>
      <c r="C13" t="s">
        <v>1</v>
      </c>
      <c r="D13" s="1" t="s">
        <v>251</v>
      </c>
      <c r="E13" t="s">
        <v>252</v>
      </c>
      <c r="F13" s="1" t="s">
        <v>253</v>
      </c>
      <c r="G13">
        <v>560</v>
      </c>
      <c r="H13">
        <v>560</v>
      </c>
      <c r="I13">
        <v>560</v>
      </c>
      <c r="J13">
        <v>560</v>
      </c>
      <c r="L13" s="3">
        <v>0</v>
      </c>
      <c r="M13" s="3">
        <v>0</v>
      </c>
      <c r="N13" s="3">
        <v>0</v>
      </c>
      <c r="O13" s="3">
        <v>10.5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f>+Tabla3[[#This Row],[V GRAVADAS]]</f>
        <v>10.5</v>
      </c>
      <c r="V13">
        <v>2</v>
      </c>
    </row>
    <row r="14" spans="1:22" hidden="1" x14ac:dyDescent="0.25">
      <c r="A14" t="s">
        <v>87</v>
      </c>
      <c r="B14" s="1" t="s">
        <v>265</v>
      </c>
      <c r="C14" t="s">
        <v>1</v>
      </c>
      <c r="D14" s="1" t="s">
        <v>251</v>
      </c>
      <c r="E14" t="s">
        <v>252</v>
      </c>
      <c r="F14" s="1" t="s">
        <v>253</v>
      </c>
      <c r="G14">
        <v>561</v>
      </c>
      <c r="H14">
        <v>561</v>
      </c>
      <c r="I14">
        <v>561</v>
      </c>
      <c r="J14">
        <v>561</v>
      </c>
      <c r="L14" s="3">
        <v>0</v>
      </c>
      <c r="M14" s="3">
        <v>0</v>
      </c>
      <c r="N14" s="3">
        <v>0</v>
      </c>
      <c r="O14" s="3">
        <v>12.75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>+Tabla3[[#This Row],[V GRAVADAS]]</f>
        <v>12.75</v>
      </c>
      <c r="V14">
        <v>2</v>
      </c>
    </row>
    <row r="15" spans="1:22" hidden="1" x14ac:dyDescent="0.25">
      <c r="A15" t="s">
        <v>87</v>
      </c>
      <c r="B15" s="1" t="s">
        <v>266</v>
      </c>
      <c r="C15" t="s">
        <v>1</v>
      </c>
      <c r="D15" s="1" t="s">
        <v>251</v>
      </c>
      <c r="E15" t="s">
        <v>252</v>
      </c>
      <c r="F15" s="1" t="s">
        <v>253</v>
      </c>
      <c r="G15">
        <v>562</v>
      </c>
      <c r="H15">
        <v>562</v>
      </c>
      <c r="I15">
        <v>562</v>
      </c>
      <c r="J15">
        <v>562</v>
      </c>
      <c r="L15" s="3">
        <v>0</v>
      </c>
      <c r="M15" s="3">
        <v>0</v>
      </c>
      <c r="N15" s="3">
        <v>0</v>
      </c>
      <c r="O15" s="3">
        <v>19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+Tabla3[[#This Row],[V GRAVADAS]]</f>
        <v>19</v>
      </c>
      <c r="V15">
        <v>2</v>
      </c>
    </row>
    <row r="16" spans="1:22" hidden="1" x14ac:dyDescent="0.25">
      <c r="A16" t="s">
        <v>87</v>
      </c>
      <c r="B16" s="1" t="s">
        <v>267</v>
      </c>
      <c r="C16" t="s">
        <v>1</v>
      </c>
      <c r="D16" s="1" t="s">
        <v>251</v>
      </c>
      <c r="E16" t="s">
        <v>252</v>
      </c>
      <c r="F16" s="1" t="s">
        <v>253</v>
      </c>
      <c r="G16">
        <v>563</v>
      </c>
      <c r="H16">
        <v>563</v>
      </c>
      <c r="I16">
        <v>563</v>
      </c>
      <c r="J16">
        <v>563</v>
      </c>
      <c r="L16" s="3">
        <v>0</v>
      </c>
      <c r="M16" s="3">
        <v>0</v>
      </c>
      <c r="N16" s="3">
        <v>0</v>
      </c>
      <c r="O16" s="3">
        <v>15.75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+Tabla3[[#This Row],[V GRAVADAS]]</f>
        <v>15.75</v>
      </c>
      <c r="V16">
        <v>2</v>
      </c>
    </row>
    <row r="17" spans="1:22" hidden="1" x14ac:dyDescent="0.25">
      <c r="A17" t="s">
        <v>87</v>
      </c>
      <c r="B17" s="1" t="s">
        <v>268</v>
      </c>
      <c r="C17" t="s">
        <v>1</v>
      </c>
      <c r="D17" s="1" t="s">
        <v>251</v>
      </c>
      <c r="E17" t="s">
        <v>252</v>
      </c>
      <c r="F17" s="1" t="s">
        <v>253</v>
      </c>
      <c r="G17">
        <v>564</v>
      </c>
      <c r="H17">
        <v>564</v>
      </c>
      <c r="I17">
        <v>564</v>
      </c>
      <c r="J17">
        <v>564</v>
      </c>
      <c r="L17" s="3">
        <v>0</v>
      </c>
      <c r="M17" s="3">
        <v>0</v>
      </c>
      <c r="N17" s="3">
        <v>0</v>
      </c>
      <c r="O17" s="3">
        <v>15.5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>+Tabla3[[#This Row],[V GRAVADAS]]</f>
        <v>15.5</v>
      </c>
      <c r="V17">
        <v>2</v>
      </c>
    </row>
    <row r="18" spans="1:22" hidden="1" x14ac:dyDescent="0.25">
      <c r="A18" t="s">
        <v>87</v>
      </c>
      <c r="B18" s="1" t="s">
        <v>269</v>
      </c>
      <c r="C18" t="s">
        <v>1</v>
      </c>
      <c r="D18" s="1" t="s">
        <v>251</v>
      </c>
      <c r="E18" t="s">
        <v>252</v>
      </c>
      <c r="F18" s="1" t="s">
        <v>253</v>
      </c>
      <c r="G18">
        <v>565</v>
      </c>
      <c r="H18">
        <v>565</v>
      </c>
      <c r="I18">
        <v>565</v>
      </c>
      <c r="J18">
        <v>565</v>
      </c>
      <c r="L18" s="3">
        <v>0</v>
      </c>
      <c r="M18" s="3">
        <v>0</v>
      </c>
      <c r="N18" s="3">
        <v>0</v>
      </c>
      <c r="O18" s="3">
        <v>18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>+Tabla3[[#This Row],[V GRAVADAS]]</f>
        <v>18</v>
      </c>
      <c r="V18">
        <v>2</v>
      </c>
    </row>
    <row r="19" spans="1:22" hidden="1" x14ac:dyDescent="0.25">
      <c r="A19" t="s">
        <v>87</v>
      </c>
      <c r="B19" s="1" t="s">
        <v>270</v>
      </c>
      <c r="C19" t="s">
        <v>1</v>
      </c>
      <c r="D19" s="1" t="s">
        <v>251</v>
      </c>
      <c r="E19" t="s">
        <v>252</v>
      </c>
      <c r="F19" s="1" t="s">
        <v>253</v>
      </c>
      <c r="G19">
        <v>566</v>
      </c>
      <c r="H19">
        <v>566</v>
      </c>
      <c r="I19">
        <v>566</v>
      </c>
      <c r="J19">
        <v>566</v>
      </c>
      <c r="L19" s="3">
        <v>0</v>
      </c>
      <c r="M19" s="3">
        <v>0</v>
      </c>
      <c r="N19" s="3">
        <v>0</v>
      </c>
      <c r="O19" s="3">
        <v>15.5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f>+Tabla3[[#This Row],[V GRAVADAS]]</f>
        <v>15.5</v>
      </c>
      <c r="V19">
        <v>2</v>
      </c>
    </row>
    <row r="20" spans="1:22" hidden="1" x14ac:dyDescent="0.25">
      <c r="A20" t="s">
        <v>87</v>
      </c>
      <c r="B20" s="1" t="s">
        <v>271</v>
      </c>
      <c r="C20" t="s">
        <v>1</v>
      </c>
      <c r="D20" s="1" t="s">
        <v>251</v>
      </c>
      <c r="E20" t="s">
        <v>252</v>
      </c>
      <c r="F20" s="1" t="s">
        <v>253</v>
      </c>
      <c r="G20">
        <v>567</v>
      </c>
      <c r="H20">
        <v>567</v>
      </c>
      <c r="I20">
        <v>567</v>
      </c>
      <c r="J20">
        <v>567</v>
      </c>
      <c r="L20" s="3">
        <v>0</v>
      </c>
      <c r="M20" s="3">
        <v>0</v>
      </c>
      <c r="N20" s="3">
        <v>0</v>
      </c>
      <c r="O20" s="3">
        <v>10.5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+Tabla3[[#This Row],[V GRAVADAS]]</f>
        <v>10.5</v>
      </c>
      <c r="V20">
        <v>2</v>
      </c>
    </row>
    <row r="21" spans="1:22" hidden="1" x14ac:dyDescent="0.25">
      <c r="A21" t="s">
        <v>87</v>
      </c>
      <c r="B21" s="1" t="s">
        <v>272</v>
      </c>
      <c r="C21" t="s">
        <v>1</v>
      </c>
      <c r="D21" s="1" t="s">
        <v>251</v>
      </c>
      <c r="E21" t="s">
        <v>252</v>
      </c>
      <c r="F21" s="1" t="s">
        <v>253</v>
      </c>
      <c r="G21">
        <v>568</v>
      </c>
      <c r="H21">
        <v>568</v>
      </c>
      <c r="I21">
        <v>568</v>
      </c>
      <c r="J21">
        <v>568</v>
      </c>
      <c r="L21" s="3">
        <v>0</v>
      </c>
      <c r="M21" s="3">
        <v>0</v>
      </c>
      <c r="N21" s="3">
        <v>0</v>
      </c>
      <c r="O21" s="3">
        <v>19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>+Tabla3[[#This Row],[V GRAVADAS]]</f>
        <v>19</v>
      </c>
      <c r="V21">
        <v>2</v>
      </c>
    </row>
    <row r="22" spans="1:22" hidden="1" x14ac:dyDescent="0.25">
      <c r="A22" t="s">
        <v>87</v>
      </c>
      <c r="B22" s="1" t="s">
        <v>273</v>
      </c>
      <c r="C22" t="s">
        <v>1</v>
      </c>
      <c r="D22" s="1" t="s">
        <v>251</v>
      </c>
      <c r="E22" t="s">
        <v>252</v>
      </c>
      <c r="F22" s="1" t="s">
        <v>253</v>
      </c>
      <c r="G22">
        <v>569</v>
      </c>
      <c r="H22">
        <v>569</v>
      </c>
      <c r="I22">
        <v>569</v>
      </c>
      <c r="J22">
        <v>569</v>
      </c>
      <c r="L22" s="3">
        <v>0</v>
      </c>
      <c r="M22" s="3">
        <v>0</v>
      </c>
      <c r="N22" s="3">
        <v>0</v>
      </c>
      <c r="O22" s="3">
        <v>18.75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>+Tabla3[[#This Row],[V GRAVADAS]]</f>
        <v>18.75</v>
      </c>
      <c r="V22">
        <v>2</v>
      </c>
    </row>
    <row r="23" spans="1:22" hidden="1" x14ac:dyDescent="0.25">
      <c r="A23" t="s">
        <v>87</v>
      </c>
      <c r="B23" s="1" t="s">
        <v>274</v>
      </c>
      <c r="C23" t="s">
        <v>1</v>
      </c>
      <c r="D23" s="1" t="s">
        <v>251</v>
      </c>
      <c r="E23" t="s">
        <v>252</v>
      </c>
      <c r="F23" s="1" t="s">
        <v>253</v>
      </c>
      <c r="G23">
        <v>570</v>
      </c>
      <c r="H23">
        <v>570</v>
      </c>
      <c r="I23">
        <v>570</v>
      </c>
      <c r="J23">
        <v>570</v>
      </c>
      <c r="L23" s="3">
        <v>0</v>
      </c>
      <c r="M23" s="3">
        <v>0</v>
      </c>
      <c r="N23" s="3">
        <v>0</v>
      </c>
      <c r="O23" s="3">
        <v>18.5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>+Tabla3[[#This Row],[V GRAVADAS]]</f>
        <v>18.5</v>
      </c>
      <c r="V23">
        <v>2</v>
      </c>
    </row>
    <row r="24" spans="1:22" hidden="1" x14ac:dyDescent="0.25">
      <c r="A24" t="s">
        <v>87</v>
      </c>
      <c r="B24" s="1" t="s">
        <v>275</v>
      </c>
      <c r="C24" t="s">
        <v>1</v>
      </c>
      <c r="D24" s="1" t="s">
        <v>251</v>
      </c>
      <c r="E24" t="s">
        <v>252</v>
      </c>
      <c r="F24" s="1" t="s">
        <v>253</v>
      </c>
      <c r="G24">
        <v>571</v>
      </c>
      <c r="H24">
        <v>571</v>
      </c>
      <c r="I24">
        <v>571</v>
      </c>
      <c r="J24">
        <v>571</v>
      </c>
      <c r="L24" s="3">
        <v>0</v>
      </c>
      <c r="M24" s="3">
        <v>0</v>
      </c>
      <c r="N24" s="3">
        <v>0</v>
      </c>
      <c r="O24" s="3">
        <v>27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>+Tabla3[[#This Row],[V GRAVADAS]]</f>
        <v>27</v>
      </c>
      <c r="V24">
        <v>2</v>
      </c>
    </row>
    <row r="25" spans="1:22" hidden="1" x14ac:dyDescent="0.25">
      <c r="A25" t="s">
        <v>87</v>
      </c>
      <c r="B25" s="1" t="s">
        <v>276</v>
      </c>
      <c r="C25" t="s">
        <v>1</v>
      </c>
      <c r="D25" s="1" t="s">
        <v>251</v>
      </c>
      <c r="E25" t="s">
        <v>252</v>
      </c>
      <c r="F25" s="1" t="s">
        <v>253</v>
      </c>
      <c r="G25">
        <v>572</v>
      </c>
      <c r="H25">
        <v>572</v>
      </c>
      <c r="I25">
        <v>572</v>
      </c>
      <c r="J25">
        <v>572</v>
      </c>
      <c r="L25" s="3">
        <v>0</v>
      </c>
      <c r="M25" s="3">
        <v>0</v>
      </c>
      <c r="N25" s="3">
        <v>0</v>
      </c>
      <c r="O25" s="3">
        <v>27.5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>+Tabla3[[#This Row],[V GRAVADAS]]</f>
        <v>27.5</v>
      </c>
      <c r="V25">
        <v>2</v>
      </c>
    </row>
    <row r="26" spans="1:22" hidden="1" x14ac:dyDescent="0.25">
      <c r="A26" t="s">
        <v>87</v>
      </c>
      <c r="B26" s="1" t="s">
        <v>277</v>
      </c>
      <c r="C26" t="s">
        <v>1</v>
      </c>
      <c r="D26" s="1" t="s">
        <v>251</v>
      </c>
      <c r="E26" t="s">
        <v>252</v>
      </c>
      <c r="F26" s="1" t="s">
        <v>253</v>
      </c>
      <c r="G26">
        <v>573</v>
      </c>
      <c r="H26">
        <v>573</v>
      </c>
      <c r="I26">
        <v>573</v>
      </c>
      <c r="J26">
        <v>573</v>
      </c>
      <c r="L26" s="3">
        <v>0</v>
      </c>
      <c r="M26" s="3">
        <v>0</v>
      </c>
      <c r="N26" s="3">
        <v>0</v>
      </c>
      <c r="O26" s="3">
        <v>22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>+Tabla3[[#This Row],[V GRAVADAS]]</f>
        <v>22</v>
      </c>
      <c r="V26">
        <v>2</v>
      </c>
    </row>
    <row r="27" spans="1:22" hidden="1" x14ac:dyDescent="0.25">
      <c r="A27" t="s">
        <v>290</v>
      </c>
      <c r="B27" s="1" t="s">
        <v>291</v>
      </c>
      <c r="C27" t="s">
        <v>1</v>
      </c>
      <c r="D27" s="1" t="s">
        <v>251</v>
      </c>
      <c r="E27" t="s">
        <v>252</v>
      </c>
      <c r="F27" s="1" t="s">
        <v>253</v>
      </c>
      <c r="G27">
        <v>574</v>
      </c>
      <c r="H27">
        <v>574</v>
      </c>
      <c r="I27">
        <v>574</v>
      </c>
      <c r="J27">
        <v>574</v>
      </c>
      <c r="L27" s="3">
        <v>0</v>
      </c>
      <c r="M27" s="3">
        <v>0</v>
      </c>
      <c r="N27" s="3">
        <v>0</v>
      </c>
      <c r="O27" s="3">
        <v>18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f>+Tabla3[[#This Row],[V GRAVADAS]]</f>
        <v>18</v>
      </c>
      <c r="V27">
        <v>2</v>
      </c>
    </row>
    <row r="28" spans="1:22" hidden="1" x14ac:dyDescent="0.25">
      <c r="A28" t="s">
        <v>290</v>
      </c>
      <c r="B28" s="1" t="s">
        <v>292</v>
      </c>
      <c r="C28" t="s">
        <v>1</v>
      </c>
      <c r="D28" s="1" t="s">
        <v>251</v>
      </c>
      <c r="E28" t="s">
        <v>252</v>
      </c>
      <c r="F28" s="1" t="s">
        <v>253</v>
      </c>
      <c r="G28">
        <v>575</v>
      </c>
      <c r="H28">
        <v>575</v>
      </c>
      <c r="I28">
        <v>575</v>
      </c>
      <c r="J28">
        <v>575</v>
      </c>
      <c r="L28" s="3">
        <v>0</v>
      </c>
      <c r="M28" s="3">
        <v>0</v>
      </c>
      <c r="N28" s="3">
        <v>0</v>
      </c>
      <c r="O28" s="3">
        <v>10.5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f>+Tabla3[[#This Row],[V GRAVADAS]]</f>
        <v>10.5</v>
      </c>
      <c r="V28">
        <v>2</v>
      </c>
    </row>
    <row r="29" spans="1:22" hidden="1" x14ac:dyDescent="0.25">
      <c r="A29" t="s">
        <v>290</v>
      </c>
      <c r="B29" s="1" t="s">
        <v>293</v>
      </c>
      <c r="C29" t="s">
        <v>1</v>
      </c>
      <c r="D29" s="1" t="s">
        <v>251</v>
      </c>
      <c r="E29" t="s">
        <v>252</v>
      </c>
      <c r="F29" s="1" t="s">
        <v>253</v>
      </c>
      <c r="G29">
        <v>576</v>
      </c>
      <c r="H29">
        <v>576</v>
      </c>
      <c r="I29">
        <v>576</v>
      </c>
      <c r="J29">
        <v>576</v>
      </c>
      <c r="L29" s="3">
        <v>0</v>
      </c>
      <c r="M29" s="3">
        <v>0</v>
      </c>
      <c r="N29" s="3">
        <v>0</v>
      </c>
      <c r="O29" s="3">
        <v>18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+Tabla3[[#This Row],[V GRAVADAS]]</f>
        <v>18</v>
      </c>
      <c r="V29">
        <v>2</v>
      </c>
    </row>
    <row r="30" spans="1:22" hidden="1" x14ac:dyDescent="0.25">
      <c r="A30" t="s">
        <v>290</v>
      </c>
      <c r="B30" s="1" t="s">
        <v>294</v>
      </c>
      <c r="C30" t="s">
        <v>1</v>
      </c>
      <c r="D30" s="1" t="s">
        <v>251</v>
      </c>
      <c r="E30" t="s">
        <v>252</v>
      </c>
      <c r="F30" s="1" t="s">
        <v>253</v>
      </c>
      <c r="G30">
        <v>577</v>
      </c>
      <c r="H30">
        <v>577</v>
      </c>
      <c r="I30">
        <v>577</v>
      </c>
      <c r="J30">
        <v>577</v>
      </c>
      <c r="L30" s="3">
        <v>0</v>
      </c>
      <c r="M30" s="3">
        <v>0</v>
      </c>
      <c r="N30" s="3">
        <v>0</v>
      </c>
      <c r="O30" s="3">
        <v>14.75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>+Tabla3[[#This Row],[V GRAVADAS]]</f>
        <v>14.75</v>
      </c>
      <c r="V30">
        <v>2</v>
      </c>
    </row>
    <row r="31" spans="1:22" hidden="1" x14ac:dyDescent="0.25">
      <c r="A31" t="s">
        <v>290</v>
      </c>
      <c r="B31" s="1" t="s">
        <v>295</v>
      </c>
      <c r="C31" t="s">
        <v>1</v>
      </c>
      <c r="D31" s="1" t="s">
        <v>251</v>
      </c>
      <c r="E31" t="s">
        <v>252</v>
      </c>
      <c r="F31" s="1" t="s">
        <v>253</v>
      </c>
      <c r="G31">
        <v>578</v>
      </c>
      <c r="H31">
        <v>578</v>
      </c>
      <c r="I31">
        <v>578</v>
      </c>
      <c r="J31">
        <v>578</v>
      </c>
      <c r="L31" s="3">
        <v>0</v>
      </c>
      <c r="M31" s="3">
        <v>0</v>
      </c>
      <c r="N31" s="3">
        <v>0</v>
      </c>
      <c r="O31" s="3">
        <v>18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>+Tabla3[[#This Row],[V GRAVADAS]]</f>
        <v>18</v>
      </c>
      <c r="V31">
        <v>2</v>
      </c>
    </row>
    <row r="32" spans="1:22" hidden="1" x14ac:dyDescent="0.25">
      <c r="A32" t="s">
        <v>290</v>
      </c>
      <c r="B32" s="1" t="s">
        <v>296</v>
      </c>
      <c r="C32" t="s">
        <v>1</v>
      </c>
      <c r="D32" s="1" t="s">
        <v>251</v>
      </c>
      <c r="E32" t="s">
        <v>252</v>
      </c>
      <c r="F32" s="1" t="s">
        <v>253</v>
      </c>
      <c r="G32">
        <v>579</v>
      </c>
      <c r="H32">
        <v>579</v>
      </c>
      <c r="I32">
        <v>579</v>
      </c>
      <c r="J32">
        <v>579</v>
      </c>
      <c r="L32" s="3">
        <v>0</v>
      </c>
      <c r="M32" s="3">
        <v>0</v>
      </c>
      <c r="N32" s="3">
        <v>0</v>
      </c>
      <c r="O32" s="3">
        <v>14.5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f>+Tabla3[[#This Row],[V GRAVADAS]]</f>
        <v>14.5</v>
      </c>
      <c r="V32">
        <v>2</v>
      </c>
    </row>
    <row r="33" spans="1:22" hidden="1" x14ac:dyDescent="0.25">
      <c r="A33" t="s">
        <v>290</v>
      </c>
      <c r="B33" s="1" t="s">
        <v>297</v>
      </c>
      <c r="C33" t="s">
        <v>1</v>
      </c>
      <c r="D33" s="1" t="s">
        <v>251</v>
      </c>
      <c r="E33" t="s">
        <v>252</v>
      </c>
      <c r="F33" s="1" t="s">
        <v>253</v>
      </c>
      <c r="G33">
        <v>580</v>
      </c>
      <c r="H33">
        <v>580</v>
      </c>
      <c r="I33">
        <v>580</v>
      </c>
      <c r="J33">
        <v>580</v>
      </c>
      <c r="L33" s="3">
        <v>0</v>
      </c>
      <c r="M33" s="3">
        <v>0</v>
      </c>
      <c r="N33" s="3">
        <v>0</v>
      </c>
      <c r="O33" s="3">
        <v>14.5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>+Tabla3[[#This Row],[V GRAVADAS]]</f>
        <v>14.5</v>
      </c>
      <c r="V33">
        <v>2</v>
      </c>
    </row>
    <row r="34" spans="1:22" hidden="1" x14ac:dyDescent="0.25">
      <c r="A34" t="s">
        <v>290</v>
      </c>
      <c r="B34" s="1" t="s">
        <v>298</v>
      </c>
      <c r="C34" t="s">
        <v>1</v>
      </c>
      <c r="D34" s="1" t="s">
        <v>251</v>
      </c>
      <c r="E34" t="s">
        <v>252</v>
      </c>
      <c r="F34" s="1" t="s">
        <v>253</v>
      </c>
      <c r="G34">
        <v>581</v>
      </c>
      <c r="H34">
        <v>581</v>
      </c>
      <c r="I34">
        <v>581</v>
      </c>
      <c r="J34">
        <v>581</v>
      </c>
      <c r="L34" s="3">
        <v>0</v>
      </c>
      <c r="M34" s="3">
        <v>0</v>
      </c>
      <c r="N34" s="3">
        <v>0</v>
      </c>
      <c r="O34" s="3">
        <v>27.5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f>+Tabla3[[#This Row],[V GRAVADAS]]</f>
        <v>27.5</v>
      </c>
      <c r="V34">
        <v>2</v>
      </c>
    </row>
    <row r="35" spans="1:22" hidden="1" x14ac:dyDescent="0.25">
      <c r="A35" t="s">
        <v>290</v>
      </c>
      <c r="B35" s="1" t="s">
        <v>299</v>
      </c>
      <c r="C35" t="s">
        <v>1</v>
      </c>
      <c r="D35" s="1" t="s">
        <v>251</v>
      </c>
      <c r="E35" t="s">
        <v>252</v>
      </c>
      <c r="F35" s="1" t="s">
        <v>253</v>
      </c>
      <c r="G35">
        <v>582</v>
      </c>
      <c r="H35">
        <v>582</v>
      </c>
      <c r="I35">
        <v>582</v>
      </c>
      <c r="J35">
        <v>582</v>
      </c>
      <c r="L35" s="3">
        <v>0</v>
      </c>
      <c r="M35" s="3">
        <v>0</v>
      </c>
      <c r="N35" s="3">
        <v>0</v>
      </c>
      <c r="O35" s="3">
        <v>13.5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>+Tabla3[[#This Row],[V GRAVADAS]]</f>
        <v>13.5</v>
      </c>
      <c r="V35">
        <v>2</v>
      </c>
    </row>
    <row r="36" spans="1:22" hidden="1" x14ac:dyDescent="0.25">
      <c r="A36" t="s">
        <v>290</v>
      </c>
      <c r="B36" s="1" t="s">
        <v>300</v>
      </c>
      <c r="C36" t="s">
        <v>1</v>
      </c>
      <c r="D36" s="1" t="s">
        <v>251</v>
      </c>
      <c r="E36" t="s">
        <v>252</v>
      </c>
      <c r="F36" s="1" t="s">
        <v>253</v>
      </c>
      <c r="G36">
        <v>583</v>
      </c>
      <c r="H36">
        <v>583</v>
      </c>
      <c r="I36">
        <v>583</v>
      </c>
      <c r="J36">
        <v>583</v>
      </c>
      <c r="L36" s="3">
        <v>0</v>
      </c>
      <c r="M36" s="3">
        <v>0</v>
      </c>
      <c r="N36" s="3">
        <v>0</v>
      </c>
      <c r="O36" s="3">
        <v>16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>+Tabla3[[#This Row],[V GRAVADAS]]</f>
        <v>16</v>
      </c>
      <c r="V36">
        <v>2</v>
      </c>
    </row>
    <row r="37" spans="1:22" hidden="1" x14ac:dyDescent="0.25">
      <c r="A37" t="s">
        <v>290</v>
      </c>
      <c r="B37" s="1" t="s">
        <v>301</v>
      </c>
      <c r="C37" t="s">
        <v>1</v>
      </c>
      <c r="D37" s="1" t="s">
        <v>251</v>
      </c>
      <c r="E37" t="s">
        <v>252</v>
      </c>
      <c r="F37" s="1" t="s">
        <v>253</v>
      </c>
      <c r="G37">
        <v>584</v>
      </c>
      <c r="H37">
        <v>584</v>
      </c>
      <c r="I37">
        <v>584</v>
      </c>
      <c r="J37">
        <v>584</v>
      </c>
      <c r="L37" s="3">
        <v>0</v>
      </c>
      <c r="M37" s="3">
        <v>0</v>
      </c>
      <c r="N37" s="3">
        <v>0</v>
      </c>
      <c r="O37" s="3">
        <v>17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f>+Tabla3[[#This Row],[V GRAVADAS]]</f>
        <v>17</v>
      </c>
      <c r="V37">
        <v>2</v>
      </c>
    </row>
    <row r="38" spans="1:22" hidden="1" x14ac:dyDescent="0.25">
      <c r="A38" t="s">
        <v>290</v>
      </c>
      <c r="B38" s="1" t="s">
        <v>302</v>
      </c>
      <c r="C38" t="s">
        <v>1</v>
      </c>
      <c r="D38" s="1" t="s">
        <v>251</v>
      </c>
      <c r="E38" t="s">
        <v>252</v>
      </c>
      <c r="F38" s="1" t="s">
        <v>253</v>
      </c>
      <c r="G38">
        <v>585</v>
      </c>
      <c r="H38">
        <v>585</v>
      </c>
      <c r="I38">
        <v>585</v>
      </c>
      <c r="J38">
        <v>585</v>
      </c>
      <c r="L38" s="3">
        <v>0</v>
      </c>
      <c r="M38" s="3">
        <v>0</v>
      </c>
      <c r="N38" s="3">
        <v>0</v>
      </c>
      <c r="O38" s="3">
        <v>17.5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>+Tabla3[[#This Row],[V GRAVADAS]]</f>
        <v>17.5</v>
      </c>
      <c r="V38">
        <v>2</v>
      </c>
    </row>
    <row r="39" spans="1:22" hidden="1" x14ac:dyDescent="0.25">
      <c r="A39" t="s">
        <v>290</v>
      </c>
      <c r="B39" s="1" t="s">
        <v>303</v>
      </c>
      <c r="C39" t="s">
        <v>1</v>
      </c>
      <c r="D39" s="1" t="s">
        <v>251</v>
      </c>
      <c r="E39" t="s">
        <v>252</v>
      </c>
      <c r="F39" s="1" t="s">
        <v>253</v>
      </c>
      <c r="G39">
        <v>586</v>
      </c>
      <c r="H39">
        <v>586</v>
      </c>
      <c r="I39">
        <v>586</v>
      </c>
      <c r="J39">
        <v>586</v>
      </c>
      <c r="L39" s="3">
        <v>0</v>
      </c>
      <c r="M39" s="3">
        <v>0</v>
      </c>
      <c r="N39" s="3">
        <v>0</v>
      </c>
      <c r="O39" s="3">
        <v>23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>+Tabla3[[#This Row],[V GRAVADAS]]</f>
        <v>23</v>
      </c>
      <c r="V39">
        <v>2</v>
      </c>
    </row>
    <row r="40" spans="1:22" hidden="1" x14ac:dyDescent="0.25">
      <c r="A40" t="s">
        <v>290</v>
      </c>
      <c r="B40" s="1" t="s">
        <v>304</v>
      </c>
      <c r="C40" t="s">
        <v>1</v>
      </c>
      <c r="D40" s="1" t="s">
        <v>251</v>
      </c>
      <c r="E40" t="s">
        <v>252</v>
      </c>
      <c r="F40" s="1" t="s">
        <v>253</v>
      </c>
      <c r="G40">
        <v>587</v>
      </c>
      <c r="H40">
        <v>587</v>
      </c>
      <c r="I40">
        <v>587</v>
      </c>
      <c r="J40">
        <v>587</v>
      </c>
      <c r="L40" s="3">
        <v>0</v>
      </c>
      <c r="M40" s="3">
        <v>0</v>
      </c>
      <c r="N40" s="3">
        <v>0</v>
      </c>
      <c r="O40" s="3">
        <v>13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>+Tabla3[[#This Row],[V GRAVADAS]]</f>
        <v>13</v>
      </c>
      <c r="V40">
        <v>2</v>
      </c>
    </row>
    <row r="41" spans="1:22" hidden="1" x14ac:dyDescent="0.25">
      <c r="A41" t="s">
        <v>290</v>
      </c>
      <c r="B41" s="1" t="s">
        <v>305</v>
      </c>
      <c r="C41" t="s">
        <v>1</v>
      </c>
      <c r="D41" s="1" t="s">
        <v>251</v>
      </c>
      <c r="E41" t="s">
        <v>252</v>
      </c>
      <c r="F41" s="1" t="s">
        <v>253</v>
      </c>
      <c r="G41">
        <v>588</v>
      </c>
      <c r="H41">
        <v>588</v>
      </c>
      <c r="I41">
        <v>588</v>
      </c>
      <c r="J41">
        <v>588</v>
      </c>
      <c r="L41" s="3">
        <v>0</v>
      </c>
      <c r="M41" s="3">
        <v>0</v>
      </c>
      <c r="N41" s="3">
        <v>0</v>
      </c>
      <c r="O41" s="3">
        <v>20.5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f>+Tabla3[[#This Row],[V GRAVADAS]]</f>
        <v>20.5</v>
      </c>
      <c r="V41">
        <v>2</v>
      </c>
    </row>
    <row r="42" spans="1:22" hidden="1" x14ac:dyDescent="0.25">
      <c r="A42" t="s">
        <v>290</v>
      </c>
      <c r="B42" s="1" t="s">
        <v>306</v>
      </c>
      <c r="C42" t="s">
        <v>1</v>
      </c>
      <c r="D42" s="1" t="s">
        <v>251</v>
      </c>
      <c r="E42" t="s">
        <v>252</v>
      </c>
      <c r="F42" s="1" t="s">
        <v>253</v>
      </c>
      <c r="G42">
        <v>589</v>
      </c>
      <c r="H42">
        <v>589</v>
      </c>
      <c r="I42">
        <v>589</v>
      </c>
      <c r="J42">
        <v>589</v>
      </c>
      <c r="L42" s="3">
        <v>0</v>
      </c>
      <c r="M42" s="3">
        <v>0</v>
      </c>
      <c r="N42" s="3">
        <v>0</v>
      </c>
      <c r="O42" s="3">
        <v>14.75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>+Tabla3[[#This Row],[V GRAVADAS]]</f>
        <v>14.75</v>
      </c>
      <c r="V42">
        <v>2</v>
      </c>
    </row>
    <row r="43" spans="1:22" hidden="1" x14ac:dyDescent="0.25">
      <c r="A43" t="s">
        <v>290</v>
      </c>
      <c r="B43" s="1" t="s">
        <v>307</v>
      </c>
      <c r="C43" t="s">
        <v>1</v>
      </c>
      <c r="D43" s="1" t="s">
        <v>251</v>
      </c>
      <c r="E43" t="s">
        <v>252</v>
      </c>
      <c r="F43" s="1" t="s">
        <v>253</v>
      </c>
      <c r="G43">
        <v>590</v>
      </c>
      <c r="H43">
        <v>590</v>
      </c>
      <c r="I43">
        <v>590</v>
      </c>
      <c r="J43">
        <v>590</v>
      </c>
      <c r="L43" s="3">
        <v>0</v>
      </c>
      <c r="M43" s="3">
        <v>0</v>
      </c>
      <c r="N43" s="3">
        <v>0</v>
      </c>
      <c r="O43" s="3">
        <v>13.5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>+Tabla3[[#This Row],[V GRAVADAS]]</f>
        <v>13.5</v>
      </c>
      <c r="V43">
        <v>2</v>
      </c>
    </row>
    <row r="44" spans="1:22" hidden="1" x14ac:dyDescent="0.25">
      <c r="A44" t="s">
        <v>290</v>
      </c>
      <c r="B44" s="1" t="s">
        <v>308</v>
      </c>
      <c r="C44" t="s">
        <v>1</v>
      </c>
      <c r="D44" s="1" t="s">
        <v>251</v>
      </c>
      <c r="E44" t="s">
        <v>252</v>
      </c>
      <c r="F44" s="1" t="s">
        <v>253</v>
      </c>
      <c r="G44">
        <v>591</v>
      </c>
      <c r="H44">
        <v>591</v>
      </c>
      <c r="I44">
        <v>591</v>
      </c>
      <c r="J44">
        <v>591</v>
      </c>
      <c r="L44" s="3">
        <v>0</v>
      </c>
      <c r="M44" s="3">
        <v>0</v>
      </c>
      <c r="N44" s="3">
        <v>0</v>
      </c>
      <c r="O44" s="3">
        <v>13.5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>+Tabla3[[#This Row],[V GRAVADAS]]</f>
        <v>13.5</v>
      </c>
      <c r="V44">
        <v>2</v>
      </c>
    </row>
    <row r="45" spans="1:22" hidden="1" x14ac:dyDescent="0.25">
      <c r="A45" t="s">
        <v>290</v>
      </c>
      <c r="B45" s="1" t="s">
        <v>309</v>
      </c>
      <c r="C45" t="s">
        <v>1</v>
      </c>
      <c r="D45" s="1" t="s">
        <v>251</v>
      </c>
      <c r="E45" t="s">
        <v>252</v>
      </c>
      <c r="F45" s="1" t="s">
        <v>253</v>
      </c>
      <c r="G45">
        <v>592</v>
      </c>
      <c r="H45">
        <v>592</v>
      </c>
      <c r="I45">
        <v>592</v>
      </c>
      <c r="J45">
        <v>592</v>
      </c>
      <c r="L45" s="3">
        <v>0</v>
      </c>
      <c r="M45" s="3">
        <v>0</v>
      </c>
      <c r="N45" s="3">
        <v>0</v>
      </c>
      <c r="O45" s="3">
        <v>19.5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>+Tabla3[[#This Row],[V GRAVADAS]]</f>
        <v>19.5</v>
      </c>
      <c r="V45">
        <v>2</v>
      </c>
    </row>
    <row r="46" spans="1:22" hidden="1" x14ac:dyDescent="0.25">
      <c r="A46" t="s">
        <v>290</v>
      </c>
      <c r="B46" s="1" t="s">
        <v>310</v>
      </c>
      <c r="C46" t="s">
        <v>1</v>
      </c>
      <c r="D46" s="1" t="s">
        <v>251</v>
      </c>
      <c r="E46" t="s">
        <v>252</v>
      </c>
      <c r="F46" s="1" t="s">
        <v>253</v>
      </c>
      <c r="G46">
        <v>593</v>
      </c>
      <c r="H46">
        <v>593</v>
      </c>
      <c r="I46">
        <v>593</v>
      </c>
      <c r="J46">
        <v>593</v>
      </c>
      <c r="L46" s="3">
        <v>0</v>
      </c>
      <c r="M46" s="3">
        <v>0</v>
      </c>
      <c r="N46" s="3">
        <v>0</v>
      </c>
      <c r="O46" s="3">
        <v>22.7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>+Tabla3[[#This Row],[V GRAVADAS]]</f>
        <v>22.7</v>
      </c>
      <c r="V46">
        <v>2</v>
      </c>
    </row>
    <row r="47" spans="1:22" hidden="1" x14ac:dyDescent="0.25">
      <c r="A47" t="s">
        <v>290</v>
      </c>
      <c r="B47" s="1" t="s">
        <v>311</v>
      </c>
      <c r="C47" t="s">
        <v>1</v>
      </c>
      <c r="D47" s="1" t="s">
        <v>251</v>
      </c>
      <c r="E47" t="s">
        <v>252</v>
      </c>
      <c r="F47" s="1" t="s">
        <v>253</v>
      </c>
      <c r="G47">
        <v>594</v>
      </c>
      <c r="H47">
        <v>594</v>
      </c>
      <c r="I47">
        <v>594</v>
      </c>
      <c r="J47">
        <v>594</v>
      </c>
      <c r="L47" s="3">
        <v>0</v>
      </c>
      <c r="M47" s="3">
        <v>0</v>
      </c>
      <c r="N47" s="3">
        <v>0</v>
      </c>
      <c r="O47" s="3">
        <v>15.5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>+Tabla3[[#This Row],[V GRAVADAS]]</f>
        <v>15.5</v>
      </c>
      <c r="V47">
        <v>2</v>
      </c>
    </row>
    <row r="48" spans="1:22" hidden="1" x14ac:dyDescent="0.25">
      <c r="A48" t="s">
        <v>290</v>
      </c>
      <c r="B48" s="1" t="s">
        <v>312</v>
      </c>
      <c r="C48" t="s">
        <v>1</v>
      </c>
      <c r="D48" s="1" t="s">
        <v>251</v>
      </c>
      <c r="E48" t="s">
        <v>252</v>
      </c>
      <c r="F48" s="1" t="s">
        <v>253</v>
      </c>
      <c r="G48">
        <v>595</v>
      </c>
      <c r="H48">
        <v>595</v>
      </c>
      <c r="I48">
        <v>595</v>
      </c>
      <c r="J48">
        <v>595</v>
      </c>
      <c r="L48" s="3">
        <v>0</v>
      </c>
      <c r="M48" s="3">
        <v>0</v>
      </c>
      <c r="N48" s="3">
        <v>0</v>
      </c>
      <c r="O48" s="3">
        <v>17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>+Tabla3[[#This Row],[V GRAVADAS]]</f>
        <v>17</v>
      </c>
      <c r="V48">
        <v>2</v>
      </c>
    </row>
    <row r="49" spans="1:22" hidden="1" x14ac:dyDescent="0.25">
      <c r="A49" t="s">
        <v>290</v>
      </c>
      <c r="B49" s="1" t="s">
        <v>313</v>
      </c>
      <c r="C49" t="s">
        <v>1</v>
      </c>
      <c r="D49" s="1" t="s">
        <v>251</v>
      </c>
      <c r="E49" t="s">
        <v>252</v>
      </c>
      <c r="F49" s="1" t="s">
        <v>253</v>
      </c>
      <c r="G49">
        <v>596</v>
      </c>
      <c r="H49">
        <v>596</v>
      </c>
      <c r="I49">
        <v>596</v>
      </c>
      <c r="J49">
        <v>596</v>
      </c>
      <c r="L49" s="3">
        <v>0</v>
      </c>
      <c r="M49" s="3">
        <v>0</v>
      </c>
      <c r="N49" s="3">
        <v>0</v>
      </c>
      <c r="O49" s="3">
        <v>17.25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>+Tabla3[[#This Row],[V GRAVADAS]]</f>
        <v>17.25</v>
      </c>
      <c r="V49">
        <v>2</v>
      </c>
    </row>
    <row r="50" spans="1:22" hidden="1" x14ac:dyDescent="0.25">
      <c r="A50" t="s">
        <v>290</v>
      </c>
      <c r="B50" s="1" t="s">
        <v>314</v>
      </c>
      <c r="C50" t="s">
        <v>1</v>
      </c>
      <c r="D50" s="1" t="s">
        <v>251</v>
      </c>
      <c r="E50" t="s">
        <v>252</v>
      </c>
      <c r="F50" s="1" t="s">
        <v>253</v>
      </c>
      <c r="G50">
        <v>597</v>
      </c>
      <c r="H50">
        <v>597</v>
      </c>
      <c r="I50">
        <v>597</v>
      </c>
      <c r="J50">
        <v>597</v>
      </c>
      <c r="L50" s="3">
        <v>0</v>
      </c>
      <c r="M50" s="3">
        <v>0</v>
      </c>
      <c r="N50" s="3">
        <v>0</v>
      </c>
      <c r="O50" s="3">
        <v>15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+Tabla3[[#This Row],[V GRAVADAS]]</f>
        <v>15</v>
      </c>
      <c r="V50">
        <v>2</v>
      </c>
    </row>
    <row r="51" spans="1:22" hidden="1" x14ac:dyDescent="0.25">
      <c r="A51" t="s">
        <v>290</v>
      </c>
      <c r="B51" s="1" t="s">
        <v>315</v>
      </c>
      <c r="C51" t="s">
        <v>1</v>
      </c>
      <c r="D51" s="1" t="s">
        <v>251</v>
      </c>
      <c r="E51" t="s">
        <v>252</v>
      </c>
      <c r="F51" s="1" t="s">
        <v>253</v>
      </c>
      <c r="G51">
        <v>598</v>
      </c>
      <c r="H51">
        <v>598</v>
      </c>
      <c r="I51">
        <v>598</v>
      </c>
      <c r="J51">
        <v>598</v>
      </c>
      <c r="L51" s="3">
        <v>0</v>
      </c>
      <c r="M51" s="3">
        <v>0</v>
      </c>
      <c r="N51" s="3">
        <v>0</v>
      </c>
      <c r="O51" s="3">
        <v>22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>+Tabla3[[#This Row],[V GRAVADAS]]</f>
        <v>22</v>
      </c>
      <c r="V51">
        <v>2</v>
      </c>
    </row>
    <row r="52" spans="1:22" hidden="1" x14ac:dyDescent="0.25">
      <c r="A52" t="s">
        <v>320</v>
      </c>
      <c r="B52" s="1" t="s">
        <v>321</v>
      </c>
      <c r="C52" t="s">
        <v>1</v>
      </c>
      <c r="D52" s="1" t="s">
        <v>251</v>
      </c>
      <c r="E52" t="s">
        <v>252</v>
      </c>
      <c r="F52" s="1" t="s">
        <v>253</v>
      </c>
      <c r="G52">
        <v>599</v>
      </c>
      <c r="H52">
        <v>599</v>
      </c>
      <c r="I52">
        <v>599</v>
      </c>
      <c r="J52">
        <v>599</v>
      </c>
      <c r="L52" s="3">
        <v>0</v>
      </c>
      <c r="M52" s="3">
        <v>0</v>
      </c>
      <c r="N52" s="3">
        <v>0</v>
      </c>
      <c r="O52" s="3">
        <v>11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>+Tabla3[[#This Row],[V GRAVADAS]]</f>
        <v>11</v>
      </c>
      <c r="V52">
        <v>2</v>
      </c>
    </row>
    <row r="53" spans="1:22" hidden="1" x14ac:dyDescent="0.25">
      <c r="A53" t="s">
        <v>320</v>
      </c>
      <c r="B53" s="1" t="s">
        <v>322</v>
      </c>
      <c r="C53" t="s">
        <v>1</v>
      </c>
      <c r="D53" s="1" t="s">
        <v>251</v>
      </c>
      <c r="E53" t="s">
        <v>252</v>
      </c>
      <c r="F53" s="1" t="s">
        <v>253</v>
      </c>
      <c r="G53">
        <v>600</v>
      </c>
      <c r="H53">
        <v>600</v>
      </c>
      <c r="I53">
        <v>600</v>
      </c>
      <c r="J53">
        <v>600</v>
      </c>
      <c r="L53" s="3">
        <v>0</v>
      </c>
      <c r="M53" s="3">
        <v>0</v>
      </c>
      <c r="N53" s="3">
        <v>0</v>
      </c>
      <c r="O53" s="3">
        <v>13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>+Tabla3[[#This Row],[V GRAVADAS]]</f>
        <v>13</v>
      </c>
      <c r="V53">
        <v>2</v>
      </c>
    </row>
    <row r="54" spans="1:22" hidden="1" x14ac:dyDescent="0.25">
      <c r="A54" t="s">
        <v>320</v>
      </c>
      <c r="B54" s="1" t="s">
        <v>323</v>
      </c>
      <c r="C54" t="s">
        <v>1</v>
      </c>
      <c r="D54" s="1" t="s">
        <v>251</v>
      </c>
      <c r="E54" t="s">
        <v>252</v>
      </c>
      <c r="F54" s="1" t="s">
        <v>253</v>
      </c>
      <c r="G54">
        <v>601</v>
      </c>
      <c r="H54">
        <v>601</v>
      </c>
      <c r="I54">
        <v>601</v>
      </c>
      <c r="J54">
        <v>601</v>
      </c>
      <c r="L54" s="3">
        <v>0</v>
      </c>
      <c r="M54" s="3">
        <v>0</v>
      </c>
      <c r="N54" s="3">
        <v>0</v>
      </c>
      <c r="O54" s="3">
        <v>10.5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>+Tabla3[[#This Row],[V GRAVADAS]]</f>
        <v>10.5</v>
      </c>
      <c r="V54">
        <v>2</v>
      </c>
    </row>
    <row r="55" spans="1:22" hidden="1" x14ac:dyDescent="0.25">
      <c r="A55" t="s">
        <v>320</v>
      </c>
      <c r="B55" s="1" t="s">
        <v>324</v>
      </c>
      <c r="C55" t="s">
        <v>1</v>
      </c>
      <c r="D55" s="1" t="s">
        <v>251</v>
      </c>
      <c r="E55" t="s">
        <v>252</v>
      </c>
      <c r="F55" s="1" t="s">
        <v>253</v>
      </c>
      <c r="G55">
        <v>602</v>
      </c>
      <c r="H55">
        <v>602</v>
      </c>
      <c r="I55">
        <v>602</v>
      </c>
      <c r="J55">
        <v>602</v>
      </c>
      <c r="L55" s="3">
        <v>0</v>
      </c>
      <c r="M55" s="3">
        <v>0</v>
      </c>
      <c r="N55" s="3">
        <v>0</v>
      </c>
      <c r="O55" s="3">
        <v>14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>+Tabla3[[#This Row],[V GRAVADAS]]</f>
        <v>14</v>
      </c>
      <c r="V55">
        <v>2</v>
      </c>
    </row>
    <row r="56" spans="1:22" hidden="1" x14ac:dyDescent="0.25">
      <c r="A56" t="s">
        <v>320</v>
      </c>
      <c r="B56" s="1" t="s">
        <v>325</v>
      </c>
      <c r="C56" t="s">
        <v>1</v>
      </c>
      <c r="D56" s="1" t="s">
        <v>251</v>
      </c>
      <c r="E56" t="s">
        <v>252</v>
      </c>
      <c r="F56" s="1" t="s">
        <v>253</v>
      </c>
      <c r="G56">
        <v>603</v>
      </c>
      <c r="H56">
        <v>603</v>
      </c>
      <c r="I56">
        <v>603</v>
      </c>
      <c r="J56">
        <v>603</v>
      </c>
      <c r="L56" s="3">
        <v>0</v>
      </c>
      <c r="M56" s="3">
        <v>0</v>
      </c>
      <c r="N56" s="3">
        <v>0</v>
      </c>
      <c r="O56" s="3">
        <v>13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>+Tabla3[[#This Row],[V GRAVADAS]]</f>
        <v>13</v>
      </c>
      <c r="V56">
        <v>2</v>
      </c>
    </row>
    <row r="57" spans="1:22" hidden="1" x14ac:dyDescent="0.25">
      <c r="A57" t="s">
        <v>320</v>
      </c>
      <c r="B57" s="1" t="s">
        <v>326</v>
      </c>
      <c r="C57" t="s">
        <v>1</v>
      </c>
      <c r="D57" s="1" t="s">
        <v>251</v>
      </c>
      <c r="E57" t="s">
        <v>252</v>
      </c>
      <c r="F57" s="1" t="s">
        <v>253</v>
      </c>
      <c r="G57">
        <v>604</v>
      </c>
      <c r="H57">
        <v>604</v>
      </c>
      <c r="I57">
        <v>604</v>
      </c>
      <c r="J57">
        <v>604</v>
      </c>
      <c r="L57" s="3">
        <v>0</v>
      </c>
      <c r="M57" s="3">
        <v>0</v>
      </c>
      <c r="N57" s="3">
        <v>0</v>
      </c>
      <c r="O57" s="3">
        <v>11.25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>+Tabla3[[#This Row],[V GRAVADAS]]</f>
        <v>11.25</v>
      </c>
      <c r="V57">
        <v>2</v>
      </c>
    </row>
    <row r="58" spans="1:22" hidden="1" x14ac:dyDescent="0.25">
      <c r="A58" t="s">
        <v>320</v>
      </c>
      <c r="B58" s="1" t="s">
        <v>327</v>
      </c>
      <c r="C58" t="s">
        <v>1</v>
      </c>
      <c r="D58" s="1" t="s">
        <v>251</v>
      </c>
      <c r="E58" t="s">
        <v>252</v>
      </c>
      <c r="F58" s="1" t="s">
        <v>253</v>
      </c>
      <c r="G58">
        <v>605</v>
      </c>
      <c r="H58">
        <v>605</v>
      </c>
      <c r="I58">
        <v>605</v>
      </c>
      <c r="J58">
        <v>605</v>
      </c>
      <c r="L58" s="3">
        <v>0</v>
      </c>
      <c r="M58" s="3">
        <v>0</v>
      </c>
      <c r="N58" s="3">
        <v>0</v>
      </c>
      <c r="O58" s="3">
        <v>14.5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f>+Tabla3[[#This Row],[V GRAVADAS]]</f>
        <v>14.5</v>
      </c>
      <c r="V58">
        <v>2</v>
      </c>
    </row>
    <row r="59" spans="1:22" hidden="1" x14ac:dyDescent="0.25">
      <c r="A59" t="s">
        <v>320</v>
      </c>
      <c r="B59" s="1" t="s">
        <v>328</v>
      </c>
      <c r="C59" t="s">
        <v>1</v>
      </c>
      <c r="D59" s="1" t="s">
        <v>251</v>
      </c>
      <c r="E59" t="s">
        <v>252</v>
      </c>
      <c r="F59" s="1" t="s">
        <v>253</v>
      </c>
      <c r="G59">
        <v>606</v>
      </c>
      <c r="H59">
        <v>606</v>
      </c>
      <c r="I59">
        <v>606</v>
      </c>
      <c r="J59">
        <v>606</v>
      </c>
      <c r="L59" s="3">
        <v>0</v>
      </c>
      <c r="M59" s="3">
        <v>0</v>
      </c>
      <c r="N59" s="3">
        <v>0</v>
      </c>
      <c r="O59" s="3">
        <v>14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>+Tabla3[[#This Row],[V GRAVADAS]]</f>
        <v>14</v>
      </c>
      <c r="V59">
        <v>2</v>
      </c>
    </row>
    <row r="60" spans="1:22" hidden="1" x14ac:dyDescent="0.25">
      <c r="A60" t="s">
        <v>320</v>
      </c>
      <c r="B60" s="1" t="s">
        <v>329</v>
      </c>
      <c r="C60" t="s">
        <v>1</v>
      </c>
      <c r="D60" s="1" t="s">
        <v>251</v>
      </c>
      <c r="E60" t="s">
        <v>252</v>
      </c>
      <c r="F60" s="1" t="s">
        <v>253</v>
      </c>
      <c r="G60">
        <v>607</v>
      </c>
      <c r="H60">
        <v>607</v>
      </c>
      <c r="I60">
        <v>607</v>
      </c>
      <c r="J60">
        <v>607</v>
      </c>
      <c r="L60" s="3">
        <v>0</v>
      </c>
      <c r="M60" s="3">
        <v>0</v>
      </c>
      <c r="N60" s="3">
        <v>0</v>
      </c>
      <c r="O60" s="3">
        <v>15.25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f>+Tabla3[[#This Row],[V GRAVADAS]]</f>
        <v>15.25</v>
      </c>
      <c r="V60">
        <v>2</v>
      </c>
    </row>
    <row r="61" spans="1:22" hidden="1" x14ac:dyDescent="0.25">
      <c r="A61" t="s">
        <v>320</v>
      </c>
      <c r="B61" s="1" t="s">
        <v>330</v>
      </c>
      <c r="C61" t="s">
        <v>1</v>
      </c>
      <c r="D61" s="1" t="s">
        <v>251</v>
      </c>
      <c r="E61" t="s">
        <v>252</v>
      </c>
      <c r="F61" s="1" t="s">
        <v>253</v>
      </c>
      <c r="G61">
        <v>608</v>
      </c>
      <c r="H61">
        <v>608</v>
      </c>
      <c r="I61">
        <v>608</v>
      </c>
      <c r="J61">
        <v>608</v>
      </c>
      <c r="L61" s="3">
        <v>0</v>
      </c>
      <c r="M61" s="3">
        <v>0</v>
      </c>
      <c r="N61" s="3">
        <v>0</v>
      </c>
      <c r="O61" s="3">
        <v>11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>+Tabla3[[#This Row],[V GRAVADAS]]</f>
        <v>11</v>
      </c>
      <c r="V61">
        <v>2</v>
      </c>
    </row>
    <row r="62" spans="1:22" hidden="1" x14ac:dyDescent="0.25">
      <c r="A62" t="s">
        <v>320</v>
      </c>
      <c r="B62" s="1" t="s">
        <v>331</v>
      </c>
      <c r="C62" t="s">
        <v>1</v>
      </c>
      <c r="D62" s="1" t="s">
        <v>251</v>
      </c>
      <c r="E62" t="s">
        <v>252</v>
      </c>
      <c r="F62" s="1" t="s">
        <v>253</v>
      </c>
      <c r="G62">
        <v>609</v>
      </c>
      <c r="H62">
        <v>609</v>
      </c>
      <c r="I62">
        <v>609</v>
      </c>
      <c r="J62">
        <v>609</v>
      </c>
      <c r="L62" s="3">
        <v>0</v>
      </c>
      <c r="M62" s="3">
        <v>0</v>
      </c>
      <c r="N62" s="3">
        <v>0</v>
      </c>
      <c r="O62" s="3">
        <v>18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>+Tabla3[[#This Row],[V GRAVADAS]]</f>
        <v>18</v>
      </c>
      <c r="V62">
        <v>2</v>
      </c>
    </row>
    <row r="63" spans="1:22" hidden="1" x14ac:dyDescent="0.25">
      <c r="A63" t="s">
        <v>320</v>
      </c>
      <c r="B63" s="1" t="s">
        <v>332</v>
      </c>
      <c r="C63" t="s">
        <v>1</v>
      </c>
      <c r="D63" s="1" t="s">
        <v>251</v>
      </c>
      <c r="E63" t="s">
        <v>252</v>
      </c>
      <c r="F63" s="1" t="s">
        <v>253</v>
      </c>
      <c r="G63">
        <v>610</v>
      </c>
      <c r="H63">
        <v>610</v>
      </c>
      <c r="I63">
        <v>610</v>
      </c>
      <c r="J63">
        <v>610</v>
      </c>
      <c r="L63" s="3">
        <v>0</v>
      </c>
      <c r="M63" s="3">
        <v>0</v>
      </c>
      <c r="N63" s="3">
        <v>0</v>
      </c>
      <c r="O63" s="3">
        <v>11.25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>+Tabla3[[#This Row],[V GRAVADAS]]</f>
        <v>11.25</v>
      </c>
      <c r="V63">
        <v>2</v>
      </c>
    </row>
    <row r="64" spans="1:22" hidden="1" x14ac:dyDescent="0.25">
      <c r="A64" t="s">
        <v>320</v>
      </c>
      <c r="B64" s="1" t="s">
        <v>333</v>
      </c>
      <c r="C64" t="s">
        <v>1</v>
      </c>
      <c r="D64" s="1" t="s">
        <v>251</v>
      </c>
      <c r="E64" t="s">
        <v>252</v>
      </c>
      <c r="F64" s="1" t="s">
        <v>253</v>
      </c>
      <c r="G64">
        <v>611</v>
      </c>
      <c r="H64">
        <v>611</v>
      </c>
      <c r="I64">
        <v>611</v>
      </c>
      <c r="J64">
        <v>611</v>
      </c>
      <c r="L64" s="3">
        <v>0</v>
      </c>
      <c r="M64" s="3">
        <v>0</v>
      </c>
      <c r="N64" s="3">
        <v>0</v>
      </c>
      <c r="O64" s="3">
        <v>13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>+Tabla3[[#This Row],[V GRAVADAS]]</f>
        <v>13</v>
      </c>
      <c r="V64">
        <v>2</v>
      </c>
    </row>
    <row r="65" spans="1:22" hidden="1" x14ac:dyDescent="0.25">
      <c r="A65" t="s">
        <v>320</v>
      </c>
      <c r="B65" s="1" t="s">
        <v>334</v>
      </c>
      <c r="C65" t="s">
        <v>1</v>
      </c>
      <c r="D65" s="1" t="s">
        <v>251</v>
      </c>
      <c r="E65" t="s">
        <v>252</v>
      </c>
      <c r="F65" s="1" t="s">
        <v>253</v>
      </c>
      <c r="G65">
        <v>612</v>
      </c>
      <c r="H65">
        <v>612</v>
      </c>
      <c r="I65">
        <v>612</v>
      </c>
      <c r="J65">
        <v>612</v>
      </c>
      <c r="L65" s="3">
        <v>0</v>
      </c>
      <c r="M65" s="3">
        <v>0</v>
      </c>
      <c r="N65" s="3">
        <v>0</v>
      </c>
      <c r="O65" s="3">
        <v>11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>+Tabla3[[#This Row],[V GRAVADAS]]</f>
        <v>11</v>
      </c>
      <c r="V65">
        <v>2</v>
      </c>
    </row>
    <row r="66" spans="1:22" hidden="1" x14ac:dyDescent="0.25">
      <c r="A66" t="s">
        <v>320</v>
      </c>
      <c r="B66" s="1" t="s">
        <v>335</v>
      </c>
      <c r="C66" t="s">
        <v>1</v>
      </c>
      <c r="D66" s="1" t="s">
        <v>251</v>
      </c>
      <c r="E66" t="s">
        <v>252</v>
      </c>
      <c r="F66" s="1" t="s">
        <v>253</v>
      </c>
      <c r="G66">
        <v>613</v>
      </c>
      <c r="H66">
        <v>613</v>
      </c>
      <c r="I66">
        <v>613</v>
      </c>
      <c r="J66">
        <v>613</v>
      </c>
      <c r="L66" s="3">
        <v>0</v>
      </c>
      <c r="M66" s="3">
        <v>0</v>
      </c>
      <c r="N66" s="3">
        <v>0</v>
      </c>
      <c r="O66" s="3">
        <v>13.5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>+Tabla3[[#This Row],[V GRAVADAS]]</f>
        <v>13.5</v>
      </c>
      <c r="V66">
        <v>2</v>
      </c>
    </row>
    <row r="67" spans="1:22" hidden="1" x14ac:dyDescent="0.25">
      <c r="A67" t="s">
        <v>320</v>
      </c>
      <c r="B67" s="1" t="s">
        <v>336</v>
      </c>
      <c r="C67" t="s">
        <v>1</v>
      </c>
      <c r="D67" s="1" t="s">
        <v>251</v>
      </c>
      <c r="E67" t="s">
        <v>252</v>
      </c>
      <c r="F67" s="1" t="s">
        <v>253</v>
      </c>
      <c r="G67">
        <v>614</v>
      </c>
      <c r="H67">
        <v>614</v>
      </c>
      <c r="I67">
        <v>614</v>
      </c>
      <c r="J67">
        <v>614</v>
      </c>
      <c r="L67" s="3">
        <v>0</v>
      </c>
      <c r="M67" s="3">
        <v>0</v>
      </c>
      <c r="N67" s="3">
        <v>0</v>
      </c>
      <c r="O67" s="3">
        <v>13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>+Tabla3[[#This Row],[V GRAVADAS]]</f>
        <v>13</v>
      </c>
      <c r="V67">
        <v>2</v>
      </c>
    </row>
    <row r="68" spans="1:22" hidden="1" x14ac:dyDescent="0.25">
      <c r="A68" t="s">
        <v>320</v>
      </c>
      <c r="B68" s="1" t="s">
        <v>337</v>
      </c>
      <c r="C68" t="s">
        <v>1</v>
      </c>
      <c r="D68" s="1" t="s">
        <v>251</v>
      </c>
      <c r="E68" t="s">
        <v>252</v>
      </c>
      <c r="F68" s="1" t="s">
        <v>253</v>
      </c>
      <c r="G68">
        <v>615</v>
      </c>
      <c r="H68">
        <v>615</v>
      </c>
      <c r="I68">
        <v>615</v>
      </c>
      <c r="J68">
        <v>615</v>
      </c>
      <c r="L68" s="3">
        <v>0</v>
      </c>
      <c r="M68" s="3">
        <v>0</v>
      </c>
      <c r="N68" s="3">
        <v>0</v>
      </c>
      <c r="O68" s="3">
        <v>18.5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>+Tabla3[[#This Row],[V GRAVADAS]]</f>
        <v>18.5</v>
      </c>
      <c r="V68">
        <v>2</v>
      </c>
    </row>
    <row r="69" spans="1:22" hidden="1" x14ac:dyDescent="0.25">
      <c r="A69" t="s">
        <v>320</v>
      </c>
      <c r="B69" s="1" t="s">
        <v>338</v>
      </c>
      <c r="C69" t="s">
        <v>1</v>
      </c>
      <c r="D69" s="1" t="s">
        <v>251</v>
      </c>
      <c r="E69" t="s">
        <v>252</v>
      </c>
      <c r="F69" s="1" t="s">
        <v>253</v>
      </c>
      <c r="G69">
        <v>616</v>
      </c>
      <c r="H69">
        <v>616</v>
      </c>
      <c r="I69">
        <v>616</v>
      </c>
      <c r="J69">
        <v>616</v>
      </c>
      <c r="L69" s="3">
        <v>0</v>
      </c>
      <c r="M69" s="3">
        <v>0</v>
      </c>
      <c r="N69" s="3">
        <v>0</v>
      </c>
      <c r="O69" s="3">
        <v>17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>+Tabla3[[#This Row],[V GRAVADAS]]</f>
        <v>17</v>
      </c>
      <c r="V69">
        <v>2</v>
      </c>
    </row>
    <row r="70" spans="1:22" hidden="1" x14ac:dyDescent="0.25">
      <c r="A70" t="s">
        <v>320</v>
      </c>
      <c r="B70" s="1" t="s">
        <v>339</v>
      </c>
      <c r="C70" t="s">
        <v>1</v>
      </c>
      <c r="D70" s="1" t="s">
        <v>251</v>
      </c>
      <c r="E70" t="s">
        <v>252</v>
      </c>
      <c r="F70" s="1" t="s">
        <v>253</v>
      </c>
      <c r="G70">
        <v>617</v>
      </c>
      <c r="H70">
        <v>617</v>
      </c>
      <c r="I70">
        <v>617</v>
      </c>
      <c r="J70">
        <v>617</v>
      </c>
      <c r="L70" s="3">
        <v>0</v>
      </c>
      <c r="M70" s="3">
        <v>0</v>
      </c>
      <c r="N70" s="3">
        <v>0</v>
      </c>
      <c r="O70" s="3">
        <v>15.5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>+Tabla3[[#This Row],[V GRAVADAS]]</f>
        <v>15.5</v>
      </c>
      <c r="V70">
        <v>2</v>
      </c>
    </row>
    <row r="71" spans="1:22" hidden="1" x14ac:dyDescent="0.25">
      <c r="A71" t="s">
        <v>320</v>
      </c>
      <c r="B71" s="1" t="s">
        <v>340</v>
      </c>
      <c r="C71" t="s">
        <v>1</v>
      </c>
      <c r="D71" s="1" t="s">
        <v>251</v>
      </c>
      <c r="E71" t="s">
        <v>252</v>
      </c>
      <c r="F71" s="1" t="s">
        <v>253</v>
      </c>
      <c r="G71">
        <v>618</v>
      </c>
      <c r="H71">
        <v>618</v>
      </c>
      <c r="I71">
        <v>618</v>
      </c>
      <c r="J71">
        <v>618</v>
      </c>
      <c r="L71" s="3">
        <v>0</v>
      </c>
      <c r="M71" s="3">
        <v>0</v>
      </c>
      <c r="N71" s="3">
        <v>0</v>
      </c>
      <c r="O71" s="3">
        <v>14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>+Tabla3[[#This Row],[V GRAVADAS]]</f>
        <v>14</v>
      </c>
      <c r="V71">
        <v>2</v>
      </c>
    </row>
    <row r="72" spans="1:22" hidden="1" x14ac:dyDescent="0.25">
      <c r="A72" t="s">
        <v>320</v>
      </c>
      <c r="B72" s="1" t="s">
        <v>341</v>
      </c>
      <c r="C72" t="s">
        <v>1</v>
      </c>
      <c r="D72" s="1" t="s">
        <v>251</v>
      </c>
      <c r="E72" t="s">
        <v>252</v>
      </c>
      <c r="F72" s="1" t="s">
        <v>253</v>
      </c>
      <c r="G72">
        <v>619</v>
      </c>
      <c r="H72">
        <v>619</v>
      </c>
      <c r="I72">
        <v>619</v>
      </c>
      <c r="J72">
        <v>619</v>
      </c>
      <c r="L72" s="3">
        <v>0</v>
      </c>
      <c r="M72" s="3">
        <v>0</v>
      </c>
      <c r="N72" s="3">
        <v>0</v>
      </c>
      <c r="O72" s="3">
        <v>18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>+Tabla3[[#This Row],[V GRAVADAS]]</f>
        <v>18</v>
      </c>
      <c r="V72">
        <v>2</v>
      </c>
    </row>
    <row r="73" spans="1:22" hidden="1" x14ac:dyDescent="0.25">
      <c r="A73" t="s">
        <v>320</v>
      </c>
      <c r="B73" s="1" t="s">
        <v>342</v>
      </c>
      <c r="C73" t="s">
        <v>1</v>
      </c>
      <c r="D73" s="1" t="s">
        <v>251</v>
      </c>
      <c r="E73" t="s">
        <v>252</v>
      </c>
      <c r="F73" s="1" t="s">
        <v>253</v>
      </c>
      <c r="G73">
        <v>620</v>
      </c>
      <c r="H73">
        <v>620</v>
      </c>
      <c r="I73">
        <v>620</v>
      </c>
      <c r="J73">
        <v>620</v>
      </c>
      <c r="L73" s="3">
        <v>0</v>
      </c>
      <c r="M73" s="3">
        <v>0</v>
      </c>
      <c r="N73" s="3">
        <v>0</v>
      </c>
      <c r="O73" s="3">
        <v>13.5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>+Tabla3[[#This Row],[V GRAVADAS]]</f>
        <v>13.5</v>
      </c>
      <c r="V73">
        <v>2</v>
      </c>
    </row>
    <row r="74" spans="1:22" hidden="1" x14ac:dyDescent="0.25">
      <c r="A74" t="s">
        <v>320</v>
      </c>
      <c r="B74" s="1" t="s">
        <v>343</v>
      </c>
      <c r="C74" t="s">
        <v>1</v>
      </c>
      <c r="D74" s="1" t="s">
        <v>251</v>
      </c>
      <c r="E74" t="s">
        <v>252</v>
      </c>
      <c r="F74" s="1" t="s">
        <v>253</v>
      </c>
      <c r="G74">
        <v>621</v>
      </c>
      <c r="H74">
        <v>621</v>
      </c>
      <c r="I74">
        <v>621</v>
      </c>
      <c r="J74">
        <v>621</v>
      </c>
      <c r="L74" s="3">
        <v>0</v>
      </c>
      <c r="M74" s="3">
        <v>0</v>
      </c>
      <c r="N74" s="3">
        <v>0</v>
      </c>
      <c r="O74" s="3">
        <v>14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>+Tabla3[[#This Row],[V GRAVADAS]]</f>
        <v>14</v>
      </c>
      <c r="V74">
        <v>2</v>
      </c>
    </row>
    <row r="75" spans="1:22" hidden="1" x14ac:dyDescent="0.25">
      <c r="A75" t="s">
        <v>320</v>
      </c>
      <c r="B75" s="1" t="s">
        <v>344</v>
      </c>
      <c r="C75" t="s">
        <v>1</v>
      </c>
      <c r="D75" s="1" t="s">
        <v>251</v>
      </c>
      <c r="E75" t="s">
        <v>252</v>
      </c>
      <c r="F75" s="1" t="s">
        <v>253</v>
      </c>
      <c r="G75">
        <v>622</v>
      </c>
      <c r="H75">
        <v>622</v>
      </c>
      <c r="I75">
        <v>622</v>
      </c>
      <c r="J75">
        <v>622</v>
      </c>
      <c r="L75" s="3">
        <v>0</v>
      </c>
      <c r="M75" s="3">
        <v>0</v>
      </c>
      <c r="N75" s="3">
        <v>0</v>
      </c>
      <c r="O75" s="3">
        <v>16.5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>+Tabla3[[#This Row],[V GRAVADAS]]</f>
        <v>16.5</v>
      </c>
      <c r="V75">
        <v>2</v>
      </c>
    </row>
    <row r="76" spans="1:22" hidden="1" x14ac:dyDescent="0.25">
      <c r="A76" t="s">
        <v>320</v>
      </c>
      <c r="B76" s="1" t="s">
        <v>345</v>
      </c>
      <c r="C76" t="s">
        <v>1</v>
      </c>
      <c r="D76" s="1" t="s">
        <v>251</v>
      </c>
      <c r="E76" t="s">
        <v>252</v>
      </c>
      <c r="F76" s="1" t="s">
        <v>253</v>
      </c>
      <c r="G76">
        <v>623</v>
      </c>
      <c r="H76">
        <v>623</v>
      </c>
      <c r="I76">
        <v>623</v>
      </c>
      <c r="J76">
        <v>623</v>
      </c>
      <c r="L76" s="3">
        <v>0</v>
      </c>
      <c r="M76" s="3">
        <v>0</v>
      </c>
      <c r="N76" s="3">
        <v>0</v>
      </c>
      <c r="O76" s="3">
        <v>21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>+Tabla3[[#This Row],[V GRAVADAS]]</f>
        <v>21</v>
      </c>
      <c r="V76">
        <v>2</v>
      </c>
    </row>
    <row r="77" spans="1:22" hidden="1" x14ac:dyDescent="0.25">
      <c r="A77" t="s">
        <v>320</v>
      </c>
      <c r="B77" s="1" t="s">
        <v>346</v>
      </c>
      <c r="C77" t="s">
        <v>1</v>
      </c>
      <c r="D77" s="1" t="s">
        <v>251</v>
      </c>
      <c r="E77" t="s">
        <v>252</v>
      </c>
      <c r="F77" s="1" t="s">
        <v>253</v>
      </c>
      <c r="G77">
        <v>624</v>
      </c>
      <c r="H77">
        <v>624</v>
      </c>
      <c r="I77">
        <v>624</v>
      </c>
      <c r="J77">
        <v>624</v>
      </c>
      <c r="L77" s="3">
        <v>0</v>
      </c>
      <c r="M77" s="3">
        <v>0</v>
      </c>
      <c r="N77" s="3">
        <v>0</v>
      </c>
      <c r="O77" s="3">
        <v>9.25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f>+Tabla3[[#This Row],[V GRAVADAS]]</f>
        <v>9.25</v>
      </c>
      <c r="V77">
        <v>2</v>
      </c>
    </row>
    <row r="78" spans="1:22" hidden="1" x14ac:dyDescent="0.25">
      <c r="A78" t="s">
        <v>366</v>
      </c>
      <c r="B78" s="1" t="s">
        <v>367</v>
      </c>
      <c r="C78" t="s">
        <v>1</v>
      </c>
      <c r="D78" s="1" t="s">
        <v>251</v>
      </c>
      <c r="E78" t="s">
        <v>252</v>
      </c>
      <c r="F78" s="1" t="s">
        <v>253</v>
      </c>
      <c r="G78">
        <v>625</v>
      </c>
      <c r="H78">
        <v>625</v>
      </c>
      <c r="I78">
        <v>625</v>
      </c>
      <c r="J78">
        <v>625</v>
      </c>
      <c r="L78" s="3">
        <v>0</v>
      </c>
      <c r="M78" s="3">
        <v>0</v>
      </c>
      <c r="N78" s="3">
        <v>0</v>
      </c>
      <c r="O78" s="3">
        <v>12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>+Tabla3[[#This Row],[V GRAVADAS]]</f>
        <v>12</v>
      </c>
      <c r="V78">
        <v>2</v>
      </c>
    </row>
    <row r="79" spans="1:22" hidden="1" x14ac:dyDescent="0.25">
      <c r="A79" t="s">
        <v>366</v>
      </c>
      <c r="B79" s="1" t="s">
        <v>368</v>
      </c>
      <c r="C79" t="s">
        <v>1</v>
      </c>
      <c r="D79" s="1" t="s">
        <v>251</v>
      </c>
      <c r="E79" t="s">
        <v>252</v>
      </c>
      <c r="F79" s="1" t="s">
        <v>253</v>
      </c>
      <c r="G79">
        <v>626</v>
      </c>
      <c r="H79">
        <v>626</v>
      </c>
      <c r="I79">
        <v>626</v>
      </c>
      <c r="J79">
        <v>626</v>
      </c>
      <c r="L79" s="3">
        <v>0</v>
      </c>
      <c r="M79" s="3">
        <v>0</v>
      </c>
      <c r="N79" s="3">
        <v>0</v>
      </c>
      <c r="O79" s="3">
        <v>13.5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>+Tabla3[[#This Row],[V GRAVADAS]]</f>
        <v>13.5</v>
      </c>
      <c r="V79">
        <v>2</v>
      </c>
    </row>
    <row r="80" spans="1:22" hidden="1" x14ac:dyDescent="0.25">
      <c r="A80" t="s">
        <v>366</v>
      </c>
      <c r="B80" s="1" t="s">
        <v>369</v>
      </c>
      <c r="C80" t="s">
        <v>1</v>
      </c>
      <c r="D80" s="1" t="s">
        <v>251</v>
      </c>
      <c r="E80" t="s">
        <v>252</v>
      </c>
      <c r="F80" s="1" t="s">
        <v>253</v>
      </c>
      <c r="G80">
        <v>627</v>
      </c>
      <c r="H80">
        <v>627</v>
      </c>
      <c r="I80">
        <v>627</v>
      </c>
      <c r="J80">
        <v>627</v>
      </c>
      <c r="L80" s="3">
        <v>0</v>
      </c>
      <c r="M80" s="3">
        <v>0</v>
      </c>
      <c r="N80" s="3">
        <v>0</v>
      </c>
      <c r="O80" s="3">
        <v>10.5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>+Tabla3[[#This Row],[V GRAVADAS]]</f>
        <v>10.5</v>
      </c>
      <c r="V80">
        <v>2</v>
      </c>
    </row>
    <row r="81" spans="1:22" hidden="1" x14ac:dyDescent="0.25">
      <c r="A81" t="s">
        <v>366</v>
      </c>
      <c r="B81" s="1" t="s">
        <v>370</v>
      </c>
      <c r="C81" t="s">
        <v>1</v>
      </c>
      <c r="D81" s="1" t="s">
        <v>251</v>
      </c>
      <c r="E81" t="s">
        <v>252</v>
      </c>
      <c r="F81" s="1" t="s">
        <v>253</v>
      </c>
      <c r="G81">
        <v>628</v>
      </c>
      <c r="H81">
        <v>628</v>
      </c>
      <c r="I81">
        <v>628</v>
      </c>
      <c r="J81">
        <v>628</v>
      </c>
      <c r="L81" s="3">
        <v>0</v>
      </c>
      <c r="M81" s="3">
        <v>0</v>
      </c>
      <c r="N81" s="3">
        <v>0</v>
      </c>
      <c r="O81" s="3">
        <v>15.5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f>+Tabla3[[#This Row],[V GRAVADAS]]</f>
        <v>15.5</v>
      </c>
      <c r="V81">
        <v>2</v>
      </c>
    </row>
    <row r="82" spans="1:22" hidden="1" x14ac:dyDescent="0.25">
      <c r="A82" t="s">
        <v>366</v>
      </c>
      <c r="B82" s="1" t="s">
        <v>371</v>
      </c>
      <c r="C82" t="s">
        <v>1</v>
      </c>
      <c r="D82" s="1" t="s">
        <v>251</v>
      </c>
      <c r="E82" t="s">
        <v>252</v>
      </c>
      <c r="F82" s="1" t="s">
        <v>253</v>
      </c>
      <c r="G82">
        <v>629</v>
      </c>
      <c r="H82">
        <v>629</v>
      </c>
      <c r="I82">
        <v>629</v>
      </c>
      <c r="J82">
        <v>629</v>
      </c>
      <c r="L82" s="3">
        <v>0</v>
      </c>
      <c r="M82" s="3">
        <v>0</v>
      </c>
      <c r="N82" s="3">
        <v>0</v>
      </c>
      <c r="O82" s="3">
        <v>14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>+Tabla3[[#This Row],[V GRAVADAS]]</f>
        <v>14</v>
      </c>
      <c r="V82">
        <v>2</v>
      </c>
    </row>
    <row r="83" spans="1:22" hidden="1" x14ac:dyDescent="0.25">
      <c r="A83" t="s">
        <v>366</v>
      </c>
      <c r="B83" s="1" t="s">
        <v>372</v>
      </c>
      <c r="C83" t="s">
        <v>1</v>
      </c>
      <c r="D83" s="1" t="s">
        <v>251</v>
      </c>
      <c r="E83" t="s">
        <v>252</v>
      </c>
      <c r="F83" s="1" t="s">
        <v>253</v>
      </c>
      <c r="G83">
        <v>630</v>
      </c>
      <c r="H83">
        <v>630</v>
      </c>
      <c r="I83">
        <v>630</v>
      </c>
      <c r="J83">
        <v>630</v>
      </c>
      <c r="L83" s="3">
        <v>0</v>
      </c>
      <c r="M83" s="3">
        <v>0</v>
      </c>
      <c r="N83" s="3">
        <v>0</v>
      </c>
      <c r="O83" s="3">
        <v>13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>+Tabla3[[#This Row],[V GRAVADAS]]</f>
        <v>13</v>
      </c>
      <c r="V83">
        <v>2</v>
      </c>
    </row>
    <row r="84" spans="1:22" hidden="1" x14ac:dyDescent="0.25">
      <c r="A84" t="s">
        <v>366</v>
      </c>
      <c r="B84" s="1" t="s">
        <v>373</v>
      </c>
      <c r="C84" t="s">
        <v>1</v>
      </c>
      <c r="D84" s="1" t="s">
        <v>251</v>
      </c>
      <c r="E84" t="s">
        <v>252</v>
      </c>
      <c r="F84" s="1" t="s">
        <v>253</v>
      </c>
      <c r="G84">
        <v>631</v>
      </c>
      <c r="H84">
        <v>631</v>
      </c>
      <c r="I84">
        <v>631</v>
      </c>
      <c r="J84">
        <v>631</v>
      </c>
      <c r="L84" s="3">
        <v>0</v>
      </c>
      <c r="M84" s="3">
        <v>0</v>
      </c>
      <c r="N84" s="3">
        <v>0</v>
      </c>
      <c r="O84" s="3">
        <v>15.5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>+Tabla3[[#This Row],[V GRAVADAS]]</f>
        <v>15.5</v>
      </c>
      <c r="V84">
        <v>2</v>
      </c>
    </row>
    <row r="85" spans="1:22" hidden="1" x14ac:dyDescent="0.25">
      <c r="A85" t="s">
        <v>366</v>
      </c>
      <c r="B85" s="1" t="s">
        <v>374</v>
      </c>
      <c r="C85" t="s">
        <v>1</v>
      </c>
      <c r="D85" s="1" t="s">
        <v>251</v>
      </c>
      <c r="E85" t="s">
        <v>252</v>
      </c>
      <c r="F85" s="1" t="s">
        <v>253</v>
      </c>
      <c r="G85">
        <v>632</v>
      </c>
      <c r="H85">
        <v>632</v>
      </c>
      <c r="I85">
        <v>632</v>
      </c>
      <c r="J85">
        <v>632</v>
      </c>
      <c r="L85" s="3">
        <v>0</v>
      </c>
      <c r="M85" s="3">
        <v>0</v>
      </c>
      <c r="N85" s="3">
        <v>0</v>
      </c>
      <c r="O85" s="3">
        <v>12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f>+Tabla3[[#This Row],[V GRAVADAS]]</f>
        <v>12</v>
      </c>
      <c r="V85">
        <v>2</v>
      </c>
    </row>
    <row r="86" spans="1:22" hidden="1" x14ac:dyDescent="0.25">
      <c r="A86" t="s">
        <v>366</v>
      </c>
      <c r="B86" s="1" t="s">
        <v>375</v>
      </c>
      <c r="C86" t="s">
        <v>1</v>
      </c>
      <c r="D86" s="1" t="s">
        <v>251</v>
      </c>
      <c r="E86" t="s">
        <v>252</v>
      </c>
      <c r="F86" s="1" t="s">
        <v>253</v>
      </c>
      <c r="G86">
        <v>633</v>
      </c>
      <c r="H86">
        <v>633</v>
      </c>
      <c r="I86">
        <v>633</v>
      </c>
      <c r="J86">
        <v>633</v>
      </c>
      <c r="L86" s="3">
        <v>0</v>
      </c>
      <c r="M86" s="3">
        <v>0</v>
      </c>
      <c r="N86" s="3">
        <v>0</v>
      </c>
      <c r="O86" s="3">
        <v>8.75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f>+Tabla3[[#This Row],[V GRAVADAS]]</f>
        <v>8.75</v>
      </c>
      <c r="V86">
        <v>2</v>
      </c>
    </row>
    <row r="87" spans="1:22" hidden="1" x14ac:dyDescent="0.25">
      <c r="A87" t="s">
        <v>366</v>
      </c>
      <c r="B87" s="1" t="s">
        <v>376</v>
      </c>
      <c r="C87" t="s">
        <v>1</v>
      </c>
      <c r="D87" s="1" t="s">
        <v>251</v>
      </c>
      <c r="E87" t="s">
        <v>252</v>
      </c>
      <c r="F87" s="1" t="s">
        <v>253</v>
      </c>
      <c r="G87">
        <v>634</v>
      </c>
      <c r="H87">
        <v>634</v>
      </c>
      <c r="I87">
        <v>634</v>
      </c>
      <c r="J87">
        <v>634</v>
      </c>
      <c r="L87" s="3">
        <v>0</v>
      </c>
      <c r="M87" s="3">
        <v>0</v>
      </c>
      <c r="N87" s="3">
        <v>0</v>
      </c>
      <c r="O87" s="3">
        <v>16.5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>+Tabla3[[#This Row],[V GRAVADAS]]</f>
        <v>16.5</v>
      </c>
      <c r="V87">
        <v>2</v>
      </c>
    </row>
    <row r="88" spans="1:22" hidden="1" x14ac:dyDescent="0.25">
      <c r="A88" t="s">
        <v>366</v>
      </c>
      <c r="B88" s="1" t="s">
        <v>377</v>
      </c>
      <c r="C88" t="s">
        <v>1</v>
      </c>
      <c r="D88" s="1" t="s">
        <v>251</v>
      </c>
      <c r="E88" t="s">
        <v>252</v>
      </c>
      <c r="F88" s="1" t="s">
        <v>253</v>
      </c>
      <c r="G88">
        <v>635</v>
      </c>
      <c r="H88">
        <v>635</v>
      </c>
      <c r="I88">
        <v>635</v>
      </c>
      <c r="J88">
        <v>635</v>
      </c>
      <c r="L88" s="3">
        <v>0</v>
      </c>
      <c r="M88" s="3">
        <v>0</v>
      </c>
      <c r="N88" s="3">
        <v>0</v>
      </c>
      <c r="O88" s="3">
        <v>13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>+Tabla3[[#This Row],[V GRAVADAS]]</f>
        <v>13</v>
      </c>
      <c r="V88">
        <v>2</v>
      </c>
    </row>
    <row r="89" spans="1:22" hidden="1" x14ac:dyDescent="0.25">
      <c r="A89" t="s">
        <v>366</v>
      </c>
      <c r="B89" s="1" t="s">
        <v>378</v>
      </c>
      <c r="C89" t="s">
        <v>1</v>
      </c>
      <c r="D89" s="1" t="s">
        <v>251</v>
      </c>
      <c r="E89" t="s">
        <v>252</v>
      </c>
      <c r="F89" s="1" t="s">
        <v>253</v>
      </c>
      <c r="G89">
        <v>636</v>
      </c>
      <c r="H89">
        <v>636</v>
      </c>
      <c r="I89">
        <v>636</v>
      </c>
      <c r="J89">
        <v>636</v>
      </c>
      <c r="L89" s="3">
        <v>0</v>
      </c>
      <c r="M89" s="3">
        <v>0</v>
      </c>
      <c r="N89" s="3">
        <v>0</v>
      </c>
      <c r="O89" s="3">
        <v>19.5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f>+Tabla3[[#This Row],[V GRAVADAS]]</f>
        <v>19.5</v>
      </c>
      <c r="V89">
        <v>2</v>
      </c>
    </row>
    <row r="90" spans="1:22" hidden="1" x14ac:dyDescent="0.25">
      <c r="A90" t="s">
        <v>366</v>
      </c>
      <c r="B90" s="1" t="s">
        <v>379</v>
      </c>
      <c r="C90" t="s">
        <v>1</v>
      </c>
      <c r="D90" s="1" t="s">
        <v>251</v>
      </c>
      <c r="E90" t="s">
        <v>252</v>
      </c>
      <c r="F90" s="1" t="s">
        <v>253</v>
      </c>
      <c r="G90">
        <v>637</v>
      </c>
      <c r="H90">
        <v>637</v>
      </c>
      <c r="I90">
        <v>637</v>
      </c>
      <c r="J90">
        <v>637</v>
      </c>
      <c r="L90" s="3">
        <v>0</v>
      </c>
      <c r="M90" s="3">
        <v>0</v>
      </c>
      <c r="N90" s="3">
        <v>0</v>
      </c>
      <c r="O90" s="3">
        <v>13.5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>+Tabla3[[#This Row],[V GRAVADAS]]</f>
        <v>13.5</v>
      </c>
      <c r="V90">
        <v>2</v>
      </c>
    </row>
    <row r="91" spans="1:22" hidden="1" x14ac:dyDescent="0.25">
      <c r="A91" t="s">
        <v>366</v>
      </c>
      <c r="B91" s="1" t="s">
        <v>380</v>
      </c>
      <c r="C91" t="s">
        <v>1</v>
      </c>
      <c r="D91" s="1" t="s">
        <v>251</v>
      </c>
      <c r="E91" t="s">
        <v>252</v>
      </c>
      <c r="F91" s="1" t="s">
        <v>253</v>
      </c>
      <c r="G91">
        <v>638</v>
      </c>
      <c r="H91">
        <v>638</v>
      </c>
      <c r="I91">
        <v>638</v>
      </c>
      <c r="J91">
        <v>638</v>
      </c>
      <c r="L91" s="3">
        <v>0</v>
      </c>
      <c r="M91" s="3">
        <v>0</v>
      </c>
      <c r="N91" s="3">
        <v>0</v>
      </c>
      <c r="O91" s="3">
        <v>10.5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>+Tabla3[[#This Row],[V GRAVADAS]]</f>
        <v>10.5</v>
      </c>
      <c r="V91">
        <v>2</v>
      </c>
    </row>
    <row r="92" spans="1:22" hidden="1" x14ac:dyDescent="0.25">
      <c r="A92" t="s">
        <v>366</v>
      </c>
      <c r="B92" s="1" t="s">
        <v>381</v>
      </c>
      <c r="C92" t="s">
        <v>1</v>
      </c>
      <c r="D92" s="1" t="s">
        <v>251</v>
      </c>
      <c r="E92" t="s">
        <v>252</v>
      </c>
      <c r="F92" s="1" t="s">
        <v>253</v>
      </c>
      <c r="G92">
        <v>639</v>
      </c>
      <c r="H92">
        <v>639</v>
      </c>
      <c r="I92">
        <v>639</v>
      </c>
      <c r="J92">
        <v>639</v>
      </c>
      <c r="L92" s="3">
        <v>0</v>
      </c>
      <c r="M92" s="3">
        <v>0</v>
      </c>
      <c r="N92" s="3">
        <v>0</v>
      </c>
      <c r="O92" s="3">
        <v>15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>+Tabla3[[#This Row],[V GRAVADAS]]</f>
        <v>15</v>
      </c>
      <c r="V92">
        <v>2</v>
      </c>
    </row>
    <row r="93" spans="1:22" hidden="1" x14ac:dyDescent="0.25">
      <c r="A93" t="s">
        <v>366</v>
      </c>
      <c r="B93" s="1" t="s">
        <v>382</v>
      </c>
      <c r="C93" t="s">
        <v>1</v>
      </c>
      <c r="D93" s="1" t="s">
        <v>251</v>
      </c>
      <c r="E93" t="s">
        <v>252</v>
      </c>
      <c r="F93" s="1" t="s">
        <v>253</v>
      </c>
      <c r="G93">
        <v>640</v>
      </c>
      <c r="H93">
        <v>640</v>
      </c>
      <c r="I93">
        <v>640</v>
      </c>
      <c r="J93">
        <v>640</v>
      </c>
      <c r="L93" s="3">
        <v>0</v>
      </c>
      <c r="M93" s="3">
        <v>0</v>
      </c>
      <c r="N93" s="3">
        <v>0</v>
      </c>
      <c r="O93" s="3">
        <v>7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>+Tabla3[[#This Row],[V GRAVADAS]]</f>
        <v>7</v>
      </c>
      <c r="V93">
        <v>2</v>
      </c>
    </row>
    <row r="94" spans="1:22" hidden="1" x14ac:dyDescent="0.25">
      <c r="A94" t="s">
        <v>366</v>
      </c>
      <c r="B94" s="1" t="s">
        <v>383</v>
      </c>
      <c r="C94" t="s">
        <v>1</v>
      </c>
      <c r="D94" s="1" t="s">
        <v>251</v>
      </c>
      <c r="E94" t="s">
        <v>252</v>
      </c>
      <c r="F94" s="1" t="s">
        <v>253</v>
      </c>
      <c r="G94">
        <v>641</v>
      </c>
      <c r="H94">
        <v>641</v>
      </c>
      <c r="I94">
        <v>641</v>
      </c>
      <c r="J94">
        <v>641</v>
      </c>
      <c r="L94" s="3">
        <v>0</v>
      </c>
      <c r="M94" s="3">
        <v>0</v>
      </c>
      <c r="N94" s="3">
        <v>0</v>
      </c>
      <c r="O94" s="3">
        <v>9.25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>+Tabla3[[#This Row],[V GRAVADAS]]</f>
        <v>9.25</v>
      </c>
      <c r="V94">
        <v>2</v>
      </c>
    </row>
    <row r="95" spans="1:22" hidden="1" x14ac:dyDescent="0.25">
      <c r="A95" t="s">
        <v>366</v>
      </c>
      <c r="B95" s="1" t="s">
        <v>384</v>
      </c>
      <c r="C95" t="s">
        <v>1</v>
      </c>
      <c r="D95" s="1" t="s">
        <v>251</v>
      </c>
      <c r="E95" t="s">
        <v>252</v>
      </c>
      <c r="F95" s="1" t="s">
        <v>253</v>
      </c>
      <c r="G95">
        <v>642</v>
      </c>
      <c r="H95">
        <v>642</v>
      </c>
      <c r="I95">
        <v>642</v>
      </c>
      <c r="J95">
        <v>642</v>
      </c>
      <c r="L95" s="3">
        <v>0</v>
      </c>
      <c r="M95" s="3">
        <v>0</v>
      </c>
      <c r="N95" s="3">
        <v>0</v>
      </c>
      <c r="O95" s="3">
        <v>11.5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>+Tabla3[[#This Row],[V GRAVADAS]]</f>
        <v>11.5</v>
      </c>
      <c r="V95">
        <v>2</v>
      </c>
    </row>
    <row r="96" spans="1:22" hidden="1" x14ac:dyDescent="0.25">
      <c r="A96" t="s">
        <v>366</v>
      </c>
      <c r="B96" s="1" t="s">
        <v>385</v>
      </c>
      <c r="C96" t="s">
        <v>1</v>
      </c>
      <c r="D96" s="1" t="s">
        <v>251</v>
      </c>
      <c r="E96" t="s">
        <v>252</v>
      </c>
      <c r="F96" s="1" t="s">
        <v>253</v>
      </c>
      <c r="G96">
        <v>643</v>
      </c>
      <c r="H96">
        <v>643</v>
      </c>
      <c r="I96">
        <v>643</v>
      </c>
      <c r="J96">
        <v>643</v>
      </c>
      <c r="L96" s="3">
        <v>0</v>
      </c>
      <c r="M96" s="3">
        <v>0</v>
      </c>
      <c r="N96" s="3">
        <v>0</v>
      </c>
      <c r="O96" s="3">
        <v>12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>+Tabla3[[#This Row],[V GRAVADAS]]</f>
        <v>12</v>
      </c>
      <c r="V96">
        <v>2</v>
      </c>
    </row>
    <row r="97" spans="1:22" hidden="1" x14ac:dyDescent="0.25">
      <c r="A97" t="s">
        <v>366</v>
      </c>
      <c r="B97" s="1" t="s">
        <v>386</v>
      </c>
      <c r="C97" t="s">
        <v>1</v>
      </c>
      <c r="D97" s="1" t="s">
        <v>251</v>
      </c>
      <c r="E97" t="s">
        <v>252</v>
      </c>
      <c r="F97" s="1" t="s">
        <v>253</v>
      </c>
      <c r="G97">
        <v>644</v>
      </c>
      <c r="H97">
        <v>644</v>
      </c>
      <c r="I97">
        <v>644</v>
      </c>
      <c r="J97">
        <v>644</v>
      </c>
      <c r="L97" s="3">
        <v>0</v>
      </c>
      <c r="M97" s="3">
        <v>0</v>
      </c>
      <c r="N97" s="3">
        <v>0</v>
      </c>
      <c r="O97" s="3">
        <v>7.5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>+Tabla3[[#This Row],[V GRAVADAS]]</f>
        <v>7.5</v>
      </c>
      <c r="V97">
        <v>2</v>
      </c>
    </row>
    <row r="98" spans="1:22" hidden="1" x14ac:dyDescent="0.25">
      <c r="A98" t="s">
        <v>366</v>
      </c>
      <c r="B98" s="1" t="s">
        <v>387</v>
      </c>
      <c r="C98" t="s">
        <v>1</v>
      </c>
      <c r="D98" s="1" t="s">
        <v>251</v>
      </c>
      <c r="E98" t="s">
        <v>252</v>
      </c>
      <c r="F98" s="1" t="s">
        <v>253</v>
      </c>
      <c r="G98">
        <v>645</v>
      </c>
      <c r="H98">
        <v>645</v>
      </c>
      <c r="I98">
        <v>645</v>
      </c>
      <c r="J98">
        <v>645</v>
      </c>
      <c r="L98" s="3">
        <v>0</v>
      </c>
      <c r="M98" s="3">
        <v>0</v>
      </c>
      <c r="N98" s="3">
        <v>0</v>
      </c>
      <c r="O98" s="3">
        <v>10.25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>+Tabla3[[#This Row],[V GRAVADAS]]</f>
        <v>10.25</v>
      </c>
      <c r="V98">
        <v>2</v>
      </c>
    </row>
    <row r="99" spans="1:22" hidden="1" x14ac:dyDescent="0.25">
      <c r="A99" t="s">
        <v>366</v>
      </c>
      <c r="B99" s="1" t="s">
        <v>388</v>
      </c>
      <c r="C99" t="s">
        <v>1</v>
      </c>
      <c r="D99" s="1" t="s">
        <v>251</v>
      </c>
      <c r="E99" t="s">
        <v>252</v>
      </c>
      <c r="F99" s="1" t="s">
        <v>253</v>
      </c>
      <c r="G99">
        <v>646</v>
      </c>
      <c r="H99">
        <v>646</v>
      </c>
      <c r="I99">
        <v>646</v>
      </c>
      <c r="J99">
        <v>646</v>
      </c>
      <c r="L99" s="3">
        <v>0</v>
      </c>
      <c r="M99" s="3">
        <v>0</v>
      </c>
      <c r="N99" s="3">
        <v>0</v>
      </c>
      <c r="O99" s="3">
        <v>9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>+Tabla3[[#This Row],[V GRAVADAS]]</f>
        <v>9</v>
      </c>
      <c r="V99">
        <v>2</v>
      </c>
    </row>
    <row r="100" spans="1:22" hidden="1" x14ac:dyDescent="0.25">
      <c r="A100" t="s">
        <v>366</v>
      </c>
      <c r="B100" s="1" t="s">
        <v>389</v>
      </c>
      <c r="C100" t="s">
        <v>1</v>
      </c>
      <c r="D100" s="1" t="s">
        <v>251</v>
      </c>
      <c r="E100" t="s">
        <v>252</v>
      </c>
      <c r="F100" s="1" t="s">
        <v>253</v>
      </c>
      <c r="G100">
        <v>647</v>
      </c>
      <c r="H100">
        <v>647</v>
      </c>
      <c r="I100">
        <v>647</v>
      </c>
      <c r="J100">
        <v>647</v>
      </c>
      <c r="L100" s="3">
        <v>0</v>
      </c>
      <c r="M100" s="3">
        <v>0</v>
      </c>
      <c r="N100" s="3">
        <v>0</v>
      </c>
      <c r="O100" s="3">
        <v>11.5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>+Tabla3[[#This Row],[V GRAVADAS]]</f>
        <v>11.5</v>
      </c>
      <c r="V100">
        <v>2</v>
      </c>
    </row>
    <row r="101" spans="1:22" hidden="1" x14ac:dyDescent="0.25">
      <c r="A101" t="s">
        <v>366</v>
      </c>
      <c r="B101" s="1" t="s">
        <v>390</v>
      </c>
      <c r="C101" t="s">
        <v>1</v>
      </c>
      <c r="D101" s="1" t="s">
        <v>251</v>
      </c>
      <c r="E101" t="s">
        <v>252</v>
      </c>
      <c r="F101" s="1" t="s">
        <v>253</v>
      </c>
      <c r="G101">
        <v>648</v>
      </c>
      <c r="H101">
        <v>648</v>
      </c>
      <c r="I101">
        <v>648</v>
      </c>
      <c r="J101">
        <v>648</v>
      </c>
      <c r="L101" s="3">
        <v>0</v>
      </c>
      <c r="M101" s="3">
        <v>0</v>
      </c>
      <c r="N101" s="3">
        <v>0</v>
      </c>
      <c r="O101" s="3">
        <v>11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>+Tabla3[[#This Row],[V GRAVADAS]]</f>
        <v>11</v>
      </c>
      <c r="V101">
        <v>2</v>
      </c>
    </row>
    <row r="102" spans="1:22" hidden="1" x14ac:dyDescent="0.25">
      <c r="A102" t="s">
        <v>366</v>
      </c>
      <c r="B102" s="1" t="s">
        <v>391</v>
      </c>
      <c r="C102" t="s">
        <v>1</v>
      </c>
      <c r="D102" s="1" t="s">
        <v>251</v>
      </c>
      <c r="E102" t="s">
        <v>252</v>
      </c>
      <c r="F102" s="1" t="s">
        <v>253</v>
      </c>
      <c r="G102">
        <v>649</v>
      </c>
      <c r="H102">
        <v>649</v>
      </c>
      <c r="I102">
        <v>649</v>
      </c>
      <c r="J102">
        <v>649</v>
      </c>
      <c r="L102" s="3">
        <v>0</v>
      </c>
      <c r="M102" s="3">
        <v>0</v>
      </c>
      <c r="N102" s="3">
        <v>0</v>
      </c>
      <c r="O102" s="3">
        <v>16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>+Tabla3[[#This Row],[V GRAVADAS]]</f>
        <v>16</v>
      </c>
      <c r="V102">
        <v>2</v>
      </c>
    </row>
    <row r="103" spans="1:22" x14ac:dyDescent="0.25">
      <c r="A103" t="s">
        <v>397</v>
      </c>
      <c r="B103" s="1" t="s">
        <v>400</v>
      </c>
      <c r="C103" t="s">
        <v>1</v>
      </c>
      <c r="D103" s="1" t="s">
        <v>251</v>
      </c>
      <c r="E103" t="s">
        <v>252</v>
      </c>
      <c r="F103" s="1" t="s">
        <v>253</v>
      </c>
      <c r="G103">
        <v>650</v>
      </c>
      <c r="H103">
        <v>650</v>
      </c>
      <c r="I103">
        <v>650</v>
      </c>
      <c r="J103">
        <v>650</v>
      </c>
      <c r="L103" s="3">
        <v>0</v>
      </c>
      <c r="M103" s="3">
        <v>0</v>
      </c>
      <c r="N103" s="3">
        <v>0</v>
      </c>
      <c r="O103" s="3">
        <v>10.5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>+Tabla3[[#This Row],[V GRAVADAS]]</f>
        <v>10.5</v>
      </c>
      <c r="V103">
        <v>2</v>
      </c>
    </row>
    <row r="104" spans="1:22" x14ac:dyDescent="0.25">
      <c r="A104" t="s">
        <v>397</v>
      </c>
      <c r="B104" s="1" t="s">
        <v>401</v>
      </c>
      <c r="C104" t="s">
        <v>1</v>
      </c>
      <c r="D104" s="1" t="s">
        <v>251</v>
      </c>
      <c r="E104" t="s">
        <v>252</v>
      </c>
      <c r="F104" s="1" t="s">
        <v>253</v>
      </c>
      <c r="G104">
        <v>651</v>
      </c>
      <c r="H104">
        <v>651</v>
      </c>
      <c r="I104">
        <v>651</v>
      </c>
      <c r="J104">
        <v>651</v>
      </c>
      <c r="L104" s="3">
        <v>0</v>
      </c>
      <c r="M104" s="3">
        <v>0</v>
      </c>
      <c r="N104" s="3">
        <v>0</v>
      </c>
      <c r="O104" s="3">
        <v>7.5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>+Tabla3[[#This Row],[V GRAVADAS]]</f>
        <v>7.5</v>
      </c>
      <c r="V104">
        <v>2</v>
      </c>
    </row>
    <row r="105" spans="1:22" x14ac:dyDescent="0.25">
      <c r="A105" t="s">
        <v>397</v>
      </c>
      <c r="B105" s="1" t="s">
        <v>402</v>
      </c>
      <c r="C105" t="s">
        <v>1</v>
      </c>
      <c r="D105" s="1" t="s">
        <v>251</v>
      </c>
      <c r="E105" t="s">
        <v>252</v>
      </c>
      <c r="F105" s="1" t="s">
        <v>253</v>
      </c>
      <c r="G105">
        <v>652</v>
      </c>
      <c r="H105">
        <v>652</v>
      </c>
      <c r="I105">
        <v>652</v>
      </c>
      <c r="J105">
        <v>652</v>
      </c>
      <c r="L105" s="3">
        <v>0</v>
      </c>
      <c r="M105" s="3">
        <v>0</v>
      </c>
      <c r="N105" s="3">
        <v>0</v>
      </c>
      <c r="O105" s="3">
        <v>12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>+Tabla3[[#This Row],[V GRAVADAS]]</f>
        <v>12</v>
      </c>
      <c r="V105">
        <v>2</v>
      </c>
    </row>
    <row r="106" spans="1:22" x14ac:dyDescent="0.25">
      <c r="A106" t="s">
        <v>397</v>
      </c>
      <c r="B106" s="1" t="s">
        <v>403</v>
      </c>
      <c r="C106" t="s">
        <v>1</v>
      </c>
      <c r="D106" s="1" t="s">
        <v>251</v>
      </c>
      <c r="E106" t="s">
        <v>252</v>
      </c>
      <c r="F106" s="1" t="s">
        <v>253</v>
      </c>
      <c r="G106">
        <v>653</v>
      </c>
      <c r="H106">
        <v>653</v>
      </c>
      <c r="I106">
        <v>653</v>
      </c>
      <c r="J106">
        <v>653</v>
      </c>
      <c r="L106" s="3">
        <v>0</v>
      </c>
      <c r="M106" s="3">
        <v>0</v>
      </c>
      <c r="N106" s="3">
        <v>0</v>
      </c>
      <c r="O106" s="3">
        <v>10.5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>+Tabla3[[#This Row],[V GRAVADAS]]</f>
        <v>10.5</v>
      </c>
      <c r="V106">
        <v>2</v>
      </c>
    </row>
    <row r="107" spans="1:22" x14ac:dyDescent="0.25">
      <c r="A107" t="s">
        <v>397</v>
      </c>
      <c r="B107" s="1" t="s">
        <v>404</v>
      </c>
      <c r="C107" t="s">
        <v>1</v>
      </c>
      <c r="D107" s="1" t="s">
        <v>251</v>
      </c>
      <c r="E107" t="s">
        <v>252</v>
      </c>
      <c r="F107" s="1" t="s">
        <v>253</v>
      </c>
      <c r="G107">
        <v>654</v>
      </c>
      <c r="H107">
        <v>654</v>
      </c>
      <c r="I107">
        <v>654</v>
      </c>
      <c r="J107">
        <v>654</v>
      </c>
      <c r="L107" s="3">
        <v>0</v>
      </c>
      <c r="M107" s="3">
        <v>0</v>
      </c>
      <c r="N107" s="3">
        <v>0</v>
      </c>
      <c r="O107" s="3">
        <v>7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>+Tabla3[[#This Row],[V GRAVADAS]]</f>
        <v>7</v>
      </c>
      <c r="V107">
        <v>2</v>
      </c>
    </row>
    <row r="108" spans="1:22" x14ac:dyDescent="0.25">
      <c r="A108" t="s">
        <v>397</v>
      </c>
      <c r="B108" s="1" t="s">
        <v>405</v>
      </c>
      <c r="C108" t="s">
        <v>1</v>
      </c>
      <c r="D108" s="1" t="s">
        <v>251</v>
      </c>
      <c r="E108" t="s">
        <v>252</v>
      </c>
      <c r="F108" s="1" t="s">
        <v>253</v>
      </c>
      <c r="G108">
        <v>655</v>
      </c>
      <c r="H108">
        <v>655</v>
      </c>
      <c r="I108">
        <v>655</v>
      </c>
      <c r="J108">
        <v>655</v>
      </c>
      <c r="L108" s="3">
        <v>0</v>
      </c>
      <c r="M108" s="3">
        <v>0</v>
      </c>
      <c r="N108" s="3">
        <v>0</v>
      </c>
      <c r="O108" s="3">
        <v>10.5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>+Tabla3[[#This Row],[V GRAVADAS]]</f>
        <v>10.5</v>
      </c>
      <c r="V108">
        <v>2</v>
      </c>
    </row>
    <row r="109" spans="1:22" x14ac:dyDescent="0.25">
      <c r="A109" t="s">
        <v>397</v>
      </c>
      <c r="B109" s="1" t="s">
        <v>406</v>
      </c>
      <c r="C109" t="s">
        <v>1</v>
      </c>
      <c r="D109" s="1" t="s">
        <v>251</v>
      </c>
      <c r="E109" t="s">
        <v>252</v>
      </c>
      <c r="F109" s="1" t="s">
        <v>253</v>
      </c>
      <c r="G109">
        <v>656</v>
      </c>
      <c r="H109">
        <v>656</v>
      </c>
      <c r="I109">
        <v>656</v>
      </c>
      <c r="J109">
        <v>656</v>
      </c>
      <c r="L109" s="3">
        <v>0</v>
      </c>
      <c r="M109" s="3">
        <v>0</v>
      </c>
      <c r="N109" s="3">
        <v>0</v>
      </c>
      <c r="O109" s="3">
        <v>11.5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f>+Tabla3[[#This Row],[V GRAVADAS]]</f>
        <v>11.5</v>
      </c>
      <c r="V109">
        <v>2</v>
      </c>
    </row>
    <row r="110" spans="1:22" x14ac:dyDescent="0.25">
      <c r="A110" t="s">
        <v>397</v>
      </c>
      <c r="B110" s="1" t="s">
        <v>407</v>
      </c>
      <c r="C110" t="s">
        <v>1</v>
      </c>
      <c r="D110" s="1" t="s">
        <v>251</v>
      </c>
      <c r="E110" t="s">
        <v>252</v>
      </c>
      <c r="F110" s="1" t="s">
        <v>253</v>
      </c>
      <c r="G110">
        <v>657</v>
      </c>
      <c r="H110">
        <v>657</v>
      </c>
      <c r="I110">
        <v>657</v>
      </c>
      <c r="J110">
        <v>657</v>
      </c>
      <c r="L110" s="3">
        <v>0</v>
      </c>
      <c r="M110" s="3">
        <v>0</v>
      </c>
      <c r="N110" s="3">
        <v>0</v>
      </c>
      <c r="O110" s="3">
        <v>7.25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>+Tabla3[[#This Row],[V GRAVADAS]]</f>
        <v>7.25</v>
      </c>
      <c r="V110">
        <v>2</v>
      </c>
    </row>
    <row r="111" spans="1:22" x14ac:dyDescent="0.25">
      <c r="A111" t="s">
        <v>397</v>
      </c>
      <c r="B111" s="1" t="s">
        <v>408</v>
      </c>
      <c r="C111" t="s">
        <v>1</v>
      </c>
      <c r="D111" s="1" t="s">
        <v>251</v>
      </c>
      <c r="E111" t="s">
        <v>252</v>
      </c>
      <c r="F111" s="1" t="s">
        <v>253</v>
      </c>
      <c r="G111">
        <v>658</v>
      </c>
      <c r="H111">
        <v>658</v>
      </c>
      <c r="I111">
        <v>658</v>
      </c>
      <c r="J111">
        <v>658</v>
      </c>
      <c r="L111" s="3">
        <v>0</v>
      </c>
      <c r="M111" s="3">
        <v>0</v>
      </c>
      <c r="N111" s="3">
        <v>0</v>
      </c>
      <c r="O111" s="3">
        <v>12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>+Tabla3[[#This Row],[V GRAVADAS]]</f>
        <v>12</v>
      </c>
      <c r="V111">
        <v>2</v>
      </c>
    </row>
    <row r="112" spans="1:22" x14ac:dyDescent="0.25">
      <c r="A112" t="s">
        <v>397</v>
      </c>
      <c r="B112" s="1" t="s">
        <v>409</v>
      </c>
      <c r="C112" t="s">
        <v>1</v>
      </c>
      <c r="D112" s="1" t="s">
        <v>251</v>
      </c>
      <c r="E112" t="s">
        <v>252</v>
      </c>
      <c r="F112" s="1" t="s">
        <v>253</v>
      </c>
      <c r="G112">
        <v>659</v>
      </c>
      <c r="H112">
        <v>659</v>
      </c>
      <c r="I112">
        <v>659</v>
      </c>
      <c r="J112">
        <v>659</v>
      </c>
      <c r="L112" s="3">
        <v>0</v>
      </c>
      <c r="M112" s="3">
        <v>0</v>
      </c>
      <c r="N112" s="3">
        <v>0</v>
      </c>
      <c r="O112" s="3">
        <v>11.75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>+Tabla3[[#This Row],[V GRAVADAS]]</f>
        <v>11.75</v>
      </c>
      <c r="V112">
        <v>2</v>
      </c>
    </row>
    <row r="113" spans="1:22" x14ac:dyDescent="0.25">
      <c r="A113" t="s">
        <v>397</v>
      </c>
      <c r="B113" s="1" t="s">
        <v>410</v>
      </c>
      <c r="C113" t="s">
        <v>1</v>
      </c>
      <c r="D113" s="1" t="s">
        <v>251</v>
      </c>
      <c r="E113" t="s">
        <v>252</v>
      </c>
      <c r="F113" s="1" t="s">
        <v>253</v>
      </c>
      <c r="G113">
        <v>660</v>
      </c>
      <c r="H113">
        <v>660</v>
      </c>
      <c r="I113">
        <v>660</v>
      </c>
      <c r="J113">
        <v>660</v>
      </c>
      <c r="L113" s="3">
        <v>0</v>
      </c>
      <c r="M113" s="3">
        <v>0</v>
      </c>
      <c r="N113" s="3">
        <v>0</v>
      </c>
      <c r="O113" s="3">
        <v>12.75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>+Tabla3[[#This Row],[V GRAVADAS]]</f>
        <v>12.75</v>
      </c>
      <c r="V113">
        <v>2</v>
      </c>
    </row>
    <row r="114" spans="1:22" x14ac:dyDescent="0.25">
      <c r="A114" t="s">
        <v>397</v>
      </c>
      <c r="B114" s="1" t="s">
        <v>411</v>
      </c>
      <c r="C114" t="s">
        <v>1</v>
      </c>
      <c r="D114" s="1" t="s">
        <v>251</v>
      </c>
      <c r="E114" t="s">
        <v>252</v>
      </c>
      <c r="F114" s="1" t="s">
        <v>253</v>
      </c>
      <c r="G114">
        <v>661</v>
      </c>
      <c r="H114">
        <v>661</v>
      </c>
      <c r="I114">
        <v>661</v>
      </c>
      <c r="J114">
        <v>661</v>
      </c>
      <c r="L114" s="3">
        <v>0</v>
      </c>
      <c r="M114" s="3">
        <v>0</v>
      </c>
      <c r="N114" s="3">
        <v>0</v>
      </c>
      <c r="O114" s="3">
        <v>7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>+Tabla3[[#This Row],[V GRAVADAS]]</f>
        <v>7</v>
      </c>
      <c r="V114">
        <v>2</v>
      </c>
    </row>
    <row r="115" spans="1:22" x14ac:dyDescent="0.25">
      <c r="A115" t="s">
        <v>397</v>
      </c>
      <c r="B115" s="1" t="s">
        <v>412</v>
      </c>
      <c r="C115" t="s">
        <v>1</v>
      </c>
      <c r="D115" s="1" t="s">
        <v>251</v>
      </c>
      <c r="E115" t="s">
        <v>252</v>
      </c>
      <c r="F115" s="1" t="s">
        <v>253</v>
      </c>
      <c r="G115">
        <v>662</v>
      </c>
      <c r="H115">
        <v>662</v>
      </c>
      <c r="I115">
        <v>662</v>
      </c>
      <c r="J115">
        <v>662</v>
      </c>
      <c r="L115" s="3">
        <v>0</v>
      </c>
      <c r="M115" s="3">
        <v>0</v>
      </c>
      <c r="N115" s="3">
        <v>0</v>
      </c>
      <c r="O115" s="3">
        <v>11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>+Tabla3[[#This Row],[V GRAVADAS]]</f>
        <v>11</v>
      </c>
      <c r="V115">
        <v>2</v>
      </c>
    </row>
    <row r="116" spans="1:22" x14ac:dyDescent="0.25">
      <c r="A116" t="s">
        <v>397</v>
      </c>
      <c r="B116" s="1" t="s">
        <v>413</v>
      </c>
      <c r="C116" t="s">
        <v>1</v>
      </c>
      <c r="D116" s="1" t="s">
        <v>251</v>
      </c>
      <c r="E116" t="s">
        <v>252</v>
      </c>
      <c r="F116" s="1" t="s">
        <v>253</v>
      </c>
      <c r="G116">
        <v>663</v>
      </c>
      <c r="H116">
        <v>663</v>
      </c>
      <c r="I116">
        <v>663</v>
      </c>
      <c r="J116">
        <v>663</v>
      </c>
      <c r="L116" s="3">
        <v>0</v>
      </c>
      <c r="M116" s="3">
        <v>0</v>
      </c>
      <c r="N116" s="3">
        <v>0</v>
      </c>
      <c r="O116" s="3">
        <v>11.5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>+Tabla3[[#This Row],[V GRAVADAS]]</f>
        <v>11.5</v>
      </c>
      <c r="V116">
        <v>2</v>
      </c>
    </row>
    <row r="117" spans="1:22" x14ac:dyDescent="0.25">
      <c r="A117" t="s">
        <v>397</v>
      </c>
      <c r="B117" s="1" t="s">
        <v>414</v>
      </c>
      <c r="C117" t="s">
        <v>1</v>
      </c>
      <c r="D117" s="1" t="s">
        <v>251</v>
      </c>
      <c r="E117" t="s">
        <v>252</v>
      </c>
      <c r="F117" s="1" t="s">
        <v>253</v>
      </c>
      <c r="G117">
        <v>664</v>
      </c>
      <c r="H117">
        <v>664</v>
      </c>
      <c r="I117">
        <v>664</v>
      </c>
      <c r="J117">
        <v>664</v>
      </c>
      <c r="L117" s="3">
        <v>0</v>
      </c>
      <c r="M117" s="3">
        <v>0</v>
      </c>
      <c r="N117" s="3">
        <v>0</v>
      </c>
      <c r="O117" s="3">
        <v>13.25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>+Tabla3[[#This Row],[V GRAVADAS]]</f>
        <v>13.25</v>
      </c>
      <c r="V117">
        <v>2</v>
      </c>
    </row>
    <row r="118" spans="1:22" x14ac:dyDescent="0.25">
      <c r="A118" t="s">
        <v>397</v>
      </c>
      <c r="B118" s="1" t="s">
        <v>415</v>
      </c>
      <c r="C118" t="s">
        <v>1</v>
      </c>
      <c r="D118" s="1" t="s">
        <v>251</v>
      </c>
      <c r="E118" t="s">
        <v>252</v>
      </c>
      <c r="F118" s="1" t="s">
        <v>253</v>
      </c>
      <c r="G118">
        <v>665</v>
      </c>
      <c r="H118">
        <v>665</v>
      </c>
      <c r="I118">
        <v>665</v>
      </c>
      <c r="J118">
        <v>665</v>
      </c>
      <c r="L118" s="3">
        <v>0</v>
      </c>
      <c r="M118" s="3">
        <v>0</v>
      </c>
      <c r="N118" s="3">
        <v>0</v>
      </c>
      <c r="O118" s="3">
        <v>12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>+Tabla3[[#This Row],[V GRAVADAS]]</f>
        <v>12</v>
      </c>
      <c r="V118">
        <v>2</v>
      </c>
    </row>
    <row r="119" spans="1:22" x14ac:dyDescent="0.25">
      <c r="A119" t="s">
        <v>397</v>
      </c>
      <c r="B119" s="1" t="s">
        <v>416</v>
      </c>
      <c r="C119" t="s">
        <v>1</v>
      </c>
      <c r="D119" s="1" t="s">
        <v>251</v>
      </c>
      <c r="E119" t="s">
        <v>252</v>
      </c>
      <c r="F119" s="1" t="s">
        <v>253</v>
      </c>
      <c r="G119">
        <v>666</v>
      </c>
      <c r="H119">
        <v>666</v>
      </c>
      <c r="I119">
        <v>666</v>
      </c>
      <c r="J119">
        <v>666</v>
      </c>
      <c r="L119" s="3">
        <v>0</v>
      </c>
      <c r="M119" s="3">
        <v>0</v>
      </c>
      <c r="N119" s="3">
        <v>0</v>
      </c>
      <c r="O119" s="3">
        <v>10.5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>+Tabla3[[#This Row],[V GRAVADAS]]</f>
        <v>10.5</v>
      </c>
      <c r="V119">
        <v>2</v>
      </c>
    </row>
    <row r="120" spans="1:22" x14ac:dyDescent="0.25">
      <c r="A120" t="s">
        <v>397</v>
      </c>
      <c r="B120" s="1" t="s">
        <v>417</v>
      </c>
      <c r="C120" t="s">
        <v>1</v>
      </c>
      <c r="D120" s="1" t="s">
        <v>251</v>
      </c>
      <c r="E120" t="s">
        <v>252</v>
      </c>
      <c r="F120" s="1" t="s">
        <v>253</v>
      </c>
      <c r="G120">
        <v>667</v>
      </c>
      <c r="H120">
        <v>667</v>
      </c>
      <c r="I120">
        <v>667</v>
      </c>
      <c r="J120">
        <v>667</v>
      </c>
      <c r="L120" s="3">
        <v>0</v>
      </c>
      <c r="M120" s="3">
        <v>0</v>
      </c>
      <c r="N120" s="3">
        <v>0</v>
      </c>
      <c r="O120" s="3">
        <v>9.5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>+Tabla3[[#This Row],[V GRAVADAS]]</f>
        <v>9.5</v>
      </c>
      <c r="V120">
        <v>2</v>
      </c>
    </row>
    <row r="121" spans="1:22" x14ac:dyDescent="0.25">
      <c r="A121" t="s">
        <v>397</v>
      </c>
      <c r="B121" s="1" t="s">
        <v>418</v>
      </c>
      <c r="C121" t="s">
        <v>1</v>
      </c>
      <c r="D121" s="1" t="s">
        <v>251</v>
      </c>
      <c r="E121" t="s">
        <v>252</v>
      </c>
      <c r="F121" s="1" t="s">
        <v>253</v>
      </c>
      <c r="G121">
        <v>668</v>
      </c>
      <c r="H121">
        <v>668</v>
      </c>
      <c r="I121">
        <v>668</v>
      </c>
      <c r="J121">
        <v>668</v>
      </c>
      <c r="L121" s="3">
        <v>0</v>
      </c>
      <c r="M121" s="3">
        <v>0</v>
      </c>
      <c r="N121" s="3">
        <v>0</v>
      </c>
      <c r="O121" s="3">
        <v>13.25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>+Tabla3[[#This Row],[V GRAVADAS]]</f>
        <v>13.25</v>
      </c>
      <c r="V121">
        <v>2</v>
      </c>
    </row>
    <row r="122" spans="1:22" x14ac:dyDescent="0.25">
      <c r="A122" t="s">
        <v>397</v>
      </c>
      <c r="B122" s="1" t="s">
        <v>419</v>
      </c>
      <c r="C122" t="s">
        <v>1</v>
      </c>
      <c r="D122" s="1" t="s">
        <v>251</v>
      </c>
      <c r="E122" t="s">
        <v>252</v>
      </c>
      <c r="F122" s="1" t="s">
        <v>253</v>
      </c>
      <c r="G122">
        <v>669</v>
      </c>
      <c r="H122">
        <v>669</v>
      </c>
      <c r="I122">
        <v>669</v>
      </c>
      <c r="J122">
        <v>669</v>
      </c>
      <c r="L122" s="3">
        <v>0</v>
      </c>
      <c r="M122" s="3">
        <v>0</v>
      </c>
      <c r="N122" s="3">
        <v>0</v>
      </c>
      <c r="O122" s="3">
        <v>10.5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>+Tabla3[[#This Row],[V GRAVADAS]]</f>
        <v>10.5</v>
      </c>
      <c r="V122">
        <v>2</v>
      </c>
    </row>
    <row r="123" spans="1:22" x14ac:dyDescent="0.25">
      <c r="A123" t="s">
        <v>397</v>
      </c>
      <c r="B123" s="1" t="s">
        <v>420</v>
      </c>
      <c r="C123" t="s">
        <v>1</v>
      </c>
      <c r="D123" s="1" t="s">
        <v>251</v>
      </c>
      <c r="E123" t="s">
        <v>252</v>
      </c>
      <c r="F123" s="1" t="s">
        <v>253</v>
      </c>
      <c r="G123">
        <v>670</v>
      </c>
      <c r="H123">
        <v>670</v>
      </c>
      <c r="I123">
        <v>670</v>
      </c>
      <c r="J123">
        <v>670</v>
      </c>
      <c r="L123" s="3">
        <v>0</v>
      </c>
      <c r="M123" s="3">
        <v>0</v>
      </c>
      <c r="N123" s="3">
        <v>0</v>
      </c>
      <c r="O123" s="3">
        <v>10.5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>+Tabla3[[#This Row],[V GRAVADAS]]</f>
        <v>10.5</v>
      </c>
      <c r="V123">
        <v>2</v>
      </c>
    </row>
    <row r="124" spans="1:22" x14ac:dyDescent="0.25">
      <c r="A124" t="s">
        <v>397</v>
      </c>
      <c r="B124" s="1" t="s">
        <v>421</v>
      </c>
      <c r="C124" t="s">
        <v>1</v>
      </c>
      <c r="D124" s="1" t="s">
        <v>251</v>
      </c>
      <c r="E124" t="s">
        <v>252</v>
      </c>
      <c r="F124" s="1" t="s">
        <v>253</v>
      </c>
      <c r="G124">
        <v>671</v>
      </c>
      <c r="H124">
        <v>671</v>
      </c>
      <c r="I124">
        <v>671</v>
      </c>
      <c r="J124">
        <v>671</v>
      </c>
      <c r="L124" s="3">
        <v>0</v>
      </c>
      <c r="M124" s="3">
        <v>0</v>
      </c>
      <c r="N124" s="3">
        <v>0</v>
      </c>
      <c r="O124" s="3">
        <v>12.75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>+Tabla3[[#This Row],[V GRAVADAS]]</f>
        <v>12.75</v>
      </c>
      <c r="V124">
        <v>2</v>
      </c>
    </row>
    <row r="125" spans="1:22" x14ac:dyDescent="0.25">
      <c r="A125" t="s">
        <v>397</v>
      </c>
      <c r="B125" s="1" t="s">
        <v>422</v>
      </c>
      <c r="C125" t="s">
        <v>1</v>
      </c>
      <c r="D125" s="1" t="s">
        <v>251</v>
      </c>
      <c r="E125" t="s">
        <v>252</v>
      </c>
      <c r="F125" s="1" t="s">
        <v>253</v>
      </c>
      <c r="G125">
        <v>672</v>
      </c>
      <c r="H125">
        <v>672</v>
      </c>
      <c r="I125">
        <v>672</v>
      </c>
      <c r="J125">
        <v>672</v>
      </c>
      <c r="L125" s="3">
        <v>0</v>
      </c>
      <c r="M125" s="3">
        <v>0</v>
      </c>
      <c r="N125" s="3">
        <v>0</v>
      </c>
      <c r="O125" s="3">
        <v>14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>+Tabla3[[#This Row],[V GRAVADAS]]</f>
        <v>14</v>
      </c>
      <c r="V125">
        <v>2</v>
      </c>
    </row>
    <row r="126" spans="1:22" x14ac:dyDescent="0.25">
      <c r="A126" t="s">
        <v>397</v>
      </c>
      <c r="B126" s="1" t="s">
        <v>398</v>
      </c>
      <c r="C126" t="s">
        <v>1</v>
      </c>
      <c r="D126" s="1" t="s">
        <v>251</v>
      </c>
      <c r="E126" t="s">
        <v>252</v>
      </c>
      <c r="F126" s="1" t="s">
        <v>253</v>
      </c>
      <c r="G126">
        <v>673</v>
      </c>
      <c r="H126">
        <v>673</v>
      </c>
      <c r="I126">
        <v>673</v>
      </c>
      <c r="J126">
        <v>673</v>
      </c>
      <c r="L126" s="3">
        <v>0</v>
      </c>
      <c r="M126" s="3">
        <v>0</v>
      </c>
      <c r="N126" s="3">
        <v>0</v>
      </c>
      <c r="O126" s="3">
        <v>15.25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>+Tabla3[[#This Row],[V GRAVADAS]]</f>
        <v>15.25</v>
      </c>
      <c r="V126">
        <v>2</v>
      </c>
    </row>
    <row r="127" spans="1:22" x14ac:dyDescent="0.25">
      <c r="A127" t="s">
        <v>289</v>
      </c>
      <c r="B127"/>
      <c r="L127" s="2"/>
      <c r="M127" s="2"/>
      <c r="N127" s="2"/>
      <c r="O127" s="32">
        <f>SUBTOTAL(109,Tabla3[V GRAVADAS])</f>
        <v>264.25</v>
      </c>
      <c r="P127" s="33"/>
      <c r="Q127" s="33"/>
      <c r="R127" s="33"/>
      <c r="S127" s="33"/>
      <c r="T127" s="33"/>
      <c r="U127" s="32">
        <f>SUBTOTAL(109,Tabla3[TOTAL VENTA])</f>
        <v>264.25</v>
      </c>
      <c r="V127">
        <f>SUBTOTAL(109,Tabla3[ANEXO])</f>
        <v>48</v>
      </c>
    </row>
    <row r="128" spans="1:22" x14ac:dyDescent="0.25">
      <c r="O128" s="3">
        <f>+Tabla3[[#Totals],[V GRAVADAS]]/1.13</f>
        <v>233.84955752212392</v>
      </c>
    </row>
    <row r="129" spans="15:15" x14ac:dyDescent="0.25">
      <c r="O129" s="3">
        <f>+O128*0.13</f>
        <v>30.400442477876108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29"/>
  <sheetViews>
    <sheetView workbookViewId="0">
      <selection activeCell="G1" sqref="G1:G24"/>
    </sheetView>
  </sheetViews>
  <sheetFormatPr baseColWidth="10" defaultRowHeight="15" x14ac:dyDescent="0.25"/>
  <cols>
    <col min="3" max="3" width="11.42578125" style="1"/>
  </cols>
  <sheetData>
    <row r="1" spans="1:7" x14ac:dyDescent="0.25">
      <c r="A1">
        <v>650</v>
      </c>
      <c r="B1">
        <v>10.5</v>
      </c>
      <c r="C1" s="1" t="s">
        <v>251</v>
      </c>
      <c r="D1">
        <v>12</v>
      </c>
      <c r="E1">
        <v>2021</v>
      </c>
      <c r="F1" t="s">
        <v>348</v>
      </c>
      <c r="G1" t="str">
        <f>+C1&amp;F1&amp;D1&amp;F1&amp;E1</f>
        <v>01/12/2021</v>
      </c>
    </row>
    <row r="2" spans="1:7" x14ac:dyDescent="0.25">
      <c r="A2">
        <v>651</v>
      </c>
      <c r="B2">
        <v>7.5</v>
      </c>
      <c r="C2" s="1" t="s">
        <v>392</v>
      </c>
      <c r="D2">
        <v>12</v>
      </c>
      <c r="E2">
        <v>2021</v>
      </c>
      <c r="F2" t="s">
        <v>348</v>
      </c>
      <c r="G2" t="str">
        <f t="shared" ref="G2:G24" si="0">+C2&amp;F2&amp;D2&amp;F2&amp;E2</f>
        <v>02/12/2021</v>
      </c>
    </row>
    <row r="3" spans="1:7" x14ac:dyDescent="0.25">
      <c r="A3">
        <v>652</v>
      </c>
      <c r="B3">
        <v>12</v>
      </c>
      <c r="C3" s="1" t="s">
        <v>0</v>
      </c>
      <c r="D3">
        <v>12</v>
      </c>
      <c r="E3">
        <v>2021</v>
      </c>
      <c r="F3" t="s">
        <v>348</v>
      </c>
      <c r="G3" t="str">
        <f t="shared" si="0"/>
        <v>03/12/2021</v>
      </c>
    </row>
    <row r="4" spans="1:7" x14ac:dyDescent="0.25">
      <c r="A4">
        <v>653</v>
      </c>
      <c r="B4">
        <v>10.5</v>
      </c>
      <c r="C4" s="1" t="s">
        <v>349</v>
      </c>
      <c r="D4">
        <v>12</v>
      </c>
      <c r="E4">
        <v>2021</v>
      </c>
      <c r="F4" t="s">
        <v>348</v>
      </c>
      <c r="G4" t="str">
        <f t="shared" si="0"/>
        <v>04/12/2021</v>
      </c>
    </row>
    <row r="5" spans="1:7" x14ac:dyDescent="0.25">
      <c r="A5">
        <v>654</v>
      </c>
      <c r="B5">
        <v>7</v>
      </c>
      <c r="C5" s="1" t="s">
        <v>350</v>
      </c>
      <c r="D5">
        <v>12</v>
      </c>
      <c r="E5">
        <v>2021</v>
      </c>
      <c r="F5" t="s">
        <v>348</v>
      </c>
      <c r="G5" t="str">
        <f t="shared" si="0"/>
        <v>06/12/2021</v>
      </c>
    </row>
    <row r="6" spans="1:7" x14ac:dyDescent="0.25">
      <c r="A6">
        <v>655</v>
      </c>
      <c r="B6">
        <v>10.5</v>
      </c>
      <c r="C6" s="1" t="s">
        <v>393</v>
      </c>
      <c r="D6">
        <v>12</v>
      </c>
      <c r="E6">
        <v>2021</v>
      </c>
      <c r="F6" t="s">
        <v>348</v>
      </c>
      <c r="G6" t="str">
        <f t="shared" si="0"/>
        <v>07/12/2021</v>
      </c>
    </row>
    <row r="7" spans="1:7" x14ac:dyDescent="0.25">
      <c r="A7">
        <v>656</v>
      </c>
      <c r="B7">
        <v>11.5</v>
      </c>
      <c r="C7" s="1" t="s">
        <v>351</v>
      </c>
      <c r="D7">
        <v>12</v>
      </c>
      <c r="E7">
        <v>2021</v>
      </c>
      <c r="F7" t="s">
        <v>348</v>
      </c>
      <c r="G7" t="str">
        <f t="shared" si="0"/>
        <v>08/12/2021</v>
      </c>
    </row>
    <row r="8" spans="1:7" x14ac:dyDescent="0.25">
      <c r="A8">
        <v>657</v>
      </c>
      <c r="B8">
        <v>7.25</v>
      </c>
      <c r="C8" s="1" t="s">
        <v>352</v>
      </c>
      <c r="D8">
        <v>12</v>
      </c>
      <c r="E8">
        <v>2021</v>
      </c>
      <c r="F8" t="s">
        <v>348</v>
      </c>
      <c r="G8" t="str">
        <f t="shared" si="0"/>
        <v>09/12/2021</v>
      </c>
    </row>
    <row r="9" spans="1:7" x14ac:dyDescent="0.25">
      <c r="A9">
        <v>658</v>
      </c>
      <c r="B9">
        <v>12</v>
      </c>
      <c r="C9" s="1" t="s">
        <v>353</v>
      </c>
      <c r="D9">
        <v>12</v>
      </c>
      <c r="E9">
        <v>2021</v>
      </c>
      <c r="F9" t="s">
        <v>348</v>
      </c>
      <c r="G9" t="str">
        <f t="shared" si="0"/>
        <v>10/12/2021</v>
      </c>
    </row>
    <row r="10" spans="1:7" x14ac:dyDescent="0.25">
      <c r="A10">
        <v>659</v>
      </c>
      <c r="B10">
        <v>11.75</v>
      </c>
      <c r="C10" s="1" t="s">
        <v>354</v>
      </c>
      <c r="D10">
        <v>12</v>
      </c>
      <c r="E10">
        <v>2021</v>
      </c>
      <c r="F10" t="s">
        <v>348</v>
      </c>
      <c r="G10" t="str">
        <f t="shared" si="0"/>
        <v>11/12/2021</v>
      </c>
    </row>
    <row r="11" spans="1:7" x14ac:dyDescent="0.25">
      <c r="A11">
        <v>660</v>
      </c>
      <c r="B11">
        <v>12.75</v>
      </c>
      <c r="C11" s="1" t="s">
        <v>355</v>
      </c>
      <c r="D11">
        <v>12</v>
      </c>
      <c r="E11">
        <v>2021</v>
      </c>
      <c r="F11" t="s">
        <v>348</v>
      </c>
      <c r="G11" t="str">
        <f t="shared" si="0"/>
        <v>13/12/2021</v>
      </c>
    </row>
    <row r="12" spans="1:7" x14ac:dyDescent="0.25">
      <c r="A12">
        <v>661</v>
      </c>
      <c r="B12">
        <v>7</v>
      </c>
      <c r="C12" s="1" t="s">
        <v>394</v>
      </c>
      <c r="D12">
        <v>12</v>
      </c>
      <c r="E12">
        <v>2021</v>
      </c>
      <c r="F12" t="s">
        <v>348</v>
      </c>
      <c r="G12" t="str">
        <f t="shared" si="0"/>
        <v>14/12/2021</v>
      </c>
    </row>
    <row r="13" spans="1:7" x14ac:dyDescent="0.25">
      <c r="A13">
        <v>662</v>
      </c>
      <c r="B13">
        <v>11</v>
      </c>
      <c r="C13" s="1" t="s">
        <v>356</v>
      </c>
      <c r="D13">
        <v>12</v>
      </c>
      <c r="E13">
        <v>2021</v>
      </c>
      <c r="F13" t="s">
        <v>348</v>
      </c>
      <c r="G13" t="str">
        <f t="shared" si="0"/>
        <v>15/12/2021</v>
      </c>
    </row>
    <row r="14" spans="1:7" x14ac:dyDescent="0.25">
      <c r="A14">
        <v>663</v>
      </c>
      <c r="B14">
        <v>11.5</v>
      </c>
      <c r="C14" s="1" t="s">
        <v>357</v>
      </c>
      <c r="D14">
        <v>12</v>
      </c>
      <c r="E14">
        <v>2021</v>
      </c>
      <c r="F14" t="s">
        <v>348</v>
      </c>
      <c r="G14" t="str">
        <f t="shared" si="0"/>
        <v>16/12/2021</v>
      </c>
    </row>
    <row r="15" spans="1:7" x14ac:dyDescent="0.25">
      <c r="A15">
        <v>664</v>
      </c>
      <c r="B15">
        <v>13.25</v>
      </c>
      <c r="C15" s="1" t="s">
        <v>358</v>
      </c>
      <c r="D15">
        <v>12</v>
      </c>
      <c r="E15">
        <v>2021</v>
      </c>
      <c r="F15" t="s">
        <v>348</v>
      </c>
      <c r="G15" t="str">
        <f t="shared" si="0"/>
        <v>17/12/2021</v>
      </c>
    </row>
    <row r="16" spans="1:7" x14ac:dyDescent="0.25">
      <c r="A16">
        <v>665</v>
      </c>
      <c r="B16">
        <v>12</v>
      </c>
      <c r="C16" s="1" t="s">
        <v>359</v>
      </c>
      <c r="D16">
        <v>12</v>
      </c>
      <c r="E16">
        <v>2021</v>
      </c>
      <c r="F16" t="s">
        <v>348</v>
      </c>
      <c r="G16" t="str">
        <f t="shared" si="0"/>
        <v>18/12/2021</v>
      </c>
    </row>
    <row r="17" spans="1:7" x14ac:dyDescent="0.25">
      <c r="A17">
        <v>666</v>
      </c>
      <c r="B17">
        <v>10.5</v>
      </c>
      <c r="C17" s="1" t="s">
        <v>360</v>
      </c>
      <c r="D17">
        <v>12</v>
      </c>
      <c r="E17">
        <v>2021</v>
      </c>
      <c r="F17" t="s">
        <v>348</v>
      </c>
      <c r="G17" t="str">
        <f t="shared" si="0"/>
        <v>20/12/2021</v>
      </c>
    </row>
    <row r="18" spans="1:7" x14ac:dyDescent="0.25">
      <c r="A18">
        <v>667</v>
      </c>
      <c r="B18">
        <v>9.5</v>
      </c>
      <c r="C18" s="1" t="s">
        <v>395</v>
      </c>
      <c r="D18">
        <v>12</v>
      </c>
      <c r="E18">
        <v>2021</v>
      </c>
      <c r="F18" t="s">
        <v>348</v>
      </c>
      <c r="G18" t="str">
        <f t="shared" si="0"/>
        <v>21/12/2021</v>
      </c>
    </row>
    <row r="19" spans="1:7" x14ac:dyDescent="0.25">
      <c r="A19">
        <v>668</v>
      </c>
      <c r="B19">
        <v>13.25</v>
      </c>
      <c r="C19" s="1" t="s">
        <v>361</v>
      </c>
      <c r="D19">
        <v>12</v>
      </c>
      <c r="E19">
        <v>2021</v>
      </c>
      <c r="F19" t="s">
        <v>348</v>
      </c>
      <c r="G19" t="str">
        <f t="shared" si="0"/>
        <v>22/12/2021</v>
      </c>
    </row>
    <row r="20" spans="1:7" x14ac:dyDescent="0.25">
      <c r="A20">
        <v>669</v>
      </c>
      <c r="B20">
        <v>10.5</v>
      </c>
      <c r="C20" s="1" t="s">
        <v>362</v>
      </c>
      <c r="D20">
        <v>12</v>
      </c>
      <c r="E20">
        <v>2021</v>
      </c>
      <c r="F20" t="s">
        <v>348</v>
      </c>
      <c r="G20" t="str">
        <f t="shared" si="0"/>
        <v>23/12/2021</v>
      </c>
    </row>
    <row r="21" spans="1:7" x14ac:dyDescent="0.25">
      <c r="A21">
        <v>670</v>
      </c>
      <c r="B21">
        <v>10.5</v>
      </c>
      <c r="C21" s="1" t="s">
        <v>363</v>
      </c>
      <c r="D21">
        <v>12</v>
      </c>
      <c r="E21">
        <v>2021</v>
      </c>
      <c r="F21" t="s">
        <v>348</v>
      </c>
      <c r="G21" t="str">
        <f t="shared" si="0"/>
        <v>27/12/2021</v>
      </c>
    </row>
    <row r="22" spans="1:7" x14ac:dyDescent="0.25">
      <c r="A22">
        <v>671</v>
      </c>
      <c r="B22">
        <v>12.75</v>
      </c>
      <c r="C22" s="1" t="s">
        <v>396</v>
      </c>
      <c r="D22">
        <v>12</v>
      </c>
      <c r="E22">
        <v>2021</v>
      </c>
      <c r="F22" t="s">
        <v>348</v>
      </c>
      <c r="G22" t="str">
        <f t="shared" si="0"/>
        <v>28/12/2021</v>
      </c>
    </row>
    <row r="23" spans="1:7" x14ac:dyDescent="0.25">
      <c r="A23">
        <v>672</v>
      </c>
      <c r="B23">
        <v>14</v>
      </c>
      <c r="C23" s="1" t="s">
        <v>364</v>
      </c>
      <c r="D23">
        <v>12</v>
      </c>
      <c r="E23">
        <v>2021</v>
      </c>
      <c r="F23" t="s">
        <v>348</v>
      </c>
      <c r="G23" t="str">
        <f t="shared" si="0"/>
        <v>29/12/2021</v>
      </c>
    </row>
    <row r="24" spans="1:7" x14ac:dyDescent="0.25">
      <c r="A24">
        <v>673</v>
      </c>
      <c r="B24">
        <v>15.25</v>
      </c>
      <c r="C24" s="1" t="s">
        <v>365</v>
      </c>
      <c r="D24">
        <v>12</v>
      </c>
      <c r="E24">
        <v>2021</v>
      </c>
      <c r="F24" t="s">
        <v>348</v>
      </c>
      <c r="G24" t="str">
        <f t="shared" si="0"/>
        <v>30/12/2021</v>
      </c>
    </row>
    <row r="27" spans="1:7" x14ac:dyDescent="0.25">
      <c r="B27">
        <f>SUM(B1:B26)</f>
        <v>264.25</v>
      </c>
    </row>
    <row r="29" spans="1:7" x14ac:dyDescent="0.25">
      <c r="B29">
        <f>+B27/1.13</f>
        <v>233.84955752212392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2022-02-15T22:00:51Z</dcterms:modified>
</cp:coreProperties>
</file>