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COMPRAS 2021" sheetId="1" r:id="rId1"/>
    <sheet name="CONSUMIDOR 2021" sheetId="4" r:id="rId2"/>
    <sheet name="VENTAS CONTRIBUYENTE 2021" sheetId="2" r:id="rId3"/>
    <sheet name="base de clientes" sheetId="3" r:id="rId4"/>
    <sheet name="RET 1%" sheetId="7" r:id="rId5"/>
    <sheet name="RET 10%" sheetId="8" r:id="rId6"/>
    <sheet name="DECLARACION" sheetId="5" r:id="rId7"/>
  </sheets>
  <externalReferences>
    <externalReference r:id="rId8"/>
  </externalReferences>
  <definedNames>
    <definedName name="_xlnm._FilterDatabase" localSheetId="0" hidden="1">'COMPRAS 2021'!$A$1:$X$677</definedName>
    <definedName name="_xlnm._FilterDatabase" localSheetId="1" hidden="1">'CONSUMIDOR 2021'!$A$1:$V$29</definedName>
    <definedName name="_xlnm._FilterDatabase" localSheetId="4" hidden="1">'RET 1%'!$A$1:$I$40</definedName>
    <definedName name="_xlnm._FilterDatabase" localSheetId="5" hidden="1">'RET 10%'!$A$1:$S$19</definedName>
    <definedName name="_xlnm._FilterDatabase" localSheetId="2" hidden="1">'VENTAS CONTRIBUYENTE 2021'!$A$1:$W$189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U4000" i="1"/>
  <c r="T4000" i="1"/>
  <c r="S4000" i="1"/>
  <c r="R4000" i="1"/>
  <c r="Q4000" i="1"/>
  <c r="P4000" i="1"/>
  <c r="U6" i="4"/>
  <c r="U5" i="4"/>
  <c r="U4" i="4"/>
  <c r="U3" i="4"/>
  <c r="T4" i="1"/>
  <c r="U4" i="1" s="1"/>
  <c r="T3" i="1"/>
  <c r="U3" i="1" s="1"/>
  <c r="L4" i="1"/>
  <c r="L3" i="1"/>
  <c r="L2" i="1"/>
  <c r="Y46" i="2" l="1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D46" i="2"/>
  <c r="C46" i="2"/>
  <c r="G46" i="2" s="1"/>
  <c r="D45" i="2"/>
  <c r="C45" i="2"/>
  <c r="G45" i="2" s="1"/>
  <c r="D44" i="2"/>
  <c r="C44" i="2"/>
  <c r="G44" i="2" s="1"/>
  <c r="D43" i="2"/>
  <c r="C43" i="2"/>
  <c r="G43" i="2" s="1"/>
  <c r="D42" i="2"/>
  <c r="C42" i="2"/>
  <c r="G42" i="2" s="1"/>
  <c r="D41" i="2"/>
  <c r="C41" i="2"/>
  <c r="G41" i="2" s="1"/>
  <c r="D40" i="2"/>
  <c r="C40" i="2"/>
  <c r="G40" i="2" s="1"/>
  <c r="D39" i="2"/>
  <c r="C39" i="2"/>
  <c r="G39" i="2" s="1"/>
  <c r="D38" i="2"/>
  <c r="C38" i="2"/>
  <c r="G38" i="2" s="1"/>
  <c r="D37" i="2"/>
  <c r="C37" i="2"/>
  <c r="G37" i="2" s="1"/>
  <c r="G36" i="2"/>
  <c r="D36" i="2"/>
  <c r="C36" i="2"/>
  <c r="D35" i="2"/>
  <c r="C35" i="2"/>
  <c r="G35" i="2" s="1"/>
  <c r="D34" i="2"/>
  <c r="C34" i="2"/>
  <c r="G34" i="2" s="1"/>
  <c r="D33" i="2"/>
  <c r="C33" i="2"/>
  <c r="G33" i="2" s="1"/>
  <c r="G32" i="2"/>
  <c r="D32" i="2"/>
  <c r="C32" i="2"/>
  <c r="D31" i="2"/>
  <c r="C31" i="2"/>
  <c r="G31" i="2" s="1"/>
  <c r="D30" i="2"/>
  <c r="C30" i="2"/>
  <c r="G30" i="2" s="1"/>
  <c r="D29" i="2"/>
  <c r="C29" i="2"/>
  <c r="G29" i="2" s="1"/>
  <c r="G28" i="2"/>
  <c r="D28" i="2"/>
  <c r="C28" i="2"/>
  <c r="D27" i="2"/>
  <c r="C27" i="2"/>
  <c r="G27" i="2" s="1"/>
  <c r="D26" i="2"/>
  <c r="C26" i="2"/>
  <c r="G26" i="2" s="1"/>
  <c r="D25" i="2"/>
  <c r="C25" i="2"/>
  <c r="G25" i="2" s="1"/>
  <c r="G24" i="2"/>
  <c r="D24" i="2"/>
  <c r="C24" i="2"/>
  <c r="D23" i="2"/>
  <c r="C23" i="2"/>
  <c r="G23" i="2" s="1"/>
  <c r="D22" i="2"/>
  <c r="C22" i="2"/>
  <c r="G22" i="2" s="1"/>
  <c r="D21" i="2"/>
  <c r="C21" i="2"/>
  <c r="G21" i="2" s="1"/>
  <c r="G20" i="2"/>
  <c r="D20" i="2"/>
  <c r="C20" i="2"/>
  <c r="D19" i="2"/>
  <c r="C19" i="2"/>
  <c r="G19" i="2" s="1"/>
  <c r="D18" i="2"/>
  <c r="C18" i="2"/>
  <c r="G18" i="2" s="1"/>
  <c r="D17" i="2"/>
  <c r="C17" i="2"/>
  <c r="G17" i="2" s="1"/>
  <c r="G16" i="2"/>
  <c r="D16" i="2"/>
  <c r="C16" i="2"/>
  <c r="D15" i="2"/>
  <c r="C15" i="2"/>
  <c r="G15" i="2" s="1"/>
  <c r="D14" i="2"/>
  <c r="C14" i="2"/>
  <c r="G14" i="2" s="1"/>
  <c r="D13" i="2"/>
  <c r="C13" i="2"/>
  <c r="G13" i="2" s="1"/>
  <c r="G12" i="2"/>
  <c r="D12" i="2"/>
  <c r="C12" i="2"/>
  <c r="D11" i="2"/>
  <c r="C11" i="2"/>
  <c r="G11" i="2" s="1"/>
  <c r="D10" i="2"/>
  <c r="C10" i="2"/>
  <c r="G10" i="2" s="1"/>
  <c r="D9" i="2"/>
  <c r="C9" i="2"/>
  <c r="G9" i="2" s="1"/>
  <c r="G8" i="2"/>
  <c r="D8" i="2"/>
  <c r="C8" i="2"/>
  <c r="D7" i="2"/>
  <c r="C7" i="2"/>
  <c r="G7" i="2" s="1"/>
  <c r="D6" i="2"/>
  <c r="C6" i="2"/>
  <c r="G6" i="2" s="1"/>
  <c r="D5" i="2"/>
  <c r="C5" i="2"/>
  <c r="G5" i="2" s="1"/>
  <c r="G4" i="2"/>
  <c r="D4" i="2"/>
  <c r="C4" i="2"/>
  <c r="D3" i="2"/>
  <c r="C3" i="2"/>
  <c r="G3" i="2" s="1"/>
  <c r="D2" i="2"/>
  <c r="C2" i="2"/>
  <c r="G2" i="2" s="1"/>
  <c r="S46" i="2"/>
  <c r="V46" i="2" s="1"/>
  <c r="S45" i="2"/>
  <c r="V45" i="2" s="1"/>
  <c r="S44" i="2"/>
  <c r="V44" i="2" s="1"/>
  <c r="S43" i="2"/>
  <c r="V43" i="2" s="1"/>
  <c r="S42" i="2"/>
  <c r="V42" i="2" s="1"/>
  <c r="S41" i="2"/>
  <c r="V41" i="2" s="1"/>
  <c r="S40" i="2"/>
  <c r="V40" i="2" s="1"/>
  <c r="S39" i="2"/>
  <c r="V39" i="2" s="1"/>
  <c r="S38" i="2"/>
  <c r="V38" i="2" s="1"/>
  <c r="S37" i="2"/>
  <c r="V37" i="2" s="1"/>
  <c r="S36" i="2"/>
  <c r="V36" i="2" s="1"/>
  <c r="S35" i="2"/>
  <c r="V35" i="2" s="1"/>
  <c r="S34" i="2"/>
  <c r="V34" i="2" s="1"/>
  <c r="S33" i="2"/>
  <c r="V33" i="2" s="1"/>
  <c r="S32" i="2"/>
  <c r="V32" i="2" s="1"/>
  <c r="S31" i="2"/>
  <c r="V31" i="2" s="1"/>
  <c r="S30" i="2"/>
  <c r="V30" i="2" s="1"/>
  <c r="S29" i="2"/>
  <c r="V29" i="2" s="1"/>
  <c r="S28" i="2"/>
  <c r="V28" i="2" s="1"/>
  <c r="S27" i="2"/>
  <c r="V27" i="2" s="1"/>
  <c r="S26" i="2"/>
  <c r="V26" i="2" s="1"/>
  <c r="S25" i="2"/>
  <c r="V25" i="2" s="1"/>
  <c r="S24" i="2"/>
  <c r="V24" i="2" s="1"/>
  <c r="S23" i="2"/>
  <c r="V23" i="2" s="1"/>
  <c r="S22" i="2"/>
  <c r="V22" i="2" s="1"/>
  <c r="S21" i="2"/>
  <c r="V21" i="2" s="1"/>
  <c r="S20" i="2"/>
  <c r="V20" i="2" s="1"/>
  <c r="S19" i="2"/>
  <c r="V19" i="2" s="1"/>
  <c r="S18" i="2"/>
  <c r="V18" i="2" s="1"/>
  <c r="S17" i="2"/>
  <c r="V17" i="2" s="1"/>
  <c r="S16" i="2"/>
  <c r="V16" i="2" s="1"/>
  <c r="S15" i="2"/>
  <c r="V15" i="2" s="1"/>
  <c r="S14" i="2"/>
  <c r="V14" i="2" s="1"/>
  <c r="S13" i="2"/>
  <c r="V13" i="2" s="1"/>
  <c r="S12" i="2"/>
  <c r="V12" i="2" s="1"/>
  <c r="S11" i="2"/>
  <c r="V11" i="2" s="1"/>
  <c r="S10" i="2"/>
  <c r="V10" i="2" s="1"/>
  <c r="S9" i="2"/>
  <c r="V9" i="2" s="1"/>
  <c r="S8" i="2"/>
  <c r="V8" i="2" s="1"/>
  <c r="S7" i="2"/>
  <c r="V7" i="2" s="1"/>
  <c r="S6" i="2"/>
  <c r="V6" i="2" s="1"/>
  <c r="S5" i="2"/>
  <c r="V5" i="2" s="1"/>
  <c r="S4" i="2"/>
  <c r="V4" i="2" s="1"/>
  <c r="S3" i="2"/>
  <c r="V3" i="2" s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D4" i="1"/>
  <c r="C4" i="1"/>
  <c r="G4" i="1" s="1"/>
  <c r="D3" i="1"/>
  <c r="C3" i="1"/>
  <c r="G3" i="1" s="1"/>
  <c r="D2" i="1"/>
  <c r="C2" i="1"/>
  <c r="R1000" i="4" l="1"/>
  <c r="J4" i="5" s="1"/>
  <c r="I2998" i="8" l="1"/>
  <c r="L10" i="5" s="1"/>
  <c r="G2998" i="8"/>
  <c r="H1999" i="7"/>
  <c r="I18" i="5" s="1"/>
  <c r="G1999" i="7"/>
  <c r="P1000" i="4"/>
  <c r="O1000" i="4"/>
  <c r="N1000" i="4"/>
  <c r="M1000" i="4"/>
  <c r="L1000" i="4"/>
  <c r="I8" i="5"/>
  <c r="G14" i="5" l="1"/>
  <c r="J9" i="5"/>
  <c r="I4" i="5"/>
  <c r="I5" i="5" s="1"/>
  <c r="I9" i="5" s="1"/>
  <c r="G4" i="5"/>
  <c r="G9" i="5" s="1"/>
  <c r="F15" i="5"/>
  <c r="F18" i="5" s="1"/>
  <c r="R5000" i="2" l="1"/>
  <c r="H4" i="5" s="1"/>
  <c r="H9" i="5" s="1"/>
  <c r="K9" i="5" s="1"/>
  <c r="I14" i="5" l="1"/>
  <c r="I15" i="5" s="1"/>
  <c r="L9" i="5"/>
  <c r="M10" i="5" s="1"/>
  <c r="K13" i="5"/>
  <c r="K14" i="5" s="1"/>
  <c r="L14" i="5" s="1"/>
  <c r="G18" i="5" s="1"/>
  <c r="G19" i="5" s="1"/>
  <c r="H18" i="5" l="1"/>
  <c r="J18" i="5" s="1"/>
  <c r="L16" i="5" s="1"/>
  <c r="U2" i="4" l="1"/>
  <c r="U497" i="4" l="1"/>
  <c r="V497" i="4" s="1"/>
  <c r="V498" i="4" s="1"/>
  <c r="O2" i="2"/>
  <c r="S2" i="2"/>
  <c r="V2" i="2" l="1"/>
  <c r="S5000" i="2"/>
  <c r="Y2" i="2"/>
  <c r="V5000" i="2" l="1"/>
  <c r="T2" i="1" l="1"/>
  <c r="G2" i="1"/>
  <c r="U2" i="1" l="1"/>
  <c r="X2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<sst xmlns="http://schemas.openxmlformats.org/spreadsheetml/2006/main" count="865" uniqueCount="314">
  <si>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</si>
  <si>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</si>
  <si>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</si>
  <si>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</si>
  <si>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</si>
  <si>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</si>
  <si>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</si>
  <si>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</si>
  <si>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</si>
  <si>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</si>
  <si>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</si>
  <si>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</si>
  <si>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</si>
  <si>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</si>
  <si>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</si>
  <si>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</si>
  <si>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</si>
  <si>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</si>
  <si>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</si>
  <si>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</si>
  <si>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</si>
  <si>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</si>
  <si>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</si>
  <si>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</si>
  <si>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11</t>
  </si>
  <si>
    <t>01</t>
  </si>
  <si>
    <t>0</t>
  </si>
  <si>
    <t>06141210830014</t>
  </si>
  <si>
    <t>06143107971090</t>
  </si>
  <si>
    <t>06141206740014</t>
  </si>
  <si>
    <t>06143112510011</t>
  </si>
  <si>
    <t>06142510021011</t>
  </si>
  <si>
    <t>06141512001054</t>
  </si>
  <si>
    <t>06140909921072</t>
  </si>
  <si>
    <t>06140101850027</t>
  </si>
  <si>
    <t>06141511720027</t>
  </si>
  <si>
    <t>06142910131029</t>
  </si>
  <si>
    <t>06140104620021</t>
  </si>
  <si>
    <t>06142703780037</t>
  </si>
  <si>
    <t>06142301690017</t>
  </si>
  <si>
    <t>06140202021024</t>
  </si>
  <si>
    <t>06143101550016</t>
  </si>
  <si>
    <t>00</t>
  </si>
  <si>
    <t>06142411181015</t>
  </si>
  <si>
    <t>06141111931016</t>
  </si>
  <si>
    <t>06142808031087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</si>
  <si>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</si>
  <si>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</si>
  <si>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</si>
  <si>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</si>
  <si>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</si>
  <si>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</si>
  <si>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</si>
  <si>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</si>
  <si>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</si>
  <si>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</si>
  <si>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</si>
  <si>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</si>
  <si>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</si>
  <si>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</si>
  <si>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GRUPO PAILL S.A DE C.V.</t>
  </si>
  <si>
    <t>DIDEA S.A DE C.V.</t>
  </si>
  <si>
    <t>PINTURA Y ENDEREZADO S.A DE C.V.</t>
  </si>
  <si>
    <t>HOTELES S.A DE C.V.</t>
  </si>
  <si>
    <t>PROGURSA S.A DE C.V.</t>
  </si>
  <si>
    <t>SUPER REPUESTOS EL SALVADOR S.A DE C.V.</t>
  </si>
  <si>
    <t>UNILEVER EL SALVADOR SCC S.A DE C.V.</t>
  </si>
  <si>
    <t>INGENIERIA BEM S.A DE C.V.</t>
  </si>
  <si>
    <t>NEMTEX S.A DE C.V.</t>
  </si>
  <si>
    <t>POLYBAG S.A DE C.V.</t>
  </si>
  <si>
    <t>ENMANUEL S.A DE C.V.</t>
  </si>
  <si>
    <t>INVERSIONES STANLEY PACIFICO S.A DE C.V.</t>
  </si>
  <si>
    <t>LA CONSTANCIA LTDA DE C.V.</t>
  </si>
  <si>
    <t>INDUSTRIAS MIKE MIKE S.A DE C.V.</t>
  </si>
  <si>
    <t>06141009650016</t>
  </si>
  <si>
    <t>NEGOCIOS CAMYRAM S.A DE C.V</t>
  </si>
  <si>
    <t>PRODUCTOS CARNICOS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</si>
  <si>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</si>
  <si>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</si>
  <si>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</si>
  <si>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</si>
  <si>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</si>
  <si>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</si>
  <si>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</si>
  <si>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</si>
  <si>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</si>
  <si>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</si>
  <si>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</si>
  <si>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</si>
  <si>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</si>
  <si>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</si>
  <si>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</si>
  <si>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</si>
  <si>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</si>
  <si>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</si>
  <si>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</si>
  <si>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</si>
  <si>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</si>
  <si>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</si>
  <si>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</si>
  <si>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</si>
  <si>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</si>
  <si>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</si>
  <si>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</si>
  <si>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</si>
  <si>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</si>
  <si>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</si>
  <si>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</si>
  <si>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</si>
  <si>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</si>
  <si>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</si>
  <si>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</si>
  <si>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</si>
  <si>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</si>
  <si>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</si>
  <si>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</si>
  <si>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</si>
  <si>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</si>
  <si>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</si>
  <si>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</si>
  <si>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</si>
  <si>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</si>
  <si>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</si>
  <si>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</si>
  <si>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</si>
  <si>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</si>
  <si>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</si>
  <si>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</si>
  <si>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</si>
  <si>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</si>
  <si>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</si>
  <si>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</si>
  <si>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</si>
  <si>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</si>
  <si>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</si>
  <si>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</si>
  <si>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</si>
  <si>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</si>
  <si>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</si>
  <si>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</si>
  <si>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</si>
  <si>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</si>
  <si>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</si>
  <si>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</si>
  <si>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</si>
  <si>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</si>
  <si>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</si>
  <si>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</si>
  <si>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</si>
  <si>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</si>
  <si>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</si>
  <si>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</si>
  <si>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</si>
  <si>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</si>
  <si>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</si>
  <si>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</si>
  <si>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</si>
  <si>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</si>
  <si>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</si>
  <si>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</si>
  <si>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</si>
  <si>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</si>
  <si>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</si>
  <si>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</si>
  <si>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</si>
  <si>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</si>
  <si>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</si>
  <si>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</si>
  <si>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</si>
  <si>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</si>
  <si>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</si>
  <si>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</si>
  <si>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</si>
  <si>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</si>
  <si>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</si>
  <si>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</si>
  <si>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</si>
  <si>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</si>
  <si>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</si>
  <si>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</si>
  <si>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</si>
  <si>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</si>
  <si>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</si>
  <si>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</si>
  <si>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</si>
  <si>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</si>
  <si>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</si>
  <si>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</si>
  <si>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</si>
  <si>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</si>
  <si>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</si>
  <si>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</si>
  <si>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</si>
  <si>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</si>
  <si>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</si>
  <si>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</si>
  <si>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</si>
  <si>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</si>
  <si>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</si>
  <si>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</si>
  <si>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</si>
  <si>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</si>
  <si>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</si>
  <si>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</si>
  <si>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</si>
  <si>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</si>
  <si>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</si>
  <si>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</si>
  <si>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</si>
  <si>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</si>
  <si>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</si>
  <si>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</si>
  <si>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</si>
  <si>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</si>
  <si>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</si>
  <si>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</si>
  <si>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</si>
  <si>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</si>
  <si>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</si>
  <si>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</si>
  <si>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</si>
  <si>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</si>
  <si>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</si>
  <si>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</si>
  <si>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</si>
  <si>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</si>
  <si>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</si>
  <si>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</si>
  <si>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</si>
  <si>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</si>
  <si>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</si>
  <si>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</si>
  <si>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</si>
  <si>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</si>
  <si>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</si>
  <si>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</si>
  <si>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</si>
  <si>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</si>
  <si>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</si>
  <si>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</si>
  <si>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</si>
  <si>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06142311981022</t>
  </si>
  <si>
    <t>COMTRI S.A DE C.V.</t>
  </si>
  <si>
    <t>06142402121034</t>
  </si>
  <si>
    <t>BOMBOM S.A DE C.V.</t>
  </si>
  <si>
    <t>06142708620024</t>
  </si>
  <si>
    <t>MAYO</t>
  </si>
  <si>
    <t>06140702001011</t>
  </si>
  <si>
    <t>CORPORACION GRS S.A DE C.V.</t>
  </si>
  <si>
    <t>7</t>
  </si>
  <si>
    <t>06140901921022</t>
  </si>
  <si>
    <t>GRANJA EL ROBLE S.A DE C.V.</t>
  </si>
  <si>
    <t>exentas.</t>
  </si>
  <si>
    <t>CCF</t>
  </si>
  <si>
    <t>FAC</t>
  </si>
  <si>
    <t>EX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</si>
  <si>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</si>
  <si>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</si>
  <si>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</si>
  <si>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</si>
  <si>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</si>
  <si>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</si>
  <si>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</si>
  <si>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</si>
  <si>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TOTAL</t>
  </si>
  <si>
    <t>07</t>
  </si>
  <si>
    <t>RETENCION</t>
  </si>
  <si>
    <t>MONTO</t>
  </si>
  <si>
    <t>DOC</t>
  </si>
  <si>
    <t>TIPO</t>
  </si>
  <si>
    <t>052021</t>
  </si>
  <si>
    <t>9300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</si>
  <si>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</si>
  <si>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</si>
  <si>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</si>
  <si>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</si>
  <si>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</si>
  <si>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</si>
  <si>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</si>
  <si>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</si>
  <si>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</si>
  <si>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</si>
  <si>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</si>
  <si>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</si>
  <si>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</si>
  <si>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</si>
  <si>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</si>
  <si>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</si>
  <si>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</si>
  <si>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DECLARACION</t>
  </si>
  <si>
    <t>PCTA</t>
  </si>
  <si>
    <t>OPERADORA DEL SUR, S. A. DE C.V.</t>
  </si>
  <si>
    <t>BANCO AGRICOLA, S.A.</t>
  </si>
  <si>
    <t>ESTABLECIMIENTOS ANCALMO, S.A DE C.V</t>
  </si>
  <si>
    <t>GRUPO PAILL S. A. DE C. V.</t>
  </si>
  <si>
    <t>SUPER REPUESTOS EL SALVADOR, SOCIEDAD ANONIMA DE CAPITAL VARIABLE</t>
  </si>
  <si>
    <t>TALLER DIDEA, S.A. DE C.V.</t>
  </si>
  <si>
    <t>JULIO</t>
  </si>
  <si>
    <t>1207</t>
  </si>
  <si>
    <t>1840</t>
  </si>
  <si>
    <t>07101003681021</t>
  </si>
  <si>
    <t>3007</t>
  </si>
  <si>
    <t>253</t>
  </si>
  <si>
    <t>08170307771014</t>
  </si>
  <si>
    <t>219</t>
  </si>
  <si>
    <t>49</t>
  </si>
  <si>
    <t>50</t>
  </si>
  <si>
    <t>51</t>
  </si>
  <si>
    <t>52</t>
  </si>
  <si>
    <t>53</t>
  </si>
  <si>
    <t>15015RESCR153742019</t>
  </si>
  <si>
    <t>19DS000F</t>
  </si>
  <si>
    <t>21/07/2021</t>
  </si>
  <si>
    <t>08/07/2021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</si>
</sst>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3" fillId="3" borderId="2" xfId="0" applyNumberFormat="1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2" fontId="0" fillId="0" borderId="3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2" fontId="3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3" borderId="0" xfId="0" applyFill="1"/>
    <xf numFmtId="0" fontId="0" fillId="0" borderId="0" xfId="0" applyNumberFormat="1" applyFill="1"/>
    <xf numFmtId="49" fontId="0" fillId="0" borderId="0" xfId="0" applyNumberFormat="1" applyFill="1"/>
    <xf numFmtId="2" fontId="0" fillId="2" borderId="0" xfId="0" applyNumberFormat="1" applyFill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2" fontId="0" fillId="0" borderId="3" xfId="1" applyNumberFormat="1" applyFont="1" applyFill="1" applyBorder="1"/>
    <xf numFmtId="2" fontId="0" fillId="0" borderId="3" xfId="0" applyNumberFormat="1" applyFill="1" applyBorder="1"/>
    <xf numFmtId="2" fontId="3" fillId="3" borderId="2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/>
    <xf numFmtId="164" fontId="0" fillId="0" borderId="3" xfId="1" applyFont="1" applyFill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164" fontId="0" fillId="0" borderId="10" xfId="1" applyFont="1" applyBorder="1"/>
    <xf numFmtId="164" fontId="0" fillId="0" borderId="9" xfId="1" applyFont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164" fontId="0" fillId="0" borderId="16" xfId="1" applyFont="1" applyBorder="1"/>
    <xf numFmtId="164" fontId="0" fillId="0" borderId="11" xfId="1" applyFont="1" applyBorder="1"/>
    <xf numFmtId="164" fontId="0" fillId="0" borderId="11" xfId="1" applyFont="1" applyBorder="1" applyAlignment="1">
      <alignment vertical="center"/>
    </xf>
    <xf numFmtId="164" fontId="0" fillId="0" borderId="12" xfId="1" applyFont="1" applyBorder="1" applyAlignment="1">
      <alignment vertical="center"/>
    </xf>
    <xf numFmtId="164" fontId="0" fillId="6" borderId="16" xfId="1" applyFont="1" applyFill="1" applyBorder="1"/>
    <xf numFmtId="164" fontId="0" fillId="0" borderId="18" xfId="1" applyFont="1" applyBorder="1"/>
    <xf numFmtId="164" fontId="0" fillId="0" borderId="14" xfId="1" applyFont="1" applyBorder="1"/>
    <xf numFmtId="164" fontId="0" fillId="0" borderId="15" xfId="1" applyFont="1" applyBorder="1" applyAlignment="1">
      <alignment vertical="center"/>
    </xf>
    <xf numFmtId="164" fontId="0" fillId="0" borderId="0" xfId="1" applyFont="1" applyBorder="1"/>
    <xf numFmtId="164" fontId="0" fillId="0" borderId="0" xfId="1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0" fillId="0" borderId="12" xfId="1" applyFont="1" applyBorder="1"/>
    <xf numFmtId="164" fontId="3" fillId="0" borderId="19" xfId="1" applyFont="1" applyBorder="1" applyAlignment="1">
      <alignment vertical="center"/>
    </xf>
    <xf numFmtId="0" fontId="0" fillId="0" borderId="16" xfId="0" applyBorder="1"/>
    <xf numFmtId="164" fontId="3" fillId="0" borderId="12" xfId="1" applyFont="1" applyBorder="1"/>
    <xf numFmtId="44" fontId="0" fillId="0" borderId="18" xfId="0" applyNumberFormat="1" applyBorder="1"/>
    <xf numFmtId="164" fontId="0" fillId="0" borderId="15" xfId="1" applyFont="1" applyBorder="1"/>
    <xf numFmtId="164" fontId="6" fillId="0" borderId="0" xfId="1" applyFont="1" applyBorder="1"/>
    <xf numFmtId="164" fontId="0" fillId="6" borderId="10" xfId="1" applyFont="1" applyFill="1" applyBorder="1"/>
    <xf numFmtId="0" fontId="0" fillId="0" borderId="20" xfId="0" applyBorder="1"/>
    <xf numFmtId="164" fontId="0" fillId="0" borderId="20" xfId="1" applyFont="1" applyBorder="1"/>
    <xf numFmtId="164" fontId="0" fillId="0" borderId="20" xfId="1" applyFont="1" applyBorder="1" applyAlignment="1">
      <alignment vertical="center"/>
    </xf>
    <xf numFmtId="49" fontId="0" fillId="5" borderId="0" xfId="0" applyNumberFormat="1" applyFill="1"/>
    <xf numFmtId="0" fontId="0" fillId="5" borderId="0" xfId="0" applyFill="1"/>
    <xf numFmtId="164" fontId="6" fillId="0" borderId="18" xfId="1" applyFont="1" applyBorder="1" applyAlignment="1">
      <alignment vertical="center"/>
    </xf>
    <xf numFmtId="164" fontId="3" fillId="0" borderId="17" xfId="1" applyFont="1" applyBorder="1" applyAlignment="1">
      <alignment vertical="center"/>
    </xf>
    <xf numFmtId="164" fontId="3" fillId="0" borderId="10" xfId="1" applyFont="1" applyBorder="1"/>
    <xf numFmtId="0" fontId="0" fillId="0" borderId="21" xfId="0" applyFont="1" applyBorder="1"/>
    <xf numFmtId="0" fontId="7" fillId="0" borderId="0" xfId="0" applyFont="1"/>
    <xf numFmtId="0" fontId="7" fillId="7" borderId="21" xfId="0" applyFont="1" applyFill="1" applyBorder="1"/>
    <xf numFmtId="0" fontId="0" fillId="0" borderId="3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3" borderId="1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164" fontId="5" fillId="0" borderId="6" xfId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164" fontId="5" fillId="0" borderId="11" xfId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/>
    </xf>
    <xf numFmtId="164" fontId="5" fillId="0" borderId="14" xfId="1" applyFont="1" applyBorder="1" applyAlignment="1">
      <alignment horizontal="center" vertical="center"/>
    </xf>
    <xf numFmtId="164" fontId="5" fillId="0" borderId="20" xfId="1" applyFont="1" applyBorder="1" applyAlignment="1">
      <alignment horizontal="center" vertical="center"/>
    </xf>
    <xf numFmtId="164" fontId="5" fillId="0" borderId="15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3" fillId="2" borderId="6" xfId="1" applyFont="1" applyFill="1" applyBorder="1" applyAlignment="1">
      <alignment horizontal="center" vertical="center"/>
    </xf>
    <xf numFmtId="164" fontId="3" fillId="2" borderId="8" xfId="1" applyFont="1" applyFill="1" applyBorder="1" applyAlignment="1">
      <alignment horizontal="center" vertical="center"/>
    </xf>
    <xf numFmtId="164" fontId="3" fillId="2" borderId="14" xfId="1" applyFont="1" applyFill="1" applyBorder="1" applyAlignment="1">
      <alignment horizontal="center" vertical="center"/>
    </xf>
    <xf numFmtId="164" fontId="3" fillId="2" borderId="15" xfId="1" applyFont="1" applyFill="1" applyBorder="1" applyAlignment="1">
      <alignment horizontal="center" vertical="center"/>
    </xf>
    <xf numFmtId="164" fontId="3" fillId="0" borderId="17" xfId="1" applyFont="1" applyBorder="1" applyAlignment="1">
      <alignment horizontal="center" vertical="center"/>
    </xf>
    <xf numFmtId="164" fontId="3" fillId="0" borderId="18" xfId="1" applyFont="1" applyBorder="1" applyAlignment="1">
      <alignment horizontal="center" vertical="center"/>
    </xf>
    <xf numFmtId="164" fontId="3" fillId="5" borderId="17" xfId="1" applyFont="1" applyFill="1" applyBorder="1" applyAlignment="1">
      <alignment horizontal="center" vertical="center"/>
    </xf>
    <xf numFmtId="164" fontId="3" fillId="5" borderId="18" xfId="1" applyFont="1" applyFill="1" applyBorder="1" applyAlignment="1">
      <alignment horizontal="center" vertical="center"/>
    </xf>
    <xf numFmtId="164" fontId="6" fillId="0" borderId="17" xfId="1" applyFont="1" applyBorder="1" applyAlignment="1">
      <alignment horizontal="center" vertical="center"/>
    </xf>
    <xf numFmtId="164" fontId="6" fillId="0" borderId="18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ECLAR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9526</xdr:rowOff>
    </xdr:from>
    <xdr:to>
      <xdr:col>25</xdr:col>
      <xdr:colOff>609600</xdr:colOff>
      <xdr:row>0</xdr:row>
      <xdr:rowOff>257176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3801725" y="9526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19051</xdr:colOff>
      <xdr:row>0</xdr:row>
      <xdr:rowOff>0</xdr:rowOff>
    </xdr:from>
    <xdr:to>
      <xdr:col>26</xdr:col>
      <xdr:colOff>219075</xdr:colOff>
      <xdr:row>1</xdr:row>
      <xdr:rowOff>0</xdr:rowOff>
    </xdr:to>
    <xdr:sp macro="" textlink="">
      <xdr:nvSpPr>
        <xdr:cNvPr id="2" name="1 Proceso alternativo">
          <a:hlinkClick xmlns:r="http://schemas.openxmlformats.org/officeDocument/2006/relationships" r:id="rId1"/>
        </xdr:cNvPr>
        <xdr:cNvSpPr/>
      </xdr:nvSpPr>
      <xdr:spPr>
        <a:xfrm>
          <a:off x="14563726" y="0"/>
          <a:ext cx="971549" cy="276225"/>
        </a:xfrm>
        <a:prstGeom prst="flowChartAlternateProcess">
          <a:avLst/>
        </a:prstGeom>
        <a:gradFill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path path="rect">
            <a:fillToRect l="100000" t="100000"/>
          </a:path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latin typeface="Impact" pitchFamily="34" charset="0"/>
            </a:rPr>
            <a:t>DECLARACION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X5000"/>
  <sheetViews>
    <sheetView showGridLines="0" tabSelected="1" zoomScaleNormal="100" workbookViewId="0">
      <pane xSplit="5" ySplit="1" topLeftCell="K2" activePane="bottomRight" state="frozen"/>
      <selection activeCell="E102" sqref="E102"/>
      <selection pane="topRight" activeCell="E102" sqref="E102"/>
      <selection pane="bottomLeft" activeCell="E102" sqref="E102"/>
      <selection pane="bottomRight" activeCell="P3" sqref="P3"/>
    </sheetView>
  </sheetViews>
  <sheetFormatPr baseColWidth="10" defaultColWidth="11.5703125" defaultRowHeight="15" x14ac:dyDescent="0.25"/>
  <cols>
    <col min="1" max="1" width="7.5703125" style="7" customWidth="1"/>
    <col min="2" max="2" width="4.7109375" style="4" customWidth="1"/>
    <col min="3" max="6" width="7.5703125" style="5" customWidth="1"/>
    <col min="7" max="7" width="11.5703125" style="7" customWidth="1"/>
    <col min="8" max="9" width="11.5703125" style="4" customWidth="1"/>
    <col min="10" max="10" width="11.5703125" style="7" customWidth="1"/>
    <col min="11" max="11" width="15" style="7" customWidth="1"/>
    <col min="12" max="12" width="49.28515625" style="9" bestFit="1" customWidth="1"/>
    <col min="13" max="13" width="11.5703125" style="72"/>
    <col min="14" max="15" width="11.5703125" style="7" customWidth="1"/>
    <col min="16" max="16" width="11.5703125" style="10"/>
    <col min="17" max="17" width="11.5703125" style="28" customWidth="1"/>
    <col min="18" max="19" width="11.5703125" style="31" customWidth="1"/>
    <col min="20" max="20" width="11.140625" style="28" customWidth="1"/>
    <col min="21" max="21" width="11.5703125" style="27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3.25" customHeight="1" x14ac:dyDescent="0.25">
      <c r="A1" s="11" t="s">
        <v>20</v>
      </c>
      <c r="B1" s="12"/>
      <c r="C1" s="77" t="s">
        <v>23</v>
      </c>
      <c r="D1" s="77"/>
      <c r="E1" s="77"/>
      <c r="F1" s="78"/>
      <c r="G1" s="11" t="s">
        <v>4</v>
      </c>
      <c r="H1" s="12" t="s">
        <v>5</v>
      </c>
      <c r="I1" s="13" t="s">
        <v>6</v>
      </c>
      <c r="J1" s="11" t="s">
        <v>7</v>
      </c>
      <c r="K1" s="11" t="s">
        <v>8</v>
      </c>
      <c r="L1" s="14" t="s">
        <v>9</v>
      </c>
      <c r="M1" s="71" t="s">
        <v>10</v>
      </c>
      <c r="N1" s="11" t="s">
        <v>11</v>
      </c>
      <c r="O1" s="11" t="s">
        <v>12</v>
      </c>
      <c r="P1" s="20" t="s">
        <v>13</v>
      </c>
      <c r="Q1" s="20" t="s">
        <v>14</v>
      </c>
      <c r="R1" s="29" t="s">
        <v>16</v>
      </c>
      <c r="S1" s="30" t="s">
        <v>15</v>
      </c>
      <c r="T1" s="20" t="s">
        <v>17</v>
      </c>
      <c r="U1" s="26" t="s">
        <v>18</v>
      </c>
      <c r="V1" s="6" t="s">
        <v>19</v>
      </c>
      <c r="X1" s="2" t="s">
        <v>17</v>
      </c>
    </row>
    <row r="2" spans="1:24" x14ac:dyDescent="0.25">
      <c r="A2" s="7" t="s">
        <v>297</v>
      </c>
      <c r="B2" s="4" t="s">
        <v>298</v>
      </c>
      <c r="C2" s="5" t="str">
        <f>+LEFT(B2,2)</f>
        <v>12</v>
      </c>
      <c r="D2" s="5" t="str">
        <f>+RIGHT(B2,2)</f>
        <v>07</v>
      </c>
      <c r="E2" s="5" t="s">
        <v>21</v>
      </c>
      <c r="F2" s="5" t="s">
        <v>22</v>
      </c>
      <c r="G2" s="8" t="str">
        <f t="shared" ref="G2:G24" si="0">+C2&amp;F2&amp;D2&amp;F2&amp;E2</f>
        <v>12/07/2021</v>
      </c>
      <c r="H2" s="4" t="s">
        <v>1</v>
      </c>
      <c r="I2" s="4" t="s">
        <v>0</v>
      </c>
      <c r="J2" s="7" t="s">
        <v>299</v>
      </c>
      <c r="K2" s="7" t="s">
        <v>300</v>
      </c>
      <c r="L2" s="9" t="str">
        <f>+VLOOKUP(K2,'[1]BASE DE PROVEEDORES'!$A:$B,2,0)</f>
        <v>ANA GLORIA SEGURA VILLALOBOS</v>
      </c>
      <c r="M2" s="10">
        <v>0</v>
      </c>
      <c r="N2" s="7" t="s">
        <v>2</v>
      </c>
      <c r="O2" s="7" t="s">
        <v>2</v>
      </c>
      <c r="P2" s="10">
        <v>24.01</v>
      </c>
      <c r="Q2" s="28" t="s">
        <v>2</v>
      </c>
      <c r="R2" s="31" t="s">
        <v>2</v>
      </c>
      <c r="S2" s="31" t="s">
        <v>2</v>
      </c>
      <c r="T2" s="28">
        <f t="shared" ref="T2" si="1">+P2*0.13</f>
        <v>3.1213000000000002</v>
      </c>
      <c r="U2" s="28">
        <f t="shared" ref="U2" si="2">+M2+P2+T2</f>
        <v>27.131300000000003</v>
      </c>
      <c r="V2" s="4" t="s">
        <v>3</v>
      </c>
      <c r="X2" s="3">
        <f t="shared" ref="X2" si="3">+ROUND(T2,2)</f>
        <v>3.12</v>
      </c>
    </row>
    <row r="3" spans="1:24" x14ac:dyDescent="0.25">
      <c r="A3" s="7" t="s">
        <v>297</v>
      </c>
      <c r="B3" s="4" t="s">
        <v>301</v>
      </c>
      <c r="C3" s="5" t="str">
        <f t="shared" ref="C3:C24" si="4">+LEFT(B3,2)</f>
        <v>30</v>
      </c>
      <c r="D3" s="5" t="str">
        <f t="shared" ref="D3:D24" si="5">+RIGHT(B3,2)</f>
        <v>07</v>
      </c>
      <c r="E3" s="5" t="s">
        <v>21</v>
      </c>
      <c r="F3" s="5" t="s">
        <v>22</v>
      </c>
      <c r="G3" s="8" t="str">
        <f t="shared" si="0"/>
        <v>30/07/2021</v>
      </c>
      <c r="H3" s="4" t="s">
        <v>1</v>
      </c>
      <c r="I3" s="4" t="s">
        <v>0</v>
      </c>
      <c r="J3" s="7" t="s">
        <v>302</v>
      </c>
      <c r="K3" s="7" t="s">
        <v>303</v>
      </c>
      <c r="L3" s="9" t="str">
        <f>+VLOOKUP(K3,'[1]BASE DE PROVEEDORES'!$A:$B,2,0)</f>
        <v>SIXTO JESUS MARROQUIN RIVAS</v>
      </c>
      <c r="M3" s="10">
        <v>0</v>
      </c>
      <c r="N3" s="7" t="s">
        <v>2</v>
      </c>
      <c r="O3" s="7" t="s">
        <v>2</v>
      </c>
      <c r="P3" s="10">
        <v>926.03</v>
      </c>
      <c r="Q3" s="28" t="s">
        <v>2</v>
      </c>
      <c r="R3" s="31" t="s">
        <v>2</v>
      </c>
      <c r="S3" s="31" t="s">
        <v>2</v>
      </c>
      <c r="T3" s="28">
        <f t="shared" ref="T3:T7" si="6">+P3*0.13</f>
        <v>120.3839</v>
      </c>
      <c r="U3" s="28">
        <f t="shared" ref="U3:U7" si="7">+M3+P3+T3</f>
        <v>1046.4139</v>
      </c>
      <c r="V3" s="4" t="s">
        <v>3</v>
      </c>
      <c r="X3" s="3"/>
    </row>
    <row r="4" spans="1:24" x14ac:dyDescent="0.25">
      <c r="A4" s="7" t="s">
        <v>297</v>
      </c>
      <c r="B4" s="4" t="s">
        <v>298</v>
      </c>
      <c r="C4" s="5" t="str">
        <f t="shared" si="4"/>
        <v>12</v>
      </c>
      <c r="D4" s="5" t="str">
        <f t="shared" si="5"/>
        <v>07</v>
      </c>
      <c r="E4" s="5" t="s">
        <v>21</v>
      </c>
      <c r="F4" s="5" t="s">
        <v>22</v>
      </c>
      <c r="G4" s="8" t="str">
        <f t="shared" si="0"/>
        <v>12/07/2021</v>
      </c>
      <c r="H4" s="4" t="s">
        <v>1</v>
      </c>
      <c r="I4" s="4" t="s">
        <v>0</v>
      </c>
      <c r="J4" s="7" t="s">
        <v>304</v>
      </c>
      <c r="K4" s="7" t="s">
        <v>303</v>
      </c>
      <c r="L4" s="9" t="str">
        <f>+VLOOKUP(K4,'[1]BASE DE PROVEEDORES'!$A:$B,2,0)</f>
        <v>SIXTO JESUS MARROQUIN RIVAS</v>
      </c>
      <c r="M4" s="10">
        <v>0</v>
      </c>
      <c r="N4" s="7" t="s">
        <v>2</v>
      </c>
      <c r="O4" s="7" t="s">
        <v>2</v>
      </c>
      <c r="P4" s="10">
        <v>2396.52</v>
      </c>
      <c r="Q4" s="28" t="s">
        <v>2</v>
      </c>
      <c r="R4" s="31" t="s">
        <v>2</v>
      </c>
      <c r="S4" s="31" t="s">
        <v>2</v>
      </c>
      <c r="T4" s="28">
        <f t="shared" si="6"/>
        <v>311.54759999999999</v>
      </c>
      <c r="U4" s="28">
        <f t="shared" si="7"/>
        <v>2708.0675999999999</v>
      </c>
      <c r="V4" s="4" t="s">
        <v>3</v>
      </c>
      <c r="X4" s="3"/>
    </row>
    <row r="5" spans="1:24" x14ac:dyDescent="0.25">
      <c r="G5" s="8"/>
      <c r="M5" s="10"/>
      <c r="U5" s="28"/>
      <c r="X5" s="3"/>
    </row>
    <row r="6" spans="1:24" x14ac:dyDescent="0.25">
      <c r="G6" s="8"/>
      <c r="M6" s="10"/>
      <c r="U6" s="28"/>
      <c r="X6" s="3"/>
    </row>
    <row r="7" spans="1:24" x14ac:dyDescent="0.25">
      <c r="G7" s="8"/>
      <c r="M7" s="10"/>
      <c r="U7" s="28"/>
      <c r="X7" s="3"/>
    </row>
    <row r="8" spans="1:24" x14ac:dyDescent="0.25">
      <c r="G8" s="8"/>
      <c r="M8" s="10"/>
      <c r="U8" s="28"/>
      <c r="X8" s="3"/>
    </row>
    <row r="9" spans="1:24" x14ac:dyDescent="0.25">
      <c r="G9" s="8"/>
      <c r="M9" s="10"/>
      <c r="U9" s="28"/>
      <c r="X9" s="3"/>
    </row>
    <row r="10" spans="1:24" x14ac:dyDescent="0.25">
      <c r="G10" s="8"/>
      <c r="M10" s="10"/>
      <c r="U10" s="28"/>
      <c r="X10" s="3"/>
    </row>
    <row r="11" spans="1:24" x14ac:dyDescent="0.25">
      <c r="G11" s="8"/>
      <c r="M11" s="10"/>
      <c r="U11" s="28"/>
      <c r="X11" s="3"/>
    </row>
    <row r="12" spans="1:24" x14ac:dyDescent="0.25">
      <c r="G12" s="8"/>
      <c r="M12" s="10"/>
      <c r="U12" s="28"/>
      <c r="X12" s="3"/>
    </row>
    <row r="13" spans="1:24" x14ac:dyDescent="0.25">
      <c r="G13" s="8"/>
      <c r="M13" s="10"/>
      <c r="U13" s="28"/>
      <c r="X13" s="3"/>
    </row>
    <row r="14" spans="1:24" x14ac:dyDescent="0.25">
      <c r="G14" s="8"/>
      <c r="M14" s="10"/>
      <c r="U14" s="28"/>
      <c r="X14" s="3"/>
    </row>
    <row r="15" spans="1:24" x14ac:dyDescent="0.25">
      <c r="G15" s="8"/>
      <c r="M15" s="10"/>
      <c r="U15" s="28"/>
      <c r="X15" s="3"/>
    </row>
    <row r="16" spans="1:24" x14ac:dyDescent="0.25">
      <c r="G16" s="8"/>
      <c r="M16" s="10"/>
      <c r="U16" s="28"/>
      <c r="X16" s="3"/>
    </row>
    <row r="17" spans="7:24" x14ac:dyDescent="0.25">
      <c r="G17" s="8"/>
      <c r="M17" s="10"/>
      <c r="U17" s="28"/>
      <c r="X17" s="3"/>
    </row>
    <row r="18" spans="7:24" x14ac:dyDescent="0.25">
      <c r="G18" s="8"/>
      <c r="M18" s="10"/>
      <c r="U18" s="28"/>
      <c r="X18" s="3"/>
    </row>
    <row r="19" spans="7:24" x14ac:dyDescent="0.25">
      <c r="G19" s="8"/>
      <c r="M19" s="10"/>
      <c r="U19" s="28"/>
      <c r="X19" s="3"/>
    </row>
    <row r="20" spans="7:24" x14ac:dyDescent="0.25">
      <c r="G20" s="8"/>
      <c r="M20" s="10"/>
      <c r="U20" s="28"/>
      <c r="X20" s="3"/>
    </row>
    <row r="21" spans="7:24" x14ac:dyDescent="0.25">
      <c r="G21" s="8"/>
      <c r="M21" s="10"/>
      <c r="U21" s="28"/>
      <c r="X21" s="3"/>
    </row>
    <row r="22" spans="7:24" x14ac:dyDescent="0.25">
      <c r="G22" s="8"/>
      <c r="M22" s="10"/>
      <c r="U22" s="28"/>
      <c r="X22" s="3"/>
    </row>
    <row r="23" spans="7:24" x14ac:dyDescent="0.25">
      <c r="G23" s="8"/>
      <c r="M23" s="10"/>
      <c r="U23" s="28"/>
      <c r="X23" s="3"/>
    </row>
    <row r="24" spans="7:24" x14ac:dyDescent="0.25">
      <c r="G24" s="8"/>
      <c r="M24" s="10"/>
      <c r="U24" s="28"/>
      <c r="X24" s="3"/>
    </row>
    <row r="25" spans="7:24" x14ac:dyDescent="0.25">
      <c r="G25" s="8"/>
      <c r="M25" s="10"/>
      <c r="U25" s="28"/>
      <c r="X25" s="3"/>
    </row>
    <row r="26" spans="7:24" x14ac:dyDescent="0.25">
      <c r="G26" s="8"/>
      <c r="M26" s="10"/>
      <c r="U26" s="28"/>
      <c r="X26" s="3"/>
    </row>
    <row r="27" spans="7:24" x14ac:dyDescent="0.25">
      <c r="G27" s="8"/>
      <c r="M27" s="10"/>
      <c r="U27" s="28"/>
      <c r="X27" s="3"/>
    </row>
    <row r="28" spans="7:24" x14ac:dyDescent="0.25">
      <c r="G28" s="8"/>
      <c r="M28" s="10"/>
      <c r="U28" s="28"/>
      <c r="X28" s="3"/>
    </row>
    <row r="29" spans="7:24" x14ac:dyDescent="0.25">
      <c r="G29" s="8"/>
      <c r="M29" s="10"/>
      <c r="U29" s="28"/>
      <c r="X29" s="3"/>
    </row>
    <row r="30" spans="7:24" x14ac:dyDescent="0.25">
      <c r="G30" s="8"/>
      <c r="M30" s="10"/>
      <c r="U30" s="28"/>
      <c r="X30" s="3"/>
    </row>
    <row r="31" spans="7:24" x14ac:dyDescent="0.25">
      <c r="G31" s="8"/>
      <c r="M31" s="10"/>
      <c r="U31" s="28"/>
      <c r="X31" s="3"/>
    </row>
    <row r="32" spans="7:24" x14ac:dyDescent="0.25">
      <c r="G32" s="8"/>
      <c r="M32" s="10"/>
      <c r="U32" s="28"/>
      <c r="X32" s="3"/>
    </row>
    <row r="33" spans="7:24" x14ac:dyDescent="0.25">
      <c r="G33" s="8"/>
      <c r="M33" s="10"/>
      <c r="U33" s="28"/>
      <c r="X33" s="3"/>
    </row>
    <row r="34" spans="7:24" x14ac:dyDescent="0.25">
      <c r="G34" s="8"/>
      <c r="M34" s="10"/>
      <c r="U34" s="28"/>
      <c r="X34" s="3"/>
    </row>
    <row r="35" spans="7:24" x14ac:dyDescent="0.25">
      <c r="G35" s="8"/>
      <c r="M35" s="10"/>
      <c r="U35" s="28"/>
      <c r="X35" s="3"/>
    </row>
    <row r="36" spans="7:24" x14ac:dyDescent="0.25">
      <c r="G36" s="8"/>
      <c r="M36" s="10"/>
      <c r="U36" s="28"/>
      <c r="X36" s="3"/>
    </row>
    <row r="37" spans="7:24" x14ac:dyDescent="0.25">
      <c r="G37" s="8"/>
      <c r="M37" s="10"/>
      <c r="U37" s="28"/>
      <c r="X37" s="3"/>
    </row>
    <row r="38" spans="7:24" x14ac:dyDescent="0.25">
      <c r="G38" s="8"/>
      <c r="M38" s="10"/>
      <c r="U38" s="28"/>
      <c r="X38" s="3"/>
    </row>
    <row r="39" spans="7:24" x14ac:dyDescent="0.25">
      <c r="G39" s="8"/>
      <c r="M39" s="10"/>
      <c r="U39" s="28"/>
      <c r="X39" s="3"/>
    </row>
    <row r="40" spans="7:24" x14ac:dyDescent="0.25">
      <c r="G40" s="8"/>
      <c r="M40" s="10"/>
      <c r="U40" s="28"/>
      <c r="X40" s="3"/>
    </row>
    <row r="41" spans="7:24" x14ac:dyDescent="0.25">
      <c r="G41" s="8"/>
      <c r="M41" s="10"/>
      <c r="U41" s="28"/>
      <c r="X41" s="3"/>
    </row>
    <row r="42" spans="7:24" x14ac:dyDescent="0.25">
      <c r="G42" s="8"/>
      <c r="M42" s="10"/>
      <c r="U42" s="28"/>
      <c r="X42" s="3"/>
    </row>
    <row r="43" spans="7:24" x14ac:dyDescent="0.25">
      <c r="G43" s="8"/>
      <c r="M43" s="10"/>
      <c r="U43" s="28"/>
      <c r="X43" s="3"/>
    </row>
    <row r="44" spans="7:24" x14ac:dyDescent="0.25">
      <c r="G44" s="8"/>
      <c r="M44" s="10"/>
      <c r="U44" s="28"/>
      <c r="X44" s="3"/>
    </row>
    <row r="45" spans="7:24" x14ac:dyDescent="0.25">
      <c r="G45" s="8"/>
      <c r="M45" s="10"/>
      <c r="U45" s="28"/>
      <c r="X45" s="3"/>
    </row>
    <row r="46" spans="7:24" x14ac:dyDescent="0.25">
      <c r="G46" s="8"/>
      <c r="M46" s="10"/>
      <c r="U46" s="28"/>
      <c r="X46" s="3"/>
    </row>
    <row r="47" spans="7:24" x14ac:dyDescent="0.25">
      <c r="G47" s="8"/>
      <c r="M47" s="10"/>
      <c r="U47" s="28"/>
      <c r="X47" s="3"/>
    </row>
    <row r="48" spans="7:24" x14ac:dyDescent="0.25">
      <c r="G48" s="8"/>
      <c r="M48" s="10"/>
      <c r="U48" s="28"/>
      <c r="X48" s="3"/>
    </row>
    <row r="49" spans="7:24" x14ac:dyDescent="0.25">
      <c r="G49" s="8"/>
      <c r="M49" s="10"/>
      <c r="U49" s="28"/>
      <c r="X49" s="3"/>
    </row>
    <row r="50" spans="7:24" x14ac:dyDescent="0.25">
      <c r="G50" s="8"/>
      <c r="M50" s="10"/>
      <c r="U50" s="28"/>
      <c r="X50" s="3"/>
    </row>
    <row r="51" spans="7:24" x14ac:dyDescent="0.25">
      <c r="G51" s="8"/>
      <c r="M51" s="10"/>
      <c r="U51" s="28"/>
      <c r="X51" s="3"/>
    </row>
    <row r="52" spans="7:24" x14ac:dyDescent="0.25">
      <c r="G52" s="8"/>
      <c r="M52" s="10"/>
      <c r="U52" s="28"/>
      <c r="X52" s="3"/>
    </row>
    <row r="53" spans="7:24" x14ac:dyDescent="0.25">
      <c r="G53" s="8"/>
      <c r="M53" s="10"/>
      <c r="U53" s="28"/>
      <c r="X53" s="3"/>
    </row>
    <row r="54" spans="7:24" x14ac:dyDescent="0.25">
      <c r="G54" s="8"/>
      <c r="M54" s="10"/>
      <c r="U54" s="28"/>
      <c r="X54" s="3"/>
    </row>
    <row r="55" spans="7:24" x14ac:dyDescent="0.25">
      <c r="G55" s="8"/>
      <c r="M55" s="10"/>
      <c r="U55" s="28"/>
      <c r="X55" s="3"/>
    </row>
    <row r="56" spans="7:24" x14ac:dyDescent="0.25">
      <c r="G56" s="8"/>
      <c r="M56" s="10"/>
      <c r="U56" s="28"/>
      <c r="X56" s="3"/>
    </row>
    <row r="57" spans="7:24" x14ac:dyDescent="0.25">
      <c r="G57" s="8"/>
      <c r="M57" s="10"/>
      <c r="U57" s="28"/>
      <c r="X57" s="3"/>
    </row>
    <row r="58" spans="7:24" x14ac:dyDescent="0.25">
      <c r="G58" s="8"/>
      <c r="M58" s="10"/>
      <c r="U58" s="28"/>
      <c r="X58" s="3"/>
    </row>
    <row r="59" spans="7:24" x14ac:dyDescent="0.25">
      <c r="G59" s="8"/>
      <c r="M59" s="10"/>
      <c r="U59" s="28"/>
      <c r="X59" s="3"/>
    </row>
    <row r="60" spans="7:24" x14ac:dyDescent="0.25">
      <c r="G60" s="8"/>
      <c r="M60" s="10"/>
      <c r="U60" s="28"/>
      <c r="X60" s="3"/>
    </row>
    <row r="61" spans="7:24" x14ac:dyDescent="0.25">
      <c r="G61" s="8"/>
      <c r="M61" s="10"/>
      <c r="U61" s="28"/>
      <c r="X61" s="3"/>
    </row>
    <row r="62" spans="7:24" x14ac:dyDescent="0.25">
      <c r="G62" s="8"/>
      <c r="M62" s="10"/>
      <c r="U62" s="28"/>
      <c r="X62" s="3"/>
    </row>
    <row r="63" spans="7:24" x14ac:dyDescent="0.25">
      <c r="G63" s="8"/>
      <c r="M63" s="10"/>
      <c r="U63" s="28"/>
      <c r="X63" s="3"/>
    </row>
    <row r="64" spans="7:24" x14ac:dyDescent="0.25">
      <c r="G64" s="8"/>
      <c r="M64" s="10"/>
      <c r="U64" s="28"/>
      <c r="X64" s="3"/>
    </row>
    <row r="65" spans="7:24" x14ac:dyDescent="0.25">
      <c r="G65" s="8"/>
      <c r="M65" s="10"/>
      <c r="U65" s="28"/>
      <c r="X65" s="3"/>
    </row>
    <row r="66" spans="7:24" x14ac:dyDescent="0.25">
      <c r="G66" s="8"/>
      <c r="M66" s="10"/>
      <c r="U66" s="28"/>
      <c r="X66" s="3"/>
    </row>
    <row r="67" spans="7:24" x14ac:dyDescent="0.25">
      <c r="G67" s="8"/>
      <c r="M67" s="10"/>
      <c r="U67" s="28"/>
      <c r="X67" s="3"/>
    </row>
    <row r="68" spans="7:24" x14ac:dyDescent="0.25">
      <c r="G68" s="8"/>
      <c r="M68" s="10"/>
      <c r="U68" s="28"/>
      <c r="X68" s="3"/>
    </row>
    <row r="69" spans="7:24" x14ac:dyDescent="0.25">
      <c r="G69" s="8"/>
      <c r="M69" s="10"/>
      <c r="U69" s="28"/>
      <c r="X69" s="3"/>
    </row>
    <row r="70" spans="7:24" x14ac:dyDescent="0.25">
      <c r="G70" s="8"/>
      <c r="M70" s="10"/>
      <c r="U70" s="28"/>
      <c r="X70" s="3"/>
    </row>
    <row r="71" spans="7:24" x14ac:dyDescent="0.25">
      <c r="G71" s="8"/>
      <c r="M71" s="10"/>
      <c r="U71" s="28"/>
      <c r="X71" s="3"/>
    </row>
    <row r="72" spans="7:24" x14ac:dyDescent="0.25">
      <c r="G72" s="8"/>
      <c r="M72" s="10"/>
      <c r="U72" s="28"/>
      <c r="X72" s="3"/>
    </row>
    <row r="73" spans="7:24" x14ac:dyDescent="0.25">
      <c r="G73" s="8"/>
      <c r="M73" s="10"/>
      <c r="U73" s="28"/>
      <c r="X73" s="3"/>
    </row>
    <row r="74" spans="7:24" x14ac:dyDescent="0.25">
      <c r="G74" s="8"/>
      <c r="M74" s="10"/>
      <c r="U74" s="28"/>
      <c r="X74" s="3"/>
    </row>
    <row r="75" spans="7:24" x14ac:dyDescent="0.25">
      <c r="G75" s="8"/>
      <c r="M75" s="10"/>
      <c r="U75" s="28"/>
      <c r="X75" s="3"/>
    </row>
    <row r="76" spans="7:24" x14ac:dyDescent="0.25">
      <c r="G76" s="8"/>
      <c r="M76" s="10"/>
      <c r="U76" s="28"/>
      <c r="X76" s="3"/>
    </row>
    <row r="77" spans="7:24" x14ac:dyDescent="0.25">
      <c r="G77" s="8"/>
      <c r="M77" s="10"/>
      <c r="U77" s="28"/>
      <c r="X77" s="3"/>
    </row>
    <row r="78" spans="7:24" x14ac:dyDescent="0.25">
      <c r="G78" s="8"/>
      <c r="M78" s="10"/>
      <c r="U78" s="28"/>
      <c r="X78" s="3"/>
    </row>
    <row r="79" spans="7:24" x14ac:dyDescent="0.25">
      <c r="G79" s="8"/>
      <c r="M79" s="10"/>
      <c r="U79" s="28"/>
      <c r="X79" s="3"/>
    </row>
    <row r="80" spans="7:24" x14ac:dyDescent="0.25">
      <c r="G80" s="8"/>
      <c r="M80" s="10"/>
      <c r="U80" s="28"/>
      <c r="X80" s="3"/>
    </row>
    <row r="81" spans="7:24" x14ac:dyDescent="0.25">
      <c r="G81" s="8"/>
      <c r="M81" s="10"/>
      <c r="U81" s="28"/>
      <c r="X81" s="3"/>
    </row>
    <row r="82" spans="7:24" x14ac:dyDescent="0.25">
      <c r="G82" s="8"/>
      <c r="M82" s="10"/>
      <c r="U82" s="28"/>
      <c r="X82" s="3"/>
    </row>
    <row r="83" spans="7:24" x14ac:dyDescent="0.25">
      <c r="G83" s="8"/>
      <c r="M83" s="10"/>
      <c r="U83" s="28"/>
      <c r="X83" s="3"/>
    </row>
    <row r="84" spans="7:24" x14ac:dyDescent="0.25">
      <c r="G84" s="8"/>
      <c r="M84" s="10"/>
      <c r="U84" s="28"/>
      <c r="X84" s="3"/>
    </row>
    <row r="85" spans="7:24" x14ac:dyDescent="0.25">
      <c r="G85" s="8"/>
      <c r="M85" s="10"/>
      <c r="U85" s="28"/>
      <c r="X85" s="3"/>
    </row>
    <row r="86" spans="7:24" x14ac:dyDescent="0.25">
      <c r="G86" s="8"/>
      <c r="M86" s="10"/>
      <c r="U86" s="28"/>
      <c r="X86" s="3"/>
    </row>
    <row r="87" spans="7:24" x14ac:dyDescent="0.25">
      <c r="G87" s="8"/>
      <c r="M87" s="10"/>
      <c r="U87" s="28"/>
      <c r="X87" s="3"/>
    </row>
    <row r="88" spans="7:24" x14ac:dyDescent="0.25">
      <c r="G88" s="8"/>
      <c r="M88" s="10"/>
      <c r="U88" s="28"/>
      <c r="X88" s="3"/>
    </row>
    <row r="89" spans="7:24" x14ac:dyDescent="0.25">
      <c r="G89" s="8"/>
      <c r="M89" s="10"/>
      <c r="U89" s="28"/>
      <c r="X89" s="3"/>
    </row>
    <row r="90" spans="7:24" x14ac:dyDescent="0.25">
      <c r="G90" s="8"/>
      <c r="M90" s="10"/>
      <c r="U90" s="28"/>
      <c r="X90" s="3"/>
    </row>
    <row r="91" spans="7:24" x14ac:dyDescent="0.25">
      <c r="G91" s="8"/>
      <c r="M91" s="10"/>
      <c r="U91" s="28"/>
      <c r="X91" s="3"/>
    </row>
    <row r="92" spans="7:24" x14ac:dyDescent="0.25">
      <c r="G92" s="8"/>
      <c r="M92" s="10"/>
      <c r="U92" s="28"/>
      <c r="X92" s="3"/>
    </row>
    <row r="93" spans="7:24" x14ac:dyDescent="0.25">
      <c r="G93" s="8"/>
      <c r="M93" s="10"/>
      <c r="U93" s="28"/>
      <c r="X93" s="3"/>
    </row>
    <row r="94" spans="7:24" x14ac:dyDescent="0.25">
      <c r="G94" s="8"/>
      <c r="M94" s="10"/>
      <c r="U94" s="28"/>
      <c r="X94" s="3"/>
    </row>
    <row r="95" spans="7:24" x14ac:dyDescent="0.25">
      <c r="G95" s="8"/>
      <c r="M95" s="10"/>
      <c r="U95" s="28"/>
      <c r="X95" s="3"/>
    </row>
    <row r="96" spans="7:24" x14ac:dyDescent="0.25">
      <c r="G96" s="8"/>
      <c r="M96" s="10"/>
      <c r="U96" s="28"/>
      <c r="X96" s="3"/>
    </row>
    <row r="97" spans="7:24" x14ac:dyDescent="0.25">
      <c r="G97" s="8"/>
      <c r="M97" s="10"/>
      <c r="U97" s="28"/>
      <c r="X97" s="3"/>
    </row>
    <row r="98" spans="7:24" x14ac:dyDescent="0.25">
      <c r="G98" s="8"/>
      <c r="M98" s="10"/>
      <c r="U98" s="28"/>
      <c r="X98" s="3"/>
    </row>
    <row r="99" spans="7:24" x14ac:dyDescent="0.25">
      <c r="G99" s="8"/>
      <c r="M99" s="10"/>
      <c r="U99" s="28"/>
      <c r="X99" s="3"/>
    </row>
    <row r="100" spans="7:24" x14ac:dyDescent="0.25">
      <c r="G100" s="8"/>
      <c r="M100" s="10"/>
      <c r="U100" s="28"/>
      <c r="X100" s="3"/>
    </row>
    <row r="101" spans="7:24" x14ac:dyDescent="0.25">
      <c r="G101" s="8"/>
      <c r="M101" s="10"/>
      <c r="U101" s="28"/>
      <c r="X101" s="3"/>
    </row>
    <row r="102" spans="7:24" x14ac:dyDescent="0.25">
      <c r="G102" s="8"/>
      <c r="M102" s="10"/>
      <c r="U102" s="28"/>
      <c r="X102" s="3"/>
    </row>
    <row r="103" spans="7:24" x14ac:dyDescent="0.25">
      <c r="G103" s="8"/>
      <c r="M103" s="10"/>
      <c r="U103" s="28"/>
      <c r="X103" s="3"/>
    </row>
    <row r="104" spans="7:24" x14ac:dyDescent="0.25">
      <c r="G104" s="8"/>
      <c r="M104" s="10"/>
      <c r="U104" s="28"/>
      <c r="X104" s="3"/>
    </row>
    <row r="105" spans="7:24" x14ac:dyDescent="0.25">
      <c r="G105" s="8"/>
      <c r="M105" s="10"/>
      <c r="U105" s="28"/>
      <c r="X105" s="3"/>
    </row>
    <row r="106" spans="7:24" x14ac:dyDescent="0.25">
      <c r="G106" s="8"/>
      <c r="M106" s="10"/>
      <c r="U106" s="28"/>
      <c r="X106" s="3"/>
    </row>
    <row r="107" spans="7:24" x14ac:dyDescent="0.25">
      <c r="G107" s="8"/>
      <c r="M107" s="10"/>
      <c r="U107" s="28"/>
      <c r="X107" s="3"/>
    </row>
    <row r="108" spans="7:24" x14ac:dyDescent="0.25">
      <c r="G108" s="8"/>
      <c r="M108" s="10"/>
      <c r="U108" s="28"/>
      <c r="X108" s="3"/>
    </row>
    <row r="109" spans="7:24" x14ac:dyDescent="0.25">
      <c r="G109" s="8"/>
      <c r="M109" s="10"/>
      <c r="U109" s="28"/>
      <c r="X109" s="3"/>
    </row>
    <row r="110" spans="7:24" x14ac:dyDescent="0.25">
      <c r="G110" s="8"/>
      <c r="M110" s="10"/>
      <c r="U110" s="28"/>
      <c r="X110" s="3"/>
    </row>
    <row r="111" spans="7:24" x14ac:dyDescent="0.25">
      <c r="G111" s="8"/>
      <c r="M111" s="10"/>
      <c r="U111" s="28"/>
      <c r="X111" s="3"/>
    </row>
    <row r="112" spans="7:24" x14ac:dyDescent="0.25">
      <c r="G112" s="8"/>
      <c r="M112" s="10"/>
      <c r="U112" s="28"/>
      <c r="X112" s="3"/>
    </row>
    <row r="113" spans="7:24" x14ac:dyDescent="0.25">
      <c r="G113" s="8"/>
      <c r="M113" s="10"/>
      <c r="U113" s="28"/>
      <c r="X113" s="3"/>
    </row>
    <row r="114" spans="7:24" x14ac:dyDescent="0.25">
      <c r="G114" s="8"/>
      <c r="M114" s="10"/>
      <c r="U114" s="28"/>
      <c r="X114" s="3"/>
    </row>
    <row r="115" spans="7:24" x14ac:dyDescent="0.25">
      <c r="G115" s="8"/>
      <c r="M115" s="10"/>
      <c r="U115" s="28"/>
      <c r="X115" s="3"/>
    </row>
    <row r="116" spans="7:24" x14ac:dyDescent="0.25">
      <c r="G116" s="8"/>
      <c r="M116" s="10"/>
      <c r="U116" s="28"/>
      <c r="X116" s="3"/>
    </row>
    <row r="117" spans="7:24" x14ac:dyDescent="0.25">
      <c r="G117" s="8"/>
      <c r="M117" s="10"/>
      <c r="U117" s="28"/>
      <c r="X117" s="3"/>
    </row>
    <row r="118" spans="7:24" x14ac:dyDescent="0.25">
      <c r="G118" s="8"/>
      <c r="M118" s="10"/>
      <c r="U118" s="28"/>
      <c r="X118" s="3"/>
    </row>
    <row r="119" spans="7:24" x14ac:dyDescent="0.25">
      <c r="G119" s="8"/>
      <c r="M119" s="10"/>
      <c r="U119" s="28"/>
      <c r="X119" s="3"/>
    </row>
    <row r="120" spans="7:24" x14ac:dyDescent="0.25">
      <c r="G120" s="8"/>
      <c r="M120" s="10"/>
      <c r="U120" s="28"/>
      <c r="X120" s="3"/>
    </row>
    <row r="121" spans="7:24" x14ac:dyDescent="0.25">
      <c r="G121" s="8"/>
      <c r="M121" s="10"/>
      <c r="U121" s="28"/>
      <c r="X121" s="3"/>
    </row>
    <row r="122" spans="7:24" x14ac:dyDescent="0.25">
      <c r="G122" s="8"/>
      <c r="M122" s="10"/>
      <c r="U122" s="28"/>
      <c r="X122" s="3"/>
    </row>
    <row r="123" spans="7:24" x14ac:dyDescent="0.25">
      <c r="G123" s="8"/>
      <c r="M123" s="10"/>
      <c r="U123" s="28"/>
      <c r="X123" s="3"/>
    </row>
    <row r="124" spans="7:24" x14ac:dyDescent="0.25">
      <c r="G124" s="8"/>
      <c r="M124" s="10"/>
      <c r="U124" s="28"/>
      <c r="X124" s="3"/>
    </row>
    <row r="125" spans="7:24" x14ac:dyDescent="0.25">
      <c r="G125" s="8"/>
      <c r="M125" s="10"/>
      <c r="U125" s="28"/>
      <c r="X125" s="3"/>
    </row>
    <row r="126" spans="7:24" x14ac:dyDescent="0.25">
      <c r="G126" s="8"/>
      <c r="M126" s="10"/>
      <c r="U126" s="28"/>
      <c r="X126" s="3"/>
    </row>
    <row r="127" spans="7:24" x14ac:dyDescent="0.25">
      <c r="G127" s="8"/>
      <c r="M127" s="10"/>
      <c r="U127" s="28"/>
      <c r="X127" s="3"/>
    </row>
    <row r="128" spans="7:24" x14ac:dyDescent="0.25">
      <c r="G128" s="8"/>
      <c r="M128" s="10"/>
      <c r="U128" s="28"/>
      <c r="X128" s="3"/>
    </row>
    <row r="129" spans="7:24" x14ac:dyDescent="0.25">
      <c r="G129" s="8"/>
      <c r="M129" s="10"/>
      <c r="U129" s="28"/>
      <c r="X129" s="3"/>
    </row>
    <row r="130" spans="7:24" x14ac:dyDescent="0.25">
      <c r="G130" s="8"/>
      <c r="M130" s="10"/>
      <c r="U130" s="28"/>
      <c r="X130" s="3"/>
    </row>
    <row r="131" spans="7:24" x14ac:dyDescent="0.25">
      <c r="G131" s="8"/>
      <c r="M131" s="10"/>
      <c r="U131" s="28"/>
      <c r="X131" s="3"/>
    </row>
    <row r="132" spans="7:24" x14ac:dyDescent="0.25">
      <c r="G132" s="8"/>
      <c r="M132" s="10"/>
      <c r="U132" s="28"/>
      <c r="X132" s="3"/>
    </row>
    <row r="133" spans="7:24" x14ac:dyDescent="0.25">
      <c r="G133" s="8"/>
      <c r="M133" s="10"/>
      <c r="U133" s="28"/>
      <c r="X133" s="3"/>
    </row>
    <row r="134" spans="7:24" x14ac:dyDescent="0.25">
      <c r="G134" s="8"/>
      <c r="M134" s="10"/>
      <c r="U134" s="28"/>
      <c r="X134" s="3"/>
    </row>
    <row r="135" spans="7:24" x14ac:dyDescent="0.25">
      <c r="G135" s="8"/>
      <c r="M135" s="10"/>
      <c r="U135" s="28"/>
      <c r="X135" s="3"/>
    </row>
    <row r="136" spans="7:24" x14ac:dyDescent="0.25">
      <c r="G136" s="8"/>
      <c r="M136" s="10"/>
      <c r="U136" s="28"/>
      <c r="X136" s="3"/>
    </row>
    <row r="137" spans="7:24" x14ac:dyDescent="0.25">
      <c r="G137" s="8"/>
      <c r="M137" s="10"/>
      <c r="U137" s="28"/>
      <c r="X137" s="3"/>
    </row>
    <row r="138" spans="7:24" x14ac:dyDescent="0.25">
      <c r="G138" s="8"/>
      <c r="M138" s="10"/>
      <c r="U138" s="28"/>
      <c r="X138" s="3"/>
    </row>
    <row r="139" spans="7:24" x14ac:dyDescent="0.25">
      <c r="G139" s="8"/>
      <c r="M139" s="10"/>
      <c r="U139" s="28"/>
      <c r="X139" s="3"/>
    </row>
    <row r="140" spans="7:24" x14ac:dyDescent="0.25">
      <c r="G140" s="8"/>
      <c r="M140" s="10"/>
      <c r="U140" s="28"/>
      <c r="X140" s="3"/>
    </row>
    <row r="141" spans="7:24" x14ac:dyDescent="0.25">
      <c r="G141" s="8"/>
      <c r="M141" s="10"/>
      <c r="U141" s="28"/>
      <c r="X141" s="3"/>
    </row>
    <row r="142" spans="7:24" x14ac:dyDescent="0.25">
      <c r="G142" s="8"/>
      <c r="M142" s="10"/>
      <c r="U142" s="28"/>
      <c r="X142" s="3"/>
    </row>
    <row r="143" spans="7:24" x14ac:dyDescent="0.25">
      <c r="G143" s="8"/>
      <c r="M143" s="10"/>
      <c r="U143" s="28"/>
      <c r="X143" s="3"/>
    </row>
    <row r="144" spans="7:24" x14ac:dyDescent="0.25">
      <c r="G144" s="8"/>
      <c r="M144" s="10"/>
      <c r="U144" s="28"/>
      <c r="X144" s="3"/>
    </row>
    <row r="145" spans="7:24" x14ac:dyDescent="0.25">
      <c r="G145" s="8"/>
      <c r="M145" s="10"/>
      <c r="U145" s="28"/>
      <c r="X145" s="3"/>
    </row>
    <row r="146" spans="7:24" x14ac:dyDescent="0.25">
      <c r="G146" s="8"/>
      <c r="M146" s="10"/>
      <c r="U146" s="28"/>
      <c r="X146" s="3"/>
    </row>
    <row r="147" spans="7:24" x14ac:dyDescent="0.25">
      <c r="G147" s="8"/>
      <c r="M147" s="10"/>
      <c r="U147" s="28"/>
      <c r="X147" s="3"/>
    </row>
    <row r="148" spans="7:24" x14ac:dyDescent="0.25">
      <c r="G148" s="8"/>
      <c r="M148" s="10"/>
      <c r="U148" s="28"/>
      <c r="X148" s="3"/>
    </row>
    <row r="149" spans="7:24" x14ac:dyDescent="0.25">
      <c r="G149" s="8"/>
      <c r="M149" s="10"/>
      <c r="U149" s="28"/>
      <c r="X149" s="3"/>
    </row>
    <row r="150" spans="7:24" x14ac:dyDescent="0.25">
      <c r="G150" s="8"/>
      <c r="M150" s="10"/>
      <c r="U150" s="28"/>
      <c r="X150" s="3"/>
    </row>
    <row r="151" spans="7:24" x14ac:dyDescent="0.25">
      <c r="G151" s="8"/>
      <c r="M151" s="10"/>
      <c r="U151" s="28"/>
      <c r="X151" s="3"/>
    </row>
    <row r="152" spans="7:24" x14ac:dyDescent="0.25">
      <c r="G152" s="8"/>
      <c r="M152" s="10"/>
      <c r="U152" s="28"/>
      <c r="X152" s="3"/>
    </row>
    <row r="153" spans="7:24" x14ac:dyDescent="0.25">
      <c r="G153" s="8"/>
      <c r="M153" s="10"/>
      <c r="U153" s="28"/>
      <c r="X153" s="3"/>
    </row>
    <row r="154" spans="7:24" x14ac:dyDescent="0.25">
      <c r="G154" s="8"/>
      <c r="M154" s="10"/>
      <c r="U154" s="28"/>
      <c r="X154" s="3"/>
    </row>
    <row r="155" spans="7:24" x14ac:dyDescent="0.25">
      <c r="G155" s="8"/>
      <c r="M155" s="10"/>
      <c r="U155" s="28"/>
      <c r="X155" s="3"/>
    </row>
    <row r="156" spans="7:24" x14ac:dyDescent="0.25">
      <c r="G156" s="8"/>
      <c r="M156" s="10"/>
      <c r="U156" s="28"/>
      <c r="X156" s="3"/>
    </row>
    <row r="157" spans="7:24" x14ac:dyDescent="0.25">
      <c r="G157" s="8"/>
      <c r="M157" s="10"/>
      <c r="U157" s="28"/>
      <c r="X157" s="3"/>
    </row>
    <row r="158" spans="7:24" x14ac:dyDescent="0.25">
      <c r="G158" s="8"/>
      <c r="M158" s="10"/>
      <c r="U158" s="28"/>
      <c r="X158" s="3"/>
    </row>
    <row r="159" spans="7:24" x14ac:dyDescent="0.25">
      <c r="G159" s="8"/>
      <c r="M159" s="10"/>
      <c r="U159" s="28"/>
      <c r="X159" s="3"/>
    </row>
    <row r="160" spans="7:24" x14ac:dyDescent="0.25">
      <c r="G160" s="8"/>
      <c r="M160" s="10"/>
      <c r="U160" s="28"/>
      <c r="X160" s="3"/>
    </row>
    <row r="161" spans="7:24" x14ac:dyDescent="0.25">
      <c r="G161" s="8"/>
      <c r="M161" s="10"/>
      <c r="U161" s="28"/>
      <c r="X161" s="3"/>
    </row>
    <row r="162" spans="7:24" x14ac:dyDescent="0.25">
      <c r="G162" s="8"/>
      <c r="M162" s="10"/>
      <c r="U162" s="28"/>
      <c r="X162" s="3"/>
    </row>
    <row r="163" spans="7:24" x14ac:dyDescent="0.25">
      <c r="G163" s="8"/>
      <c r="M163" s="10"/>
      <c r="U163" s="28"/>
      <c r="X163" s="3"/>
    </row>
    <row r="164" spans="7:24" x14ac:dyDescent="0.25">
      <c r="G164" s="8"/>
      <c r="M164" s="10"/>
      <c r="U164" s="28"/>
      <c r="X164" s="3"/>
    </row>
    <row r="165" spans="7:24" x14ac:dyDescent="0.25">
      <c r="G165" s="8"/>
      <c r="M165" s="10"/>
      <c r="U165" s="28"/>
      <c r="X165" s="3"/>
    </row>
    <row r="166" spans="7:24" x14ac:dyDescent="0.25">
      <c r="G166" s="8"/>
      <c r="M166" s="10"/>
      <c r="U166" s="28"/>
      <c r="X166" s="3"/>
    </row>
    <row r="167" spans="7:24" x14ac:dyDescent="0.25">
      <c r="G167" s="8"/>
      <c r="M167" s="10"/>
      <c r="U167" s="28"/>
      <c r="X167" s="3"/>
    </row>
    <row r="168" spans="7:24" x14ac:dyDescent="0.25">
      <c r="G168" s="8"/>
      <c r="M168" s="10"/>
      <c r="U168" s="28"/>
      <c r="X168" s="3"/>
    </row>
    <row r="169" spans="7:24" x14ac:dyDescent="0.25">
      <c r="G169" s="8"/>
      <c r="M169" s="10"/>
      <c r="U169" s="28"/>
      <c r="X169" s="3"/>
    </row>
    <row r="170" spans="7:24" x14ac:dyDescent="0.25">
      <c r="G170" s="8"/>
      <c r="M170" s="10"/>
      <c r="U170" s="28"/>
      <c r="X170" s="3"/>
    </row>
    <row r="171" spans="7:24" x14ac:dyDescent="0.25">
      <c r="G171" s="8"/>
      <c r="M171" s="10"/>
      <c r="U171" s="28"/>
      <c r="X171" s="3"/>
    </row>
    <row r="172" spans="7:24" x14ac:dyDescent="0.25">
      <c r="G172" s="8"/>
      <c r="M172" s="10"/>
      <c r="U172" s="28"/>
      <c r="X172" s="3"/>
    </row>
    <row r="173" spans="7:24" x14ac:dyDescent="0.25">
      <c r="G173" s="8"/>
      <c r="M173" s="10"/>
      <c r="U173" s="28"/>
      <c r="X173" s="3"/>
    </row>
    <row r="174" spans="7:24" x14ac:dyDescent="0.25">
      <c r="G174" s="8"/>
      <c r="M174" s="10"/>
      <c r="U174" s="28"/>
      <c r="X174" s="3"/>
    </row>
    <row r="175" spans="7:24" x14ac:dyDescent="0.25">
      <c r="G175" s="8"/>
      <c r="M175" s="10"/>
      <c r="U175" s="28"/>
      <c r="X175" s="3"/>
    </row>
    <row r="176" spans="7:24" x14ac:dyDescent="0.25">
      <c r="G176" s="8"/>
      <c r="M176" s="10"/>
      <c r="U176" s="28"/>
      <c r="X176" s="3"/>
    </row>
    <row r="177" spans="7:24" x14ac:dyDescent="0.25">
      <c r="G177" s="8"/>
      <c r="M177" s="10"/>
      <c r="U177" s="28"/>
      <c r="X177" s="3"/>
    </row>
    <row r="178" spans="7:24" x14ac:dyDescent="0.25">
      <c r="G178" s="8"/>
      <c r="M178" s="10"/>
      <c r="U178" s="28"/>
      <c r="X178" s="3"/>
    </row>
    <row r="179" spans="7:24" x14ac:dyDescent="0.25">
      <c r="G179" s="8"/>
      <c r="M179" s="10"/>
      <c r="U179" s="28"/>
      <c r="X179" s="3"/>
    </row>
    <row r="180" spans="7:24" x14ac:dyDescent="0.25">
      <c r="G180" s="8"/>
      <c r="M180" s="10"/>
      <c r="U180" s="28"/>
      <c r="X180" s="3"/>
    </row>
    <row r="181" spans="7:24" x14ac:dyDescent="0.25">
      <c r="G181" s="8"/>
      <c r="M181" s="10"/>
      <c r="U181" s="28"/>
      <c r="X181" s="3"/>
    </row>
    <row r="182" spans="7:24" x14ac:dyDescent="0.25">
      <c r="G182" s="8"/>
      <c r="M182" s="10"/>
      <c r="U182" s="28"/>
      <c r="X182" s="3"/>
    </row>
    <row r="183" spans="7:24" x14ac:dyDescent="0.25">
      <c r="G183" s="8"/>
      <c r="M183" s="10"/>
      <c r="U183" s="28"/>
      <c r="X183" s="3"/>
    </row>
    <row r="184" spans="7:24" x14ac:dyDescent="0.25">
      <c r="G184" s="8"/>
      <c r="M184" s="10"/>
      <c r="U184" s="28"/>
      <c r="X184" s="3"/>
    </row>
    <row r="185" spans="7:24" x14ac:dyDescent="0.25">
      <c r="G185" s="8"/>
      <c r="M185" s="10"/>
      <c r="U185" s="28"/>
      <c r="X185" s="3"/>
    </row>
    <row r="186" spans="7:24" x14ac:dyDescent="0.25">
      <c r="G186" s="8"/>
      <c r="M186" s="10"/>
      <c r="U186" s="28"/>
      <c r="X186" s="3"/>
    </row>
    <row r="187" spans="7:24" x14ac:dyDescent="0.25">
      <c r="G187" s="8"/>
      <c r="M187" s="10"/>
      <c r="U187" s="28"/>
      <c r="X187" s="3"/>
    </row>
    <row r="188" spans="7:24" x14ac:dyDescent="0.25">
      <c r="G188" s="8"/>
      <c r="M188" s="10"/>
      <c r="U188" s="28"/>
      <c r="X188" s="3"/>
    </row>
    <row r="189" spans="7:24" x14ac:dyDescent="0.25">
      <c r="G189" s="8"/>
      <c r="M189" s="10"/>
      <c r="U189" s="28"/>
      <c r="X189" s="3"/>
    </row>
    <row r="190" spans="7:24" x14ac:dyDescent="0.25">
      <c r="G190" s="8"/>
      <c r="M190" s="10"/>
      <c r="U190" s="28"/>
      <c r="X190" s="3"/>
    </row>
    <row r="191" spans="7:24" x14ac:dyDescent="0.25">
      <c r="G191" s="8"/>
      <c r="M191" s="10"/>
      <c r="U191" s="28"/>
      <c r="X191" s="3"/>
    </row>
    <row r="192" spans="7:24" x14ac:dyDescent="0.25">
      <c r="G192" s="8"/>
      <c r="M192" s="10"/>
      <c r="U192" s="28"/>
      <c r="X192" s="3"/>
    </row>
    <row r="193" spans="7:24" x14ac:dyDescent="0.25">
      <c r="G193" s="8"/>
      <c r="M193" s="10"/>
      <c r="U193" s="28"/>
      <c r="X193" s="3"/>
    </row>
    <row r="194" spans="7:24" x14ac:dyDescent="0.25">
      <c r="G194" s="8"/>
      <c r="M194" s="10"/>
      <c r="U194" s="28"/>
      <c r="X194" s="3"/>
    </row>
    <row r="195" spans="7:24" x14ac:dyDescent="0.25">
      <c r="G195" s="8"/>
      <c r="M195" s="10"/>
      <c r="U195" s="28"/>
      <c r="X195" s="3"/>
    </row>
    <row r="196" spans="7:24" x14ac:dyDescent="0.25">
      <c r="G196" s="8"/>
      <c r="M196" s="10"/>
      <c r="U196" s="28"/>
      <c r="X196" s="3"/>
    </row>
    <row r="197" spans="7:24" x14ac:dyDescent="0.25">
      <c r="G197" s="8"/>
      <c r="M197" s="10"/>
      <c r="U197" s="28"/>
      <c r="X197" s="3"/>
    </row>
    <row r="198" spans="7:24" x14ac:dyDescent="0.25">
      <c r="G198" s="8"/>
      <c r="M198" s="10"/>
      <c r="U198" s="28"/>
      <c r="X198" s="3"/>
    </row>
    <row r="199" spans="7:24" x14ac:dyDescent="0.25">
      <c r="G199" s="8"/>
      <c r="M199" s="10"/>
      <c r="U199" s="28"/>
      <c r="X199" s="3"/>
    </row>
    <row r="200" spans="7:24" x14ac:dyDescent="0.25">
      <c r="G200" s="8"/>
      <c r="M200" s="10"/>
      <c r="U200" s="28"/>
      <c r="X200" s="3"/>
    </row>
    <row r="201" spans="7:24" x14ac:dyDescent="0.25">
      <c r="G201" s="8"/>
      <c r="M201" s="10"/>
      <c r="U201" s="28"/>
      <c r="X201" s="3"/>
    </row>
    <row r="202" spans="7:24" x14ac:dyDescent="0.25">
      <c r="G202" s="8"/>
      <c r="M202" s="10"/>
      <c r="U202" s="28"/>
      <c r="X202" s="3"/>
    </row>
    <row r="203" spans="7:24" x14ac:dyDescent="0.25">
      <c r="G203" s="8"/>
      <c r="M203" s="10"/>
      <c r="U203" s="28"/>
      <c r="X203" s="3"/>
    </row>
    <row r="204" spans="7:24" x14ac:dyDescent="0.25">
      <c r="G204" s="8"/>
      <c r="M204" s="10"/>
      <c r="U204" s="28"/>
      <c r="X204" s="3"/>
    </row>
    <row r="205" spans="7:24" x14ac:dyDescent="0.25">
      <c r="G205" s="8"/>
      <c r="M205" s="10"/>
      <c r="U205" s="28"/>
      <c r="X205" s="3"/>
    </row>
    <row r="206" spans="7:24" x14ac:dyDescent="0.25">
      <c r="G206" s="8"/>
      <c r="M206" s="10"/>
      <c r="U206" s="28"/>
      <c r="X206" s="3"/>
    </row>
    <row r="207" spans="7:24" x14ac:dyDescent="0.25">
      <c r="G207" s="8"/>
      <c r="M207" s="10"/>
      <c r="U207" s="28"/>
      <c r="X207" s="3"/>
    </row>
    <row r="208" spans="7:24" x14ac:dyDescent="0.25">
      <c r="G208" s="8"/>
      <c r="M208" s="10"/>
      <c r="U208" s="28"/>
      <c r="X208" s="3"/>
    </row>
    <row r="209" spans="7:24" x14ac:dyDescent="0.25">
      <c r="G209" s="8"/>
      <c r="M209" s="10"/>
      <c r="U209" s="28"/>
      <c r="X209" s="3"/>
    </row>
    <row r="210" spans="7:24" x14ac:dyDescent="0.25">
      <c r="G210" s="8"/>
      <c r="M210" s="10"/>
      <c r="U210" s="28"/>
      <c r="X210" s="3"/>
    </row>
    <row r="211" spans="7:24" x14ac:dyDescent="0.25">
      <c r="G211" s="8"/>
      <c r="M211" s="10"/>
      <c r="U211" s="28"/>
      <c r="X211" s="3"/>
    </row>
    <row r="212" spans="7:24" x14ac:dyDescent="0.25">
      <c r="G212" s="8"/>
      <c r="M212" s="10"/>
      <c r="U212" s="28"/>
      <c r="X212" s="3"/>
    </row>
    <row r="213" spans="7:24" x14ac:dyDescent="0.25">
      <c r="G213" s="8"/>
      <c r="M213" s="10"/>
      <c r="U213" s="28"/>
      <c r="X213" s="3"/>
    </row>
    <row r="214" spans="7:24" x14ac:dyDescent="0.25">
      <c r="G214" s="8"/>
      <c r="M214" s="10"/>
      <c r="U214" s="28"/>
      <c r="X214" s="3"/>
    </row>
    <row r="215" spans="7:24" x14ac:dyDescent="0.25">
      <c r="G215" s="8"/>
      <c r="M215" s="10"/>
      <c r="U215" s="28"/>
      <c r="X215" s="3"/>
    </row>
    <row r="216" spans="7:24" x14ac:dyDescent="0.25">
      <c r="G216" s="8"/>
      <c r="M216" s="10"/>
      <c r="U216" s="28"/>
      <c r="X216" s="3"/>
    </row>
    <row r="217" spans="7:24" x14ac:dyDescent="0.25">
      <c r="G217" s="8"/>
      <c r="M217" s="10"/>
      <c r="U217" s="28"/>
      <c r="X217" s="3"/>
    </row>
    <row r="218" spans="7:24" x14ac:dyDescent="0.25">
      <c r="G218" s="8"/>
      <c r="M218" s="10"/>
      <c r="U218" s="28"/>
      <c r="X218" s="3"/>
    </row>
    <row r="219" spans="7:24" x14ac:dyDescent="0.25">
      <c r="G219" s="8"/>
      <c r="M219" s="10"/>
      <c r="U219" s="28"/>
      <c r="X219" s="3"/>
    </row>
    <row r="220" spans="7:24" x14ac:dyDescent="0.25">
      <c r="G220" s="8"/>
      <c r="M220" s="10"/>
      <c r="U220" s="28"/>
      <c r="X220" s="3"/>
    </row>
    <row r="221" spans="7:24" x14ac:dyDescent="0.25">
      <c r="G221" s="8"/>
      <c r="M221" s="10"/>
      <c r="U221" s="28"/>
      <c r="X221" s="3"/>
    </row>
    <row r="222" spans="7:24" x14ac:dyDescent="0.25">
      <c r="G222" s="8"/>
      <c r="M222" s="10"/>
      <c r="U222" s="28"/>
      <c r="X222" s="3"/>
    </row>
    <row r="223" spans="7:24" x14ac:dyDescent="0.25">
      <c r="G223" s="8"/>
      <c r="M223" s="10"/>
      <c r="U223" s="28"/>
      <c r="X223" s="3"/>
    </row>
    <row r="224" spans="7:24" x14ac:dyDescent="0.25">
      <c r="G224" s="8"/>
      <c r="M224" s="10"/>
      <c r="U224" s="28"/>
      <c r="X224" s="3"/>
    </row>
    <row r="225" spans="7:24" x14ac:dyDescent="0.25">
      <c r="G225" s="8"/>
      <c r="M225" s="10"/>
      <c r="U225" s="28"/>
      <c r="X225" s="3"/>
    </row>
    <row r="226" spans="7:24" x14ac:dyDescent="0.25">
      <c r="G226" s="8"/>
      <c r="M226" s="10"/>
      <c r="U226" s="28"/>
      <c r="X226" s="3"/>
    </row>
    <row r="227" spans="7:24" x14ac:dyDescent="0.25">
      <c r="G227" s="8"/>
      <c r="M227" s="10"/>
      <c r="U227" s="28"/>
      <c r="X227" s="3"/>
    </row>
    <row r="228" spans="7:24" x14ac:dyDescent="0.25">
      <c r="G228" s="8"/>
      <c r="M228" s="10"/>
      <c r="U228" s="28"/>
      <c r="X228" s="3"/>
    </row>
    <row r="229" spans="7:24" x14ac:dyDescent="0.25">
      <c r="G229" s="8"/>
      <c r="M229" s="10"/>
      <c r="U229" s="28"/>
      <c r="X229" s="3"/>
    </row>
    <row r="230" spans="7:24" x14ac:dyDescent="0.25">
      <c r="G230" s="8"/>
      <c r="M230" s="10"/>
      <c r="U230" s="28"/>
      <c r="X230" s="3"/>
    </row>
    <row r="231" spans="7:24" x14ac:dyDescent="0.25">
      <c r="G231" s="8"/>
      <c r="M231" s="10"/>
      <c r="U231" s="28"/>
      <c r="X231" s="3"/>
    </row>
    <row r="232" spans="7:24" x14ac:dyDescent="0.25">
      <c r="G232" s="8"/>
      <c r="M232" s="10"/>
      <c r="U232" s="28"/>
      <c r="X232" s="3"/>
    </row>
    <row r="233" spans="7:24" x14ac:dyDescent="0.25">
      <c r="G233" s="8"/>
      <c r="M233" s="10"/>
      <c r="U233" s="28"/>
      <c r="X233" s="3"/>
    </row>
    <row r="234" spans="7:24" x14ac:dyDescent="0.25">
      <c r="G234" s="8"/>
      <c r="M234" s="10"/>
      <c r="U234" s="28"/>
      <c r="X234" s="3"/>
    </row>
    <row r="235" spans="7:24" x14ac:dyDescent="0.25">
      <c r="G235" s="8"/>
      <c r="M235" s="10"/>
      <c r="U235" s="28"/>
      <c r="X235" s="3"/>
    </row>
    <row r="236" spans="7:24" x14ac:dyDescent="0.25">
      <c r="G236" s="8"/>
      <c r="M236" s="10"/>
      <c r="U236" s="28"/>
      <c r="X236" s="3"/>
    </row>
    <row r="237" spans="7:24" x14ac:dyDescent="0.25">
      <c r="G237" s="8"/>
      <c r="M237" s="10"/>
      <c r="U237" s="28"/>
      <c r="X237" s="3"/>
    </row>
    <row r="238" spans="7:24" x14ac:dyDescent="0.25">
      <c r="G238" s="8"/>
      <c r="M238" s="10"/>
      <c r="U238" s="28"/>
      <c r="X238" s="3"/>
    </row>
    <row r="239" spans="7:24" x14ac:dyDescent="0.25">
      <c r="G239" s="8"/>
      <c r="M239" s="10"/>
      <c r="U239" s="28"/>
      <c r="X239" s="3"/>
    </row>
    <row r="240" spans="7:24" x14ac:dyDescent="0.25">
      <c r="G240" s="8"/>
      <c r="M240" s="10"/>
      <c r="U240" s="28"/>
      <c r="X240" s="3"/>
    </row>
    <row r="241" spans="7:24" x14ac:dyDescent="0.25">
      <c r="G241" s="8"/>
      <c r="M241" s="10"/>
      <c r="U241" s="28"/>
      <c r="X241" s="3"/>
    </row>
    <row r="242" spans="7:24" x14ac:dyDescent="0.25">
      <c r="G242" s="8"/>
      <c r="M242" s="10"/>
      <c r="U242" s="28"/>
      <c r="X242" s="3"/>
    </row>
    <row r="243" spans="7:24" x14ac:dyDescent="0.25">
      <c r="G243" s="8"/>
      <c r="M243" s="10"/>
      <c r="U243" s="28"/>
      <c r="X243" s="3"/>
    </row>
    <row r="244" spans="7:24" x14ac:dyDescent="0.25">
      <c r="G244" s="8"/>
      <c r="M244" s="10"/>
      <c r="U244" s="28"/>
      <c r="X244" s="3"/>
    </row>
    <row r="245" spans="7:24" x14ac:dyDescent="0.25">
      <c r="G245" s="8"/>
      <c r="M245" s="10"/>
      <c r="U245" s="28"/>
      <c r="X245" s="3"/>
    </row>
    <row r="246" spans="7:24" x14ac:dyDescent="0.25">
      <c r="G246" s="8"/>
      <c r="M246" s="10"/>
      <c r="U246" s="28"/>
      <c r="X246" s="3"/>
    </row>
    <row r="247" spans="7:24" x14ac:dyDescent="0.25">
      <c r="G247" s="8"/>
      <c r="M247" s="10"/>
      <c r="U247" s="28"/>
      <c r="X247" s="3"/>
    </row>
    <row r="248" spans="7:24" x14ac:dyDescent="0.25">
      <c r="G248" s="8"/>
      <c r="M248" s="10"/>
      <c r="U248" s="28"/>
      <c r="X248" s="3"/>
    </row>
    <row r="249" spans="7:24" x14ac:dyDescent="0.25">
      <c r="G249" s="8"/>
      <c r="M249" s="10"/>
      <c r="U249" s="28"/>
      <c r="X249" s="3"/>
    </row>
    <row r="250" spans="7:24" x14ac:dyDescent="0.25">
      <c r="G250" s="8"/>
      <c r="M250" s="10"/>
      <c r="U250" s="28"/>
      <c r="X250" s="3"/>
    </row>
    <row r="251" spans="7:24" x14ac:dyDescent="0.25">
      <c r="G251" s="8"/>
      <c r="M251" s="10"/>
      <c r="U251" s="28"/>
      <c r="X251" s="3"/>
    </row>
    <row r="252" spans="7:24" x14ac:dyDescent="0.25">
      <c r="G252" s="8"/>
      <c r="M252" s="10"/>
      <c r="U252" s="28"/>
      <c r="X252" s="3"/>
    </row>
    <row r="253" spans="7:24" x14ac:dyDescent="0.25">
      <c r="G253" s="8"/>
      <c r="M253" s="10"/>
      <c r="U253" s="28"/>
      <c r="X253" s="3"/>
    </row>
    <row r="254" spans="7:24" x14ac:dyDescent="0.25">
      <c r="G254" s="8"/>
      <c r="M254" s="10"/>
      <c r="U254" s="28"/>
      <c r="X254" s="3"/>
    </row>
    <row r="255" spans="7:24" x14ac:dyDescent="0.25">
      <c r="G255" s="8"/>
      <c r="M255" s="10"/>
      <c r="U255" s="28"/>
      <c r="X255" s="3"/>
    </row>
    <row r="256" spans="7:24" x14ac:dyDescent="0.25">
      <c r="G256" s="8"/>
      <c r="M256" s="10"/>
      <c r="U256" s="28"/>
      <c r="X256" s="3"/>
    </row>
    <row r="257" spans="7:24" x14ac:dyDescent="0.25">
      <c r="G257" s="8"/>
      <c r="M257" s="10"/>
      <c r="U257" s="28"/>
      <c r="X257" s="3"/>
    </row>
    <row r="258" spans="7:24" x14ac:dyDescent="0.25">
      <c r="G258" s="8"/>
      <c r="M258" s="10"/>
      <c r="U258" s="28"/>
      <c r="X258" s="3"/>
    </row>
    <row r="259" spans="7:24" x14ac:dyDescent="0.25">
      <c r="G259" s="8"/>
      <c r="M259" s="10"/>
      <c r="U259" s="28"/>
      <c r="X259" s="3"/>
    </row>
    <row r="260" spans="7:24" x14ac:dyDescent="0.25">
      <c r="G260" s="8"/>
      <c r="M260" s="10"/>
      <c r="U260" s="28"/>
      <c r="X260" s="3"/>
    </row>
    <row r="261" spans="7:24" x14ac:dyDescent="0.25">
      <c r="G261" s="8"/>
      <c r="M261" s="10"/>
      <c r="U261" s="28"/>
      <c r="X261" s="3"/>
    </row>
    <row r="262" spans="7:24" x14ac:dyDescent="0.25">
      <c r="G262" s="8"/>
      <c r="M262" s="10"/>
      <c r="U262" s="28"/>
      <c r="X262" s="3"/>
    </row>
    <row r="263" spans="7:24" x14ac:dyDescent="0.25">
      <c r="G263" s="8"/>
      <c r="M263" s="10"/>
      <c r="U263" s="28"/>
      <c r="X263" s="3"/>
    </row>
    <row r="264" spans="7:24" x14ac:dyDescent="0.25">
      <c r="G264" s="8"/>
      <c r="M264" s="10"/>
      <c r="U264" s="28"/>
      <c r="X264" s="3"/>
    </row>
    <row r="265" spans="7:24" x14ac:dyDescent="0.25">
      <c r="G265" s="8"/>
      <c r="M265" s="10"/>
      <c r="U265" s="28"/>
      <c r="X265" s="3"/>
    </row>
    <row r="266" spans="7:24" x14ac:dyDescent="0.25">
      <c r="G266" s="8"/>
      <c r="M266" s="10"/>
      <c r="U266" s="28"/>
      <c r="X266" s="3"/>
    </row>
    <row r="267" spans="7:24" x14ac:dyDescent="0.25">
      <c r="G267" s="8"/>
      <c r="M267" s="10"/>
      <c r="U267" s="28"/>
      <c r="X267" s="3"/>
    </row>
    <row r="268" spans="7:24" x14ac:dyDescent="0.25">
      <c r="G268" s="8"/>
      <c r="M268" s="10"/>
      <c r="U268" s="28"/>
      <c r="X268" s="3"/>
    </row>
    <row r="269" spans="7:24" x14ac:dyDescent="0.25">
      <c r="G269" s="8"/>
      <c r="M269" s="10"/>
      <c r="U269" s="28"/>
      <c r="X269" s="3"/>
    </row>
    <row r="270" spans="7:24" x14ac:dyDescent="0.25">
      <c r="G270" s="8"/>
      <c r="M270" s="10"/>
      <c r="U270" s="28"/>
      <c r="X270" s="3"/>
    </row>
    <row r="271" spans="7:24" x14ac:dyDescent="0.25">
      <c r="G271" s="8"/>
      <c r="M271" s="10"/>
      <c r="U271" s="28"/>
      <c r="X271" s="3"/>
    </row>
    <row r="272" spans="7:24" x14ac:dyDescent="0.25">
      <c r="G272" s="8"/>
      <c r="M272" s="10"/>
      <c r="U272" s="28"/>
      <c r="X272" s="3"/>
    </row>
    <row r="273" spans="7:24" x14ac:dyDescent="0.25">
      <c r="G273" s="8"/>
      <c r="M273" s="10"/>
      <c r="U273" s="28"/>
      <c r="X273" s="3"/>
    </row>
    <row r="274" spans="7:24" x14ac:dyDescent="0.25">
      <c r="G274" s="8"/>
      <c r="M274" s="10"/>
      <c r="U274" s="28"/>
      <c r="X274" s="3"/>
    </row>
    <row r="275" spans="7:24" x14ac:dyDescent="0.25">
      <c r="G275" s="8"/>
      <c r="M275" s="10"/>
      <c r="U275" s="28"/>
      <c r="X275" s="3"/>
    </row>
    <row r="276" spans="7:24" x14ac:dyDescent="0.25">
      <c r="G276" s="8"/>
      <c r="M276" s="10"/>
      <c r="U276" s="28"/>
      <c r="X276" s="3"/>
    </row>
    <row r="277" spans="7:24" x14ac:dyDescent="0.25">
      <c r="G277" s="8"/>
      <c r="M277" s="10"/>
      <c r="U277" s="28"/>
      <c r="X277" s="3"/>
    </row>
    <row r="278" spans="7:24" x14ac:dyDescent="0.25">
      <c r="G278" s="8"/>
      <c r="M278" s="10"/>
      <c r="U278" s="28"/>
      <c r="X278" s="3"/>
    </row>
    <row r="279" spans="7:24" x14ac:dyDescent="0.25">
      <c r="G279" s="8"/>
      <c r="M279" s="10"/>
      <c r="U279" s="28"/>
      <c r="X279" s="3"/>
    </row>
    <row r="280" spans="7:24" x14ac:dyDescent="0.25">
      <c r="G280" s="8"/>
      <c r="M280" s="10"/>
      <c r="U280" s="28"/>
      <c r="X280" s="3"/>
    </row>
    <row r="281" spans="7:24" x14ac:dyDescent="0.25">
      <c r="G281" s="8"/>
      <c r="M281" s="10"/>
      <c r="U281" s="28"/>
      <c r="X281" s="3"/>
    </row>
    <row r="282" spans="7:24" x14ac:dyDescent="0.25">
      <c r="G282" s="8"/>
      <c r="M282" s="10"/>
      <c r="U282" s="28"/>
      <c r="X282" s="3"/>
    </row>
    <row r="283" spans="7:24" x14ac:dyDescent="0.25">
      <c r="G283" s="8"/>
      <c r="M283" s="10"/>
      <c r="U283" s="28"/>
      <c r="X283" s="3"/>
    </row>
    <row r="284" spans="7:24" x14ac:dyDescent="0.25">
      <c r="G284" s="8"/>
      <c r="M284" s="10"/>
      <c r="U284" s="28"/>
      <c r="X284" s="3"/>
    </row>
    <row r="285" spans="7:24" x14ac:dyDescent="0.25">
      <c r="G285" s="8"/>
      <c r="M285" s="10"/>
      <c r="U285" s="28"/>
      <c r="X285" s="3"/>
    </row>
    <row r="286" spans="7:24" x14ac:dyDescent="0.25">
      <c r="G286" s="8"/>
      <c r="M286" s="10"/>
      <c r="U286" s="28"/>
      <c r="X286" s="3"/>
    </row>
    <row r="287" spans="7:24" x14ac:dyDescent="0.25">
      <c r="G287" s="8"/>
      <c r="M287" s="10"/>
      <c r="U287" s="28"/>
      <c r="X287" s="3"/>
    </row>
    <row r="288" spans="7:24" x14ac:dyDescent="0.25">
      <c r="G288" s="8"/>
      <c r="M288" s="10"/>
      <c r="U288" s="28"/>
      <c r="X288" s="3"/>
    </row>
    <row r="289" spans="7:24" x14ac:dyDescent="0.25">
      <c r="G289" s="8"/>
      <c r="M289" s="10"/>
      <c r="U289" s="28"/>
      <c r="X289" s="3"/>
    </row>
    <row r="290" spans="7:24" x14ac:dyDescent="0.25">
      <c r="G290" s="8"/>
      <c r="M290" s="10"/>
      <c r="U290" s="28"/>
      <c r="X290" s="3"/>
    </row>
    <row r="291" spans="7:24" x14ac:dyDescent="0.25">
      <c r="G291" s="8"/>
      <c r="M291" s="10"/>
      <c r="U291" s="28"/>
      <c r="X291" s="3"/>
    </row>
    <row r="292" spans="7:24" x14ac:dyDescent="0.25">
      <c r="G292" s="8"/>
      <c r="M292" s="10"/>
      <c r="U292" s="28"/>
      <c r="X292" s="3"/>
    </row>
    <row r="293" spans="7:24" x14ac:dyDescent="0.25">
      <c r="G293" s="8"/>
      <c r="M293" s="10"/>
      <c r="U293" s="28"/>
      <c r="X293" s="3"/>
    </row>
    <row r="294" spans="7:24" x14ac:dyDescent="0.25">
      <c r="G294" s="8"/>
      <c r="M294" s="10"/>
      <c r="U294" s="28"/>
      <c r="X294" s="3"/>
    </row>
    <row r="295" spans="7:24" x14ac:dyDescent="0.25">
      <c r="G295" s="8"/>
      <c r="M295" s="10"/>
      <c r="U295" s="28"/>
      <c r="X295" s="3"/>
    </row>
    <row r="296" spans="7:24" x14ac:dyDescent="0.25">
      <c r="G296" s="8"/>
      <c r="M296" s="10"/>
      <c r="U296" s="28"/>
      <c r="X296" s="3"/>
    </row>
    <row r="297" spans="7:24" x14ac:dyDescent="0.25">
      <c r="G297" s="8"/>
      <c r="M297" s="10"/>
      <c r="U297" s="28"/>
      <c r="X297" s="3"/>
    </row>
    <row r="298" spans="7:24" x14ac:dyDescent="0.25">
      <c r="G298" s="8"/>
      <c r="M298" s="10"/>
      <c r="U298" s="28"/>
      <c r="X298" s="3"/>
    </row>
    <row r="299" spans="7:24" x14ac:dyDescent="0.25">
      <c r="G299" s="8"/>
      <c r="M299" s="10"/>
      <c r="U299" s="28"/>
      <c r="X299" s="3"/>
    </row>
    <row r="300" spans="7:24" x14ac:dyDescent="0.25">
      <c r="G300" s="8"/>
      <c r="M300" s="10"/>
      <c r="U300" s="28"/>
      <c r="X300" s="3"/>
    </row>
    <row r="301" spans="7:24" x14ac:dyDescent="0.25">
      <c r="G301" s="8"/>
      <c r="M301" s="10"/>
      <c r="U301" s="28"/>
      <c r="X301" s="3"/>
    </row>
    <row r="302" spans="7:24" x14ac:dyDescent="0.25">
      <c r="G302" s="8"/>
      <c r="M302" s="10"/>
      <c r="U302" s="28"/>
      <c r="X302" s="3"/>
    </row>
    <row r="303" spans="7:24" x14ac:dyDescent="0.25">
      <c r="G303" s="8"/>
      <c r="M303" s="10"/>
      <c r="U303" s="28"/>
      <c r="X303" s="3"/>
    </row>
    <row r="304" spans="7:24" x14ac:dyDescent="0.25">
      <c r="G304" s="8"/>
      <c r="M304" s="10"/>
      <c r="U304" s="28"/>
      <c r="X304" s="3"/>
    </row>
    <row r="305" spans="7:24" x14ac:dyDescent="0.25">
      <c r="G305" s="8"/>
      <c r="M305" s="10"/>
      <c r="U305" s="28"/>
      <c r="X305" s="3"/>
    </row>
    <row r="306" spans="7:24" x14ac:dyDescent="0.25">
      <c r="G306" s="8"/>
      <c r="M306" s="10"/>
      <c r="U306" s="28"/>
      <c r="X306" s="3"/>
    </row>
    <row r="307" spans="7:24" x14ac:dyDescent="0.25">
      <c r="G307" s="8"/>
      <c r="M307" s="10"/>
      <c r="U307" s="28"/>
      <c r="X307" s="3"/>
    </row>
    <row r="308" spans="7:24" x14ac:dyDescent="0.25">
      <c r="G308" s="8"/>
      <c r="M308" s="10"/>
      <c r="U308" s="28"/>
      <c r="X308" s="3"/>
    </row>
    <row r="309" spans="7:24" x14ac:dyDescent="0.25">
      <c r="G309" s="8"/>
      <c r="M309" s="10"/>
      <c r="U309" s="28"/>
      <c r="X309" s="3"/>
    </row>
    <row r="310" spans="7:24" x14ac:dyDescent="0.25">
      <c r="G310" s="8"/>
      <c r="M310" s="10"/>
      <c r="U310" s="28"/>
      <c r="X310" s="3"/>
    </row>
    <row r="311" spans="7:24" x14ac:dyDescent="0.25">
      <c r="G311" s="8"/>
      <c r="M311" s="10"/>
      <c r="U311" s="28"/>
      <c r="X311" s="3"/>
    </row>
    <row r="312" spans="7:24" x14ac:dyDescent="0.25">
      <c r="G312" s="8"/>
      <c r="M312" s="10"/>
      <c r="U312" s="28"/>
      <c r="X312" s="3"/>
    </row>
    <row r="313" spans="7:24" x14ac:dyDescent="0.25">
      <c r="G313" s="8"/>
      <c r="M313" s="10"/>
      <c r="U313" s="28"/>
      <c r="X313" s="3"/>
    </row>
    <row r="314" spans="7:24" x14ac:dyDescent="0.25">
      <c r="G314" s="8"/>
      <c r="M314" s="10"/>
      <c r="U314" s="28"/>
      <c r="X314" s="3"/>
    </row>
    <row r="315" spans="7:24" x14ac:dyDescent="0.25">
      <c r="G315" s="8"/>
      <c r="M315" s="10"/>
      <c r="U315" s="28"/>
      <c r="X315" s="3"/>
    </row>
    <row r="316" spans="7:24" x14ac:dyDescent="0.25">
      <c r="G316" s="8"/>
      <c r="M316" s="10"/>
      <c r="U316" s="28"/>
      <c r="X316" s="3"/>
    </row>
    <row r="317" spans="7:24" x14ac:dyDescent="0.25">
      <c r="G317" s="8"/>
      <c r="M317" s="10"/>
      <c r="U317" s="28"/>
      <c r="X317" s="3"/>
    </row>
    <row r="318" spans="7:24" x14ac:dyDescent="0.25">
      <c r="G318" s="8"/>
      <c r="M318" s="10"/>
      <c r="U318" s="28"/>
      <c r="X318" s="3"/>
    </row>
    <row r="319" spans="7:24" x14ac:dyDescent="0.25">
      <c r="G319" s="8"/>
      <c r="M319" s="10"/>
      <c r="U319" s="28"/>
      <c r="X319" s="3"/>
    </row>
    <row r="320" spans="7:24" x14ac:dyDescent="0.25">
      <c r="G320" s="8"/>
      <c r="M320" s="10"/>
      <c r="U320" s="28"/>
      <c r="X320" s="3"/>
    </row>
    <row r="321" spans="7:24" x14ac:dyDescent="0.25">
      <c r="G321" s="8"/>
      <c r="M321" s="10"/>
      <c r="U321" s="28"/>
      <c r="X321" s="3"/>
    </row>
    <row r="322" spans="7:24" x14ac:dyDescent="0.25">
      <c r="G322" s="8"/>
      <c r="M322" s="10"/>
      <c r="U322" s="28"/>
      <c r="X322" s="3"/>
    </row>
    <row r="323" spans="7:24" x14ac:dyDescent="0.25">
      <c r="G323" s="8"/>
      <c r="M323" s="10"/>
      <c r="U323" s="28"/>
      <c r="X323" s="3"/>
    </row>
    <row r="324" spans="7:24" x14ac:dyDescent="0.25">
      <c r="G324" s="8"/>
      <c r="M324" s="10"/>
      <c r="U324" s="28"/>
      <c r="X324" s="3"/>
    </row>
    <row r="325" spans="7:24" x14ac:dyDescent="0.25">
      <c r="G325" s="8"/>
      <c r="M325" s="10"/>
      <c r="U325" s="28"/>
      <c r="X325" s="3"/>
    </row>
    <row r="326" spans="7:24" x14ac:dyDescent="0.25">
      <c r="G326" s="8"/>
      <c r="M326" s="10"/>
      <c r="U326" s="28"/>
      <c r="X326" s="3"/>
    </row>
    <row r="327" spans="7:24" x14ac:dyDescent="0.25">
      <c r="G327" s="8"/>
      <c r="M327" s="10"/>
      <c r="U327" s="28"/>
      <c r="X327" s="3"/>
    </row>
    <row r="328" spans="7:24" x14ac:dyDescent="0.25">
      <c r="G328" s="8"/>
      <c r="M328" s="10"/>
      <c r="U328" s="28"/>
      <c r="X328" s="3"/>
    </row>
    <row r="329" spans="7:24" x14ac:dyDescent="0.25">
      <c r="G329" s="8"/>
      <c r="M329" s="10"/>
      <c r="U329" s="28"/>
      <c r="X329" s="3"/>
    </row>
    <row r="330" spans="7:24" x14ac:dyDescent="0.25">
      <c r="G330" s="8"/>
      <c r="M330" s="10"/>
      <c r="U330" s="28"/>
      <c r="X330" s="3"/>
    </row>
    <row r="331" spans="7:24" x14ac:dyDescent="0.25">
      <c r="G331" s="8"/>
      <c r="M331" s="10"/>
      <c r="U331" s="28"/>
      <c r="X331" s="3"/>
    </row>
    <row r="332" spans="7:24" x14ac:dyDescent="0.25">
      <c r="G332" s="8"/>
      <c r="M332" s="10"/>
      <c r="U332" s="28"/>
      <c r="X332" s="3"/>
    </row>
    <row r="333" spans="7:24" x14ac:dyDescent="0.25">
      <c r="G333" s="8"/>
      <c r="M333" s="10"/>
      <c r="U333" s="28"/>
      <c r="X333" s="3"/>
    </row>
    <row r="334" spans="7:24" x14ac:dyDescent="0.25">
      <c r="G334" s="8"/>
      <c r="M334" s="10"/>
      <c r="U334" s="28"/>
      <c r="X334" s="3"/>
    </row>
    <row r="335" spans="7:24" x14ac:dyDescent="0.25">
      <c r="G335" s="8"/>
      <c r="M335" s="10"/>
      <c r="U335" s="28"/>
      <c r="X335" s="3"/>
    </row>
    <row r="336" spans="7:24" x14ac:dyDescent="0.25">
      <c r="G336" s="8"/>
      <c r="M336" s="10"/>
      <c r="U336" s="28"/>
      <c r="X336" s="3"/>
    </row>
    <row r="337" spans="7:24" x14ac:dyDescent="0.25">
      <c r="G337" s="8"/>
      <c r="M337" s="10"/>
      <c r="U337" s="28"/>
      <c r="X337" s="3"/>
    </row>
    <row r="338" spans="7:24" x14ac:dyDescent="0.25">
      <c r="G338" s="8"/>
      <c r="M338" s="10"/>
      <c r="U338" s="28"/>
      <c r="X338" s="3"/>
    </row>
    <row r="339" spans="7:24" x14ac:dyDescent="0.25">
      <c r="G339" s="8"/>
      <c r="M339" s="10"/>
      <c r="U339" s="28"/>
      <c r="X339" s="3"/>
    </row>
    <row r="340" spans="7:24" x14ac:dyDescent="0.25">
      <c r="G340" s="8"/>
      <c r="M340" s="10"/>
      <c r="U340" s="28"/>
      <c r="X340" s="3"/>
    </row>
    <row r="341" spans="7:24" x14ac:dyDescent="0.25">
      <c r="G341" s="8"/>
      <c r="M341" s="10"/>
      <c r="U341" s="28"/>
      <c r="X341" s="3"/>
    </row>
    <row r="342" spans="7:24" x14ac:dyDescent="0.25">
      <c r="G342" s="8"/>
      <c r="M342" s="10"/>
      <c r="U342" s="28"/>
      <c r="X342" s="3"/>
    </row>
    <row r="343" spans="7:24" x14ac:dyDescent="0.25">
      <c r="G343" s="8"/>
      <c r="M343" s="10"/>
      <c r="U343" s="28"/>
      <c r="X343" s="3"/>
    </row>
    <row r="344" spans="7:24" x14ac:dyDescent="0.25">
      <c r="G344" s="8"/>
      <c r="M344" s="10"/>
      <c r="U344" s="28"/>
      <c r="X344" s="3"/>
    </row>
    <row r="345" spans="7:24" x14ac:dyDescent="0.25">
      <c r="G345" s="8"/>
      <c r="M345" s="10"/>
      <c r="U345" s="28"/>
      <c r="X345" s="3"/>
    </row>
    <row r="346" spans="7:24" x14ac:dyDescent="0.25">
      <c r="G346" s="8"/>
      <c r="M346" s="10"/>
      <c r="U346" s="28"/>
      <c r="X346" s="3"/>
    </row>
    <row r="347" spans="7:24" x14ac:dyDescent="0.25">
      <c r="G347" s="8"/>
      <c r="M347" s="10"/>
      <c r="U347" s="28"/>
      <c r="X347" s="3"/>
    </row>
    <row r="348" spans="7:24" x14ac:dyDescent="0.25">
      <c r="G348" s="8"/>
      <c r="M348" s="10"/>
      <c r="U348" s="28"/>
      <c r="X348" s="3"/>
    </row>
    <row r="349" spans="7:24" x14ac:dyDescent="0.25">
      <c r="G349" s="8"/>
      <c r="M349" s="10"/>
      <c r="U349" s="28"/>
      <c r="X349" s="3"/>
    </row>
    <row r="350" spans="7:24" x14ac:dyDescent="0.25">
      <c r="G350" s="8"/>
      <c r="M350" s="10"/>
      <c r="U350" s="28"/>
      <c r="X350" s="3"/>
    </row>
    <row r="351" spans="7:24" x14ac:dyDescent="0.25">
      <c r="G351" s="8"/>
      <c r="M351" s="10"/>
      <c r="U351" s="28"/>
      <c r="X351" s="3"/>
    </row>
    <row r="352" spans="7:24" x14ac:dyDescent="0.25">
      <c r="G352" s="8"/>
      <c r="M352" s="10"/>
      <c r="U352" s="28"/>
      <c r="X352" s="3"/>
    </row>
    <row r="353" spans="7:24" x14ac:dyDescent="0.25">
      <c r="G353" s="8"/>
      <c r="M353" s="10"/>
      <c r="U353" s="28"/>
      <c r="X353" s="3"/>
    </row>
    <row r="354" spans="7:24" x14ac:dyDescent="0.25">
      <c r="G354" s="8"/>
      <c r="M354" s="10"/>
      <c r="U354" s="28"/>
      <c r="X354" s="3"/>
    </row>
    <row r="355" spans="7:24" x14ac:dyDescent="0.25">
      <c r="G355" s="8"/>
      <c r="M355" s="10"/>
      <c r="U355" s="28"/>
      <c r="X355" s="3"/>
    </row>
    <row r="356" spans="7:24" x14ac:dyDescent="0.25">
      <c r="G356" s="8"/>
      <c r="M356" s="10"/>
      <c r="U356" s="28"/>
      <c r="X356" s="3"/>
    </row>
    <row r="357" spans="7:24" x14ac:dyDescent="0.25">
      <c r="G357" s="8"/>
      <c r="M357" s="10"/>
      <c r="U357" s="28"/>
      <c r="X357" s="3"/>
    </row>
    <row r="358" spans="7:24" x14ac:dyDescent="0.25">
      <c r="G358" s="8"/>
      <c r="M358" s="10"/>
      <c r="U358" s="28"/>
      <c r="X358" s="3"/>
    </row>
    <row r="359" spans="7:24" x14ac:dyDescent="0.25">
      <c r="G359" s="8"/>
      <c r="M359" s="10"/>
      <c r="U359" s="28"/>
      <c r="X359" s="3"/>
    </row>
    <row r="360" spans="7:24" x14ac:dyDescent="0.25">
      <c r="G360" s="8"/>
      <c r="M360" s="10"/>
      <c r="U360" s="28"/>
      <c r="X360" s="3"/>
    </row>
    <row r="361" spans="7:24" x14ac:dyDescent="0.25">
      <c r="G361" s="8"/>
      <c r="M361" s="10"/>
      <c r="U361" s="28"/>
      <c r="X361" s="3"/>
    </row>
    <row r="362" spans="7:24" x14ac:dyDescent="0.25">
      <c r="G362" s="8"/>
      <c r="M362" s="10"/>
      <c r="U362" s="28"/>
      <c r="X362" s="3"/>
    </row>
    <row r="363" spans="7:24" x14ac:dyDescent="0.25">
      <c r="G363" s="8"/>
      <c r="M363" s="10"/>
      <c r="U363" s="28"/>
      <c r="X363" s="3"/>
    </row>
    <row r="364" spans="7:24" x14ac:dyDescent="0.25">
      <c r="G364" s="8"/>
      <c r="M364" s="10"/>
      <c r="U364" s="28"/>
      <c r="X364" s="3"/>
    </row>
    <row r="365" spans="7:24" x14ac:dyDescent="0.25">
      <c r="G365" s="8"/>
      <c r="M365" s="10"/>
      <c r="U365" s="28"/>
      <c r="X365" s="3"/>
    </row>
    <row r="366" spans="7:24" x14ac:dyDescent="0.25">
      <c r="G366" s="8"/>
      <c r="M366" s="10"/>
      <c r="U366" s="28"/>
      <c r="X366" s="3"/>
    </row>
    <row r="367" spans="7:24" x14ac:dyDescent="0.25">
      <c r="G367" s="8"/>
      <c r="M367" s="10"/>
      <c r="U367" s="28"/>
      <c r="X367" s="3"/>
    </row>
    <row r="368" spans="7:24" x14ac:dyDescent="0.25">
      <c r="G368" s="8"/>
      <c r="M368" s="10"/>
      <c r="U368" s="28"/>
      <c r="X368" s="3"/>
    </row>
    <row r="369" spans="7:24" x14ac:dyDescent="0.25">
      <c r="G369" s="8"/>
      <c r="M369" s="10"/>
      <c r="U369" s="28"/>
      <c r="X369" s="3"/>
    </row>
    <row r="370" spans="7:24" x14ac:dyDescent="0.25">
      <c r="G370" s="8"/>
      <c r="M370" s="10"/>
      <c r="U370" s="28"/>
      <c r="X370" s="3"/>
    </row>
    <row r="371" spans="7:24" x14ac:dyDescent="0.25">
      <c r="G371" s="8"/>
      <c r="M371" s="10"/>
      <c r="U371" s="28"/>
      <c r="X371" s="3"/>
    </row>
    <row r="372" spans="7:24" x14ac:dyDescent="0.25">
      <c r="G372" s="8"/>
      <c r="M372" s="10"/>
      <c r="U372" s="28"/>
      <c r="X372" s="3"/>
    </row>
    <row r="373" spans="7:24" x14ac:dyDescent="0.25">
      <c r="G373" s="8"/>
      <c r="M373" s="10"/>
      <c r="U373" s="28"/>
      <c r="X373" s="3"/>
    </row>
    <row r="374" spans="7:24" x14ac:dyDescent="0.25">
      <c r="G374" s="8"/>
      <c r="M374" s="10"/>
      <c r="U374" s="28"/>
      <c r="X374" s="3"/>
    </row>
    <row r="375" spans="7:24" x14ac:dyDescent="0.25">
      <c r="G375" s="8"/>
      <c r="M375" s="10"/>
      <c r="U375" s="28"/>
      <c r="X375" s="3"/>
    </row>
    <row r="376" spans="7:24" x14ac:dyDescent="0.25">
      <c r="G376" s="8"/>
      <c r="M376" s="10"/>
      <c r="U376" s="28"/>
      <c r="X376" s="3"/>
    </row>
    <row r="377" spans="7:24" x14ac:dyDescent="0.25">
      <c r="G377" s="8"/>
      <c r="M377" s="10"/>
      <c r="U377" s="28"/>
      <c r="X377" s="3"/>
    </row>
    <row r="378" spans="7:24" x14ac:dyDescent="0.25">
      <c r="G378" s="8"/>
      <c r="M378" s="10"/>
      <c r="U378" s="28"/>
      <c r="X378" s="3"/>
    </row>
    <row r="379" spans="7:24" x14ac:dyDescent="0.25">
      <c r="G379" s="8"/>
      <c r="M379" s="10"/>
      <c r="U379" s="28"/>
      <c r="X379" s="3"/>
    </row>
    <row r="380" spans="7:24" x14ac:dyDescent="0.25">
      <c r="G380" s="8"/>
      <c r="M380" s="10"/>
      <c r="U380" s="28"/>
      <c r="X380" s="3"/>
    </row>
    <row r="381" spans="7:24" x14ac:dyDescent="0.25">
      <c r="G381" s="8"/>
      <c r="M381" s="10"/>
      <c r="U381" s="28"/>
      <c r="X381" s="3"/>
    </row>
    <row r="382" spans="7:24" x14ac:dyDescent="0.25">
      <c r="G382" s="8"/>
      <c r="M382" s="10"/>
      <c r="U382" s="28"/>
      <c r="X382" s="3"/>
    </row>
    <row r="383" spans="7:24" x14ac:dyDescent="0.25">
      <c r="G383" s="8"/>
      <c r="M383" s="10"/>
      <c r="U383" s="28"/>
      <c r="X383" s="3"/>
    </row>
    <row r="384" spans="7:24" x14ac:dyDescent="0.25">
      <c r="G384" s="8"/>
      <c r="M384" s="10"/>
      <c r="U384" s="28"/>
      <c r="X384" s="3"/>
    </row>
    <row r="385" spans="7:24" x14ac:dyDescent="0.25">
      <c r="G385" s="8"/>
      <c r="M385" s="10"/>
      <c r="X385" s="3"/>
    </row>
    <row r="386" spans="7:24" x14ac:dyDescent="0.25">
      <c r="G386" s="8"/>
      <c r="M386" s="10"/>
      <c r="X386" s="3"/>
    </row>
    <row r="387" spans="7:24" x14ac:dyDescent="0.25">
      <c r="G387" s="8"/>
      <c r="M387" s="10"/>
      <c r="X387" s="3"/>
    </row>
    <row r="388" spans="7:24" x14ac:dyDescent="0.25">
      <c r="G388" s="8"/>
      <c r="M388" s="10"/>
      <c r="X388" s="3"/>
    </row>
    <row r="389" spans="7:24" x14ac:dyDescent="0.25">
      <c r="G389" s="8"/>
      <c r="M389" s="10"/>
      <c r="X389" s="3"/>
    </row>
    <row r="390" spans="7:24" x14ac:dyDescent="0.25">
      <c r="G390" s="8"/>
      <c r="M390" s="10"/>
      <c r="X390" s="3"/>
    </row>
    <row r="391" spans="7:24" x14ac:dyDescent="0.25">
      <c r="G391" s="8"/>
      <c r="M391" s="10"/>
      <c r="X391" s="3"/>
    </row>
    <row r="392" spans="7:24" x14ac:dyDescent="0.25">
      <c r="G392" s="8"/>
      <c r="M392" s="10"/>
      <c r="X392" s="3"/>
    </row>
    <row r="393" spans="7:24" x14ac:dyDescent="0.25">
      <c r="G393" s="8"/>
      <c r="M393" s="10"/>
      <c r="X393" s="3"/>
    </row>
    <row r="394" spans="7:24" x14ac:dyDescent="0.25">
      <c r="G394" s="8"/>
      <c r="M394" s="10"/>
      <c r="X394" s="3"/>
    </row>
    <row r="395" spans="7:24" x14ac:dyDescent="0.25">
      <c r="G395" s="8"/>
      <c r="M395" s="10"/>
      <c r="X395" s="3"/>
    </row>
    <row r="396" spans="7:24" x14ac:dyDescent="0.25">
      <c r="G396" s="8"/>
      <c r="M396" s="10"/>
      <c r="X396" s="3"/>
    </row>
    <row r="397" spans="7:24" x14ac:dyDescent="0.25">
      <c r="G397" s="8"/>
      <c r="M397" s="10"/>
      <c r="X397" s="3"/>
    </row>
    <row r="398" spans="7:24" x14ac:dyDescent="0.25">
      <c r="G398" s="8"/>
      <c r="M398" s="10"/>
      <c r="X398" s="3"/>
    </row>
    <row r="399" spans="7:24" x14ac:dyDescent="0.25">
      <c r="G399" s="8"/>
      <c r="M399" s="10"/>
      <c r="X399" s="3"/>
    </row>
    <row r="400" spans="7:24" x14ac:dyDescent="0.25">
      <c r="G400" s="8"/>
      <c r="M400" s="10"/>
      <c r="X400" s="3"/>
    </row>
    <row r="401" spans="7:24" x14ac:dyDescent="0.25">
      <c r="G401" s="8"/>
      <c r="M401" s="10"/>
      <c r="X401" s="3"/>
    </row>
    <row r="402" spans="7:24" x14ac:dyDescent="0.25">
      <c r="G402" s="8"/>
      <c r="M402" s="10"/>
      <c r="X402" s="3"/>
    </row>
    <row r="403" spans="7:24" x14ac:dyDescent="0.25">
      <c r="G403" s="8"/>
      <c r="M403" s="10"/>
      <c r="X403" s="3"/>
    </row>
    <row r="404" spans="7:24" x14ac:dyDescent="0.25">
      <c r="G404" s="8"/>
      <c r="M404" s="10"/>
      <c r="X404" s="3"/>
    </row>
    <row r="405" spans="7:24" x14ac:dyDescent="0.25">
      <c r="G405" s="8"/>
      <c r="M405" s="10"/>
      <c r="X405" s="3"/>
    </row>
    <row r="406" spans="7:24" x14ac:dyDescent="0.25">
      <c r="G406" s="8"/>
      <c r="M406" s="10"/>
      <c r="X406" s="3"/>
    </row>
    <row r="407" spans="7:24" x14ac:dyDescent="0.25">
      <c r="G407" s="8"/>
      <c r="M407" s="10"/>
      <c r="X407" s="3"/>
    </row>
    <row r="408" spans="7:24" x14ac:dyDescent="0.25">
      <c r="G408" s="8"/>
      <c r="M408" s="10"/>
      <c r="X408" s="3"/>
    </row>
    <row r="409" spans="7:24" x14ac:dyDescent="0.25">
      <c r="G409" s="8"/>
      <c r="M409" s="10"/>
      <c r="X409" s="3"/>
    </row>
    <row r="410" spans="7:24" x14ac:dyDescent="0.25">
      <c r="G410" s="8"/>
      <c r="M410" s="10"/>
      <c r="X410" s="3"/>
    </row>
    <row r="411" spans="7:24" x14ac:dyDescent="0.25">
      <c r="G411" s="8"/>
      <c r="M411" s="10"/>
    </row>
    <row r="412" spans="7:24" x14ac:dyDescent="0.25">
      <c r="G412" s="8"/>
      <c r="M412" s="10"/>
      <c r="X412" s="3"/>
    </row>
    <row r="413" spans="7:24" x14ac:dyDescent="0.25">
      <c r="G413" s="8"/>
      <c r="M413" s="10"/>
      <c r="X413" s="3"/>
    </row>
    <row r="414" spans="7:24" x14ac:dyDescent="0.25">
      <c r="G414" s="8"/>
      <c r="M414" s="10"/>
    </row>
    <row r="415" spans="7:24" x14ac:dyDescent="0.25">
      <c r="G415" s="8"/>
      <c r="M415" s="10"/>
      <c r="X415" s="3"/>
    </row>
    <row r="416" spans="7:24" x14ac:dyDescent="0.25">
      <c r="G416" s="8"/>
      <c r="M416" s="10"/>
      <c r="X416" s="3"/>
    </row>
    <row r="417" spans="7:24" x14ac:dyDescent="0.25">
      <c r="G417" s="8"/>
      <c r="M417" s="10"/>
      <c r="X417" s="3"/>
    </row>
    <row r="418" spans="7:24" x14ac:dyDescent="0.25">
      <c r="G418" s="8"/>
      <c r="M418" s="10"/>
      <c r="X418" s="3"/>
    </row>
    <row r="419" spans="7:24" x14ac:dyDescent="0.25">
      <c r="G419" s="8"/>
      <c r="M419" s="10"/>
      <c r="X419" s="3"/>
    </row>
    <row r="420" spans="7:24" x14ac:dyDescent="0.25">
      <c r="G420" s="8"/>
      <c r="M420" s="10"/>
      <c r="X420" s="3"/>
    </row>
    <row r="421" spans="7:24" x14ac:dyDescent="0.25">
      <c r="G421" s="8"/>
      <c r="M421" s="10"/>
      <c r="X421" s="3"/>
    </row>
    <row r="422" spans="7:24" x14ac:dyDescent="0.25">
      <c r="G422" s="8"/>
      <c r="M422" s="10"/>
      <c r="X422" s="3"/>
    </row>
    <row r="423" spans="7:24" x14ac:dyDescent="0.25">
      <c r="G423" s="8"/>
      <c r="M423" s="10"/>
      <c r="X423" s="3"/>
    </row>
    <row r="424" spans="7:24" x14ac:dyDescent="0.25">
      <c r="G424" s="8"/>
      <c r="M424" s="10"/>
      <c r="X424" s="3"/>
    </row>
    <row r="425" spans="7:24" x14ac:dyDescent="0.25">
      <c r="G425" s="8"/>
      <c r="M425" s="10"/>
      <c r="X425" s="3"/>
    </row>
    <row r="426" spans="7:24" x14ac:dyDescent="0.25">
      <c r="G426" s="8"/>
      <c r="M426" s="10"/>
    </row>
    <row r="427" spans="7:24" x14ac:dyDescent="0.25">
      <c r="G427" s="8"/>
      <c r="M427" s="10"/>
    </row>
    <row r="428" spans="7:24" x14ac:dyDescent="0.25">
      <c r="G428" s="8"/>
      <c r="M428" s="10"/>
      <c r="X428" s="3"/>
    </row>
    <row r="429" spans="7:24" x14ac:dyDescent="0.25">
      <c r="G429" s="8"/>
      <c r="M429" s="10"/>
      <c r="X429" s="3"/>
    </row>
    <row r="430" spans="7:24" x14ac:dyDescent="0.25">
      <c r="G430" s="8"/>
      <c r="M430" s="10"/>
      <c r="X430" s="3"/>
    </row>
    <row r="431" spans="7:24" x14ac:dyDescent="0.25">
      <c r="G431" s="8"/>
      <c r="M431" s="10"/>
      <c r="X431" s="3"/>
    </row>
    <row r="432" spans="7:24" x14ac:dyDescent="0.25">
      <c r="G432" s="8"/>
      <c r="M432" s="10"/>
      <c r="X432" s="3"/>
    </row>
    <row r="433" spans="7:24" x14ac:dyDescent="0.25">
      <c r="G433" s="8"/>
      <c r="M433" s="10"/>
    </row>
    <row r="434" spans="7:24" x14ac:dyDescent="0.25">
      <c r="G434" s="8"/>
      <c r="M434" s="10"/>
    </row>
    <row r="435" spans="7:24" x14ac:dyDescent="0.25">
      <c r="G435" s="8"/>
      <c r="M435" s="10"/>
      <c r="X435" s="3"/>
    </row>
    <row r="436" spans="7:24" x14ac:dyDescent="0.25">
      <c r="G436" s="8"/>
      <c r="M436" s="10"/>
      <c r="X436" s="3"/>
    </row>
    <row r="437" spans="7:24" x14ac:dyDescent="0.25">
      <c r="G437" s="8"/>
      <c r="M437" s="10"/>
      <c r="X437" s="3"/>
    </row>
    <row r="438" spans="7:24" x14ac:dyDescent="0.25">
      <c r="G438" s="8"/>
      <c r="M438" s="10"/>
      <c r="X438" s="3"/>
    </row>
    <row r="439" spans="7:24" x14ac:dyDescent="0.25">
      <c r="G439" s="8"/>
      <c r="M439" s="10"/>
      <c r="X439" s="3"/>
    </row>
    <row r="440" spans="7:24" x14ac:dyDescent="0.25">
      <c r="G440" s="8"/>
      <c r="M440" s="10"/>
      <c r="X440" s="3"/>
    </row>
    <row r="441" spans="7:24" x14ac:dyDescent="0.25">
      <c r="G441" s="8"/>
      <c r="M441" s="10"/>
      <c r="X441" s="3"/>
    </row>
    <row r="442" spans="7:24" x14ac:dyDescent="0.25">
      <c r="G442" s="8"/>
      <c r="M442" s="10"/>
      <c r="X442" s="3"/>
    </row>
    <row r="443" spans="7:24" x14ac:dyDescent="0.25">
      <c r="G443" s="8"/>
      <c r="M443" s="10"/>
      <c r="X443" s="3"/>
    </row>
    <row r="444" spans="7:24" x14ac:dyDescent="0.25">
      <c r="G444" s="8"/>
      <c r="M444" s="10"/>
      <c r="X444" s="3"/>
    </row>
    <row r="445" spans="7:24" x14ac:dyDescent="0.25">
      <c r="G445" s="8"/>
      <c r="M445" s="10"/>
      <c r="X445" s="3"/>
    </row>
    <row r="446" spans="7:24" x14ac:dyDescent="0.25">
      <c r="G446" s="8"/>
      <c r="M446" s="10"/>
      <c r="X446" s="3"/>
    </row>
    <row r="447" spans="7:24" x14ac:dyDescent="0.25">
      <c r="G447" s="8"/>
      <c r="M447" s="10"/>
      <c r="X447" s="3"/>
    </row>
    <row r="448" spans="7:24" x14ac:dyDescent="0.25">
      <c r="G448" s="8"/>
      <c r="M448" s="10"/>
      <c r="X448" s="3"/>
    </row>
    <row r="449" spans="7:24" x14ac:dyDescent="0.25">
      <c r="G449" s="8"/>
      <c r="M449" s="10"/>
      <c r="X449" s="3"/>
    </row>
    <row r="450" spans="7:24" x14ac:dyDescent="0.25">
      <c r="G450" s="8"/>
      <c r="M450" s="10"/>
    </row>
    <row r="451" spans="7:24" x14ac:dyDescent="0.25">
      <c r="G451" s="8"/>
      <c r="M451" s="10"/>
      <c r="X451" s="3"/>
    </row>
    <row r="452" spans="7:24" x14ac:dyDescent="0.25">
      <c r="G452" s="8"/>
      <c r="M452" s="10"/>
      <c r="X452" s="3"/>
    </row>
    <row r="453" spans="7:24" x14ac:dyDescent="0.25">
      <c r="G453" s="8"/>
      <c r="M453" s="10"/>
      <c r="X453" s="3"/>
    </row>
    <row r="454" spans="7:24" x14ac:dyDescent="0.25">
      <c r="G454" s="8"/>
      <c r="M454" s="10"/>
      <c r="X454" s="3"/>
    </row>
    <row r="455" spans="7:24" x14ac:dyDescent="0.25">
      <c r="G455" s="8"/>
      <c r="M455" s="10"/>
      <c r="X455" s="3"/>
    </row>
    <row r="456" spans="7:24" x14ac:dyDescent="0.25">
      <c r="G456" s="8"/>
      <c r="M456" s="10"/>
      <c r="X456" s="3"/>
    </row>
    <row r="457" spans="7:24" x14ac:dyDescent="0.25">
      <c r="G457" s="8"/>
      <c r="M457" s="10"/>
      <c r="X457" s="3"/>
    </row>
    <row r="458" spans="7:24" x14ac:dyDescent="0.25">
      <c r="G458" s="8"/>
      <c r="M458" s="10"/>
    </row>
    <row r="459" spans="7:24" x14ac:dyDescent="0.25">
      <c r="G459" s="8"/>
      <c r="M459" s="10"/>
    </row>
    <row r="460" spans="7:24" x14ac:dyDescent="0.25">
      <c r="G460" s="8"/>
      <c r="M460" s="10"/>
      <c r="X460" s="3"/>
    </row>
    <row r="461" spans="7:24" x14ac:dyDescent="0.25">
      <c r="G461" s="8"/>
      <c r="M461" s="10"/>
      <c r="X461" s="3"/>
    </row>
    <row r="462" spans="7:24" x14ac:dyDescent="0.25">
      <c r="G462" s="8"/>
      <c r="M462" s="10"/>
      <c r="X462" s="3"/>
    </row>
    <row r="463" spans="7:24" x14ac:dyDescent="0.25">
      <c r="G463" s="8"/>
      <c r="M463" s="10"/>
      <c r="X463" s="3"/>
    </row>
    <row r="464" spans="7:24" x14ac:dyDescent="0.25">
      <c r="G464" s="8"/>
      <c r="M464" s="10"/>
      <c r="X464" s="3"/>
    </row>
    <row r="465" spans="7:24" x14ac:dyDescent="0.25">
      <c r="G465" s="8"/>
      <c r="M465" s="10"/>
    </row>
    <row r="466" spans="7:24" x14ac:dyDescent="0.25">
      <c r="G466" s="8"/>
      <c r="M466" s="10"/>
    </row>
    <row r="467" spans="7:24" x14ac:dyDescent="0.25">
      <c r="G467" s="8"/>
      <c r="M467" s="10"/>
      <c r="X467" s="3"/>
    </row>
    <row r="468" spans="7:24" x14ac:dyDescent="0.25">
      <c r="G468" s="8"/>
      <c r="M468" s="10"/>
      <c r="X468" s="3"/>
    </row>
    <row r="469" spans="7:24" x14ac:dyDescent="0.25">
      <c r="G469" s="8"/>
      <c r="M469" s="10"/>
      <c r="X469" s="3"/>
    </row>
    <row r="470" spans="7:24" x14ac:dyDescent="0.25">
      <c r="G470" s="8"/>
      <c r="M470" s="10"/>
      <c r="X470" s="3"/>
    </row>
    <row r="471" spans="7:24" x14ac:dyDescent="0.25">
      <c r="G471" s="8"/>
      <c r="M471" s="10"/>
      <c r="X471" s="3"/>
    </row>
    <row r="472" spans="7:24" x14ac:dyDescent="0.25">
      <c r="G472" s="8"/>
      <c r="M472" s="10"/>
      <c r="X472" s="3"/>
    </row>
    <row r="473" spans="7:24" x14ac:dyDescent="0.25">
      <c r="G473" s="8"/>
      <c r="M473" s="10"/>
      <c r="X473" s="3"/>
    </row>
    <row r="474" spans="7:24" x14ac:dyDescent="0.25">
      <c r="G474" s="8"/>
      <c r="M474" s="10"/>
      <c r="X474" s="3"/>
    </row>
    <row r="475" spans="7:24" x14ac:dyDescent="0.25">
      <c r="G475" s="8"/>
      <c r="M475" s="10"/>
      <c r="X475" s="3"/>
    </row>
    <row r="476" spans="7:24" x14ac:dyDescent="0.25">
      <c r="G476" s="8"/>
      <c r="M476" s="10"/>
      <c r="X476" s="3"/>
    </row>
    <row r="477" spans="7:24" x14ac:dyDescent="0.25">
      <c r="G477" s="8"/>
      <c r="M477" s="10"/>
      <c r="X477" s="3"/>
    </row>
    <row r="478" spans="7:24" x14ac:dyDescent="0.25">
      <c r="G478" s="8"/>
      <c r="M478" s="10"/>
      <c r="X478" s="3"/>
    </row>
    <row r="479" spans="7:24" x14ac:dyDescent="0.25">
      <c r="G479" s="8"/>
      <c r="M479" s="10"/>
      <c r="X479" s="3"/>
    </row>
    <row r="480" spans="7:24" x14ac:dyDescent="0.25">
      <c r="G480" s="8"/>
      <c r="M480" s="10"/>
    </row>
    <row r="481" spans="7:24" x14ac:dyDescent="0.25">
      <c r="G481" s="8"/>
      <c r="M481" s="10"/>
    </row>
    <row r="482" spans="7:24" x14ac:dyDescent="0.25">
      <c r="G482" s="8"/>
      <c r="M482" s="10"/>
      <c r="X482" s="3"/>
    </row>
    <row r="483" spans="7:24" x14ac:dyDescent="0.25">
      <c r="G483" s="8"/>
      <c r="M483" s="10"/>
      <c r="X483" s="3"/>
    </row>
    <row r="484" spans="7:24" x14ac:dyDescent="0.25">
      <c r="G484" s="8"/>
      <c r="M484" s="10"/>
      <c r="X484" s="3"/>
    </row>
    <row r="485" spans="7:24" x14ac:dyDescent="0.25">
      <c r="G485" s="8"/>
      <c r="M485" s="10"/>
      <c r="X485" s="3"/>
    </row>
    <row r="486" spans="7:24" x14ac:dyDescent="0.25">
      <c r="G486" s="8"/>
      <c r="M486" s="10"/>
      <c r="X486" s="3"/>
    </row>
    <row r="487" spans="7:24" x14ac:dyDescent="0.25">
      <c r="G487" s="8"/>
      <c r="M487" s="10"/>
      <c r="X487" s="3"/>
    </row>
    <row r="488" spans="7:24" x14ac:dyDescent="0.25">
      <c r="G488" s="8"/>
      <c r="M488" s="10"/>
      <c r="X488" s="3"/>
    </row>
    <row r="489" spans="7:24" x14ac:dyDescent="0.25">
      <c r="G489" s="8"/>
      <c r="M489" s="10"/>
      <c r="X489" s="3"/>
    </row>
    <row r="490" spans="7:24" x14ac:dyDescent="0.25">
      <c r="G490" s="8"/>
      <c r="M490" s="10"/>
    </row>
    <row r="491" spans="7:24" x14ac:dyDescent="0.25">
      <c r="G491" s="8"/>
      <c r="M491" s="10"/>
    </row>
    <row r="492" spans="7:24" x14ac:dyDescent="0.25">
      <c r="G492" s="8"/>
      <c r="M492" s="10"/>
      <c r="X492" s="3"/>
    </row>
    <row r="493" spans="7:24" x14ac:dyDescent="0.25">
      <c r="G493" s="8"/>
      <c r="M493" s="10"/>
      <c r="X493" s="3"/>
    </row>
    <row r="494" spans="7:24" x14ac:dyDescent="0.25">
      <c r="G494" s="8"/>
      <c r="M494" s="10"/>
      <c r="X494" s="3"/>
    </row>
    <row r="495" spans="7:24" x14ac:dyDescent="0.25">
      <c r="G495" s="8"/>
      <c r="M495" s="10"/>
      <c r="X495" s="3"/>
    </row>
    <row r="496" spans="7:24" x14ac:dyDescent="0.25">
      <c r="G496" s="8"/>
      <c r="M496" s="10"/>
      <c r="X496" s="3"/>
    </row>
    <row r="497" spans="7:24" x14ac:dyDescent="0.25">
      <c r="G497" s="8"/>
      <c r="M497" s="10"/>
      <c r="X497" s="3"/>
    </row>
    <row r="498" spans="7:24" x14ac:dyDescent="0.25">
      <c r="G498" s="8"/>
      <c r="M498" s="10"/>
      <c r="X498" s="3"/>
    </row>
    <row r="499" spans="7:24" x14ac:dyDescent="0.25">
      <c r="G499" s="8"/>
      <c r="M499" s="10"/>
      <c r="X499" s="3"/>
    </row>
    <row r="500" spans="7:24" x14ac:dyDescent="0.25">
      <c r="G500" s="8"/>
      <c r="M500" s="10"/>
    </row>
    <row r="501" spans="7:24" x14ac:dyDescent="0.25">
      <c r="G501" s="8"/>
      <c r="M501" s="10"/>
      <c r="X501" s="3"/>
    </row>
    <row r="502" spans="7:24" x14ac:dyDescent="0.25">
      <c r="G502" s="8"/>
      <c r="M502" s="10"/>
      <c r="X502" s="3"/>
    </row>
    <row r="503" spans="7:24" x14ac:dyDescent="0.25">
      <c r="G503" s="8"/>
      <c r="M503" s="10"/>
      <c r="X503" s="3"/>
    </row>
    <row r="504" spans="7:24" x14ac:dyDescent="0.25">
      <c r="G504" s="8"/>
      <c r="M504" s="10"/>
      <c r="X504" s="3"/>
    </row>
    <row r="505" spans="7:24" x14ac:dyDescent="0.25">
      <c r="G505" s="8"/>
      <c r="M505" s="10"/>
      <c r="X505" s="3"/>
    </row>
    <row r="506" spans="7:24" x14ac:dyDescent="0.25">
      <c r="G506" s="8"/>
      <c r="M506" s="10"/>
      <c r="X506" s="3"/>
    </row>
    <row r="507" spans="7:24" x14ac:dyDescent="0.25">
      <c r="G507" s="8"/>
      <c r="M507" s="10"/>
      <c r="X507" s="3"/>
    </row>
    <row r="508" spans="7:24" x14ac:dyDescent="0.25">
      <c r="G508" s="8"/>
      <c r="M508" s="10"/>
    </row>
    <row r="509" spans="7:24" x14ac:dyDescent="0.25">
      <c r="G509" s="8"/>
      <c r="M509" s="10"/>
    </row>
    <row r="510" spans="7:24" x14ac:dyDescent="0.25">
      <c r="G510" s="8"/>
      <c r="M510" s="10"/>
    </row>
    <row r="511" spans="7:24" x14ac:dyDescent="0.25">
      <c r="G511" s="8"/>
      <c r="M511" s="10"/>
      <c r="X511" s="3"/>
    </row>
    <row r="512" spans="7:24" x14ac:dyDescent="0.25">
      <c r="G512" s="8"/>
      <c r="M512" s="10"/>
      <c r="X512" s="3"/>
    </row>
    <row r="513" spans="7:24" x14ac:dyDescent="0.25">
      <c r="G513" s="8"/>
      <c r="M513" s="10"/>
      <c r="X513" s="3"/>
    </row>
    <row r="514" spans="7:24" x14ac:dyDescent="0.25">
      <c r="G514" s="8"/>
      <c r="M514" s="10"/>
      <c r="X514" s="3"/>
    </row>
    <row r="515" spans="7:24" x14ac:dyDescent="0.25">
      <c r="G515" s="8"/>
      <c r="M515" s="10"/>
    </row>
    <row r="516" spans="7:24" x14ac:dyDescent="0.25">
      <c r="G516" s="8"/>
      <c r="K516" s="1"/>
      <c r="M516" s="10"/>
    </row>
    <row r="517" spans="7:24" x14ac:dyDescent="0.25">
      <c r="G517" s="8"/>
      <c r="M517" s="10"/>
    </row>
    <row r="518" spans="7:24" x14ac:dyDescent="0.25">
      <c r="G518" s="8"/>
    </row>
    <row r="519" spans="7:24" x14ac:dyDescent="0.25">
      <c r="G519" s="8"/>
      <c r="K519" s="73"/>
    </row>
    <row r="520" spans="7:24" x14ac:dyDescent="0.25">
      <c r="G520" s="8"/>
    </row>
    <row r="521" spans="7:24" x14ac:dyDescent="0.25">
      <c r="G521" s="8"/>
    </row>
    <row r="522" spans="7:24" x14ac:dyDescent="0.25">
      <c r="G522" s="8"/>
    </row>
    <row r="523" spans="7:24" x14ac:dyDescent="0.25">
      <c r="G523" s="8"/>
    </row>
    <row r="524" spans="7:24" x14ac:dyDescent="0.25">
      <c r="G524" s="8"/>
      <c r="K524" s="73"/>
    </row>
    <row r="525" spans="7:24" x14ac:dyDescent="0.25">
      <c r="G525" s="8"/>
    </row>
    <row r="526" spans="7:24" x14ac:dyDescent="0.25">
      <c r="G526" s="8"/>
    </row>
    <row r="527" spans="7:24" x14ac:dyDescent="0.25">
      <c r="G527" s="8"/>
    </row>
    <row r="528" spans="7:24" x14ac:dyDescent="0.25">
      <c r="G528" s="8"/>
    </row>
    <row r="529" spans="7:11" x14ac:dyDescent="0.25">
      <c r="G529" s="8"/>
    </row>
    <row r="530" spans="7:11" x14ac:dyDescent="0.25">
      <c r="G530" s="8"/>
    </row>
    <row r="531" spans="7:11" x14ac:dyDescent="0.25">
      <c r="G531" s="8"/>
      <c r="K531" s="73"/>
    </row>
    <row r="532" spans="7:11" x14ac:dyDescent="0.25">
      <c r="G532" s="8"/>
    </row>
    <row r="533" spans="7:11" x14ac:dyDescent="0.25">
      <c r="G533" s="8"/>
    </row>
    <row r="534" spans="7:11" x14ac:dyDescent="0.25">
      <c r="G534" s="8"/>
    </row>
    <row r="535" spans="7:11" x14ac:dyDescent="0.25">
      <c r="G535" s="8"/>
    </row>
    <row r="536" spans="7:11" x14ac:dyDescent="0.25">
      <c r="G536" s="8"/>
    </row>
    <row r="537" spans="7:11" x14ac:dyDescent="0.25">
      <c r="G537" s="8"/>
    </row>
    <row r="538" spans="7:11" x14ac:dyDescent="0.25">
      <c r="G538" s="8"/>
      <c r="K538" s="73"/>
    </row>
    <row r="539" spans="7:11" x14ac:dyDescent="0.25">
      <c r="G539" s="8"/>
    </row>
    <row r="540" spans="7:11" x14ac:dyDescent="0.25">
      <c r="G540" s="8"/>
    </row>
    <row r="541" spans="7:11" x14ac:dyDescent="0.25">
      <c r="G541" s="8"/>
      <c r="K541" s="73"/>
    </row>
    <row r="542" spans="7:11" x14ac:dyDescent="0.25">
      <c r="G542" s="8"/>
    </row>
    <row r="543" spans="7:11" x14ac:dyDescent="0.25">
      <c r="G543" s="8"/>
    </row>
    <row r="544" spans="7:11" x14ac:dyDescent="0.25">
      <c r="G544" s="8"/>
    </row>
    <row r="545" spans="7:11" x14ac:dyDescent="0.25">
      <c r="G545" s="8"/>
    </row>
    <row r="546" spans="7:11" x14ac:dyDescent="0.25">
      <c r="G546" s="8"/>
    </row>
    <row r="547" spans="7:11" x14ac:dyDescent="0.25">
      <c r="G547" s="8"/>
    </row>
    <row r="548" spans="7:11" x14ac:dyDescent="0.25">
      <c r="G548" s="8"/>
    </row>
    <row r="549" spans="7:11" x14ac:dyDescent="0.25">
      <c r="G549" s="8"/>
    </row>
    <row r="550" spans="7:11" x14ac:dyDescent="0.25">
      <c r="G550" s="8"/>
    </row>
    <row r="551" spans="7:11" x14ac:dyDescent="0.25">
      <c r="G551" s="8"/>
    </row>
    <row r="552" spans="7:11" x14ac:dyDescent="0.25">
      <c r="G552" s="8"/>
      <c r="K552" s="73"/>
    </row>
    <row r="553" spans="7:11" x14ac:dyDescent="0.25">
      <c r="G553" s="8"/>
    </row>
    <row r="554" spans="7:11" x14ac:dyDescent="0.25">
      <c r="G554" s="8"/>
    </row>
    <row r="555" spans="7:11" x14ac:dyDescent="0.25">
      <c r="G555" s="8"/>
    </row>
    <row r="556" spans="7:11" x14ac:dyDescent="0.25">
      <c r="G556" s="8"/>
    </row>
    <row r="557" spans="7:11" x14ac:dyDescent="0.25">
      <c r="G557" s="8"/>
    </row>
    <row r="558" spans="7:11" x14ac:dyDescent="0.25">
      <c r="G558" s="8"/>
    </row>
    <row r="559" spans="7:11" x14ac:dyDescent="0.25">
      <c r="G559" s="8"/>
    </row>
    <row r="560" spans="7:11" x14ac:dyDescent="0.25">
      <c r="G560" s="8"/>
    </row>
    <row r="561" spans="7:11" x14ac:dyDescent="0.25">
      <c r="G561" s="8"/>
    </row>
    <row r="562" spans="7:11" x14ac:dyDescent="0.25">
      <c r="G562" s="8"/>
    </row>
    <row r="563" spans="7:11" x14ac:dyDescent="0.25">
      <c r="G563" s="8"/>
    </row>
    <row r="564" spans="7:11" x14ac:dyDescent="0.25">
      <c r="G564" s="8"/>
      <c r="K564" s="73"/>
    </row>
    <row r="565" spans="7:11" x14ac:dyDescent="0.25">
      <c r="G565" s="8"/>
      <c r="K565" s="73"/>
    </row>
    <row r="566" spans="7:11" x14ac:dyDescent="0.25">
      <c r="G566" s="8"/>
    </row>
    <row r="567" spans="7:11" x14ac:dyDescent="0.25">
      <c r="G567" s="8"/>
    </row>
    <row r="568" spans="7:11" x14ac:dyDescent="0.25">
      <c r="G568" s="8"/>
    </row>
    <row r="569" spans="7:11" x14ac:dyDescent="0.25">
      <c r="G569" s="8"/>
      <c r="K569" s="73"/>
    </row>
    <row r="570" spans="7:11" x14ac:dyDescent="0.25">
      <c r="G570" s="8"/>
    </row>
    <row r="571" spans="7:11" x14ac:dyDescent="0.25">
      <c r="G571" s="8"/>
    </row>
    <row r="572" spans="7:11" x14ac:dyDescent="0.25">
      <c r="G572" s="8"/>
    </row>
    <row r="573" spans="7:11" x14ac:dyDescent="0.25">
      <c r="G573" s="8"/>
    </row>
    <row r="574" spans="7:11" x14ac:dyDescent="0.25">
      <c r="G574" s="8"/>
    </row>
    <row r="575" spans="7:11" x14ac:dyDescent="0.25">
      <c r="G575" s="8"/>
    </row>
    <row r="576" spans="7:11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4000" spans="16:21" x14ac:dyDescent="0.25">
      <c r="P4000" s="10">
        <f>SUM(P2:P3999)</f>
        <v>3346.56</v>
      </c>
      <c r="Q4000" s="10">
        <f t="shared" ref="Q4000:U4000" si="8">SUM(Q2:Q3999)</f>
        <v>0</v>
      </c>
      <c r="R4000" s="10">
        <f t="shared" si="8"/>
        <v>0</v>
      </c>
      <c r="S4000" s="10">
        <f t="shared" si="8"/>
        <v>0</v>
      </c>
      <c r="T4000" s="10">
        <f t="shared" si="8"/>
        <v>435.05279999999999</v>
      </c>
      <c r="U4000" s="10">
        <f t="shared" si="8"/>
        <v>3781.6127999999999</v>
      </c>
    </row>
    <row r="5000" spans="13:21" x14ac:dyDescent="0.25">
      <c r="M5000" s="70"/>
      <c r="P5000" s="32"/>
      <c r="T5000" s="32"/>
      <c r="U5000" s="32"/>
    </row>
  </sheetData>
  <conditionalFormatting sqref="J1:J515 J520:J676 J678:J1048576">
    <cfRule type="duplicateValues" dxfId="14" priority="11"/>
    <cfRule type="duplicateValues" dxfId="13" priority="13"/>
  </conditionalFormatting>
  <conditionalFormatting sqref="K87">
    <cfRule type="duplicateValues" dxfId="12" priority="12"/>
  </conditionalFormatting>
  <conditionalFormatting sqref="J516:J519">
    <cfRule type="duplicateValues" dxfId="11" priority="9"/>
    <cfRule type="duplicateValues" dxfId="10" priority="10"/>
  </conditionalFormatting>
  <conditionalFormatting sqref="J1:J676 J678:J1048576">
    <cfRule type="duplicateValues" dxfId="9" priority="8"/>
    <cfRule type="duplicateValues" dxfId="8" priority="5"/>
  </conditionalFormatting>
  <conditionalFormatting sqref="K516">
    <cfRule type="duplicateValues" dxfId="7" priority="7"/>
  </conditionalFormatting>
  <conditionalFormatting sqref="K516">
    <cfRule type="duplicateValues" dxfId="6" priority="6"/>
  </conditionalFormatting>
  <conditionalFormatting sqref="J677">
    <cfRule type="duplicateValues" dxfId="5" priority="3"/>
    <cfRule type="duplicateValues" dxfId="4" priority="4"/>
  </conditionalFormatting>
  <conditionalFormatting sqref="J677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V1000"/>
  <sheetViews>
    <sheetView workbookViewId="0">
      <selection activeCell="A3" sqref="A3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1" width="11.42578125" style="1" customWidth="1"/>
    <col min="12" max="14" width="11.42578125" style="75" customWidth="1"/>
    <col min="15" max="15" width="11.42578125" style="75"/>
    <col min="16" max="16" width="11.42578125" style="75" customWidth="1"/>
    <col min="17" max="20" width="11.42578125" style="74" customWidth="1"/>
    <col min="21" max="21" width="11.42578125" style="18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240</v>
      </c>
      <c r="F1" s="1" t="s">
        <v>239</v>
      </c>
      <c r="G1" s="1" t="s">
        <v>238</v>
      </c>
      <c r="H1" s="1" t="s">
        <v>237</v>
      </c>
      <c r="I1" s="1" t="s">
        <v>238</v>
      </c>
      <c r="J1" s="1" t="s">
        <v>237</v>
      </c>
      <c r="K1" s="1" t="s">
        <v>236</v>
      </c>
      <c r="L1" s="75" t="s">
        <v>235</v>
      </c>
      <c r="M1" s="75" t="s">
        <v>234</v>
      </c>
      <c r="N1" s="75" t="s">
        <v>233</v>
      </c>
      <c r="O1" s="75" t="s">
        <v>232</v>
      </c>
      <c r="P1" s="75" t="s">
        <v>231</v>
      </c>
      <c r="Q1" s="74" t="s">
        <v>230</v>
      </c>
      <c r="R1" s="74" t="s">
        <v>229</v>
      </c>
      <c r="S1" s="74" t="s">
        <v>228</v>
      </c>
      <c r="T1" s="74" t="s">
        <v>227</v>
      </c>
      <c r="U1" s="15" t="s">
        <v>47</v>
      </c>
      <c r="V1" s="1" t="s">
        <v>46</v>
      </c>
    </row>
    <row r="2" spans="1:22" x14ac:dyDescent="0.25">
      <c r="A2" s="1" t="s">
        <v>297</v>
      </c>
      <c r="B2" s="1" t="s">
        <v>313</v>
      </c>
      <c r="C2" s="1" t="s">
        <v>1</v>
      </c>
      <c r="D2" s="1" t="s">
        <v>25</v>
      </c>
      <c r="E2" s="1" t="s">
        <v>310</v>
      </c>
      <c r="F2" s="1" t="s">
        <v>311</v>
      </c>
      <c r="G2" s="1" t="s">
        <v>305</v>
      </c>
      <c r="H2" s="1" t="s">
        <v>305</v>
      </c>
      <c r="I2" s="1" t="s">
        <v>305</v>
      </c>
      <c r="J2" s="1" t="s">
        <v>305</v>
      </c>
      <c r="L2" s="74">
        <v>0</v>
      </c>
      <c r="M2" s="74" t="s">
        <v>26</v>
      </c>
      <c r="N2" s="74" t="s">
        <v>26</v>
      </c>
      <c r="O2" s="74">
        <v>0</v>
      </c>
      <c r="P2" s="74" t="s">
        <v>26</v>
      </c>
      <c r="Q2" s="74" t="s">
        <v>26</v>
      </c>
      <c r="R2" s="74" t="s">
        <v>26</v>
      </c>
      <c r="S2" s="74" t="s">
        <v>26</v>
      </c>
      <c r="T2" s="74" t="s">
        <v>26</v>
      </c>
      <c r="U2" s="15">
        <f>SUM(L2:T2)</f>
        <v>0</v>
      </c>
      <c r="V2" s="1" t="s">
        <v>226</v>
      </c>
    </row>
    <row r="3" spans="1:22" x14ac:dyDescent="0.25">
      <c r="A3" s="1" t="s">
        <v>297</v>
      </c>
      <c r="B3" s="1" t="s">
        <v>313</v>
      </c>
      <c r="C3" s="1" t="s">
        <v>1</v>
      </c>
      <c r="D3" s="1" t="s">
        <v>25</v>
      </c>
      <c r="E3" s="1" t="s">
        <v>310</v>
      </c>
      <c r="F3" s="1" t="s">
        <v>311</v>
      </c>
      <c r="G3" s="1" t="s">
        <v>306</v>
      </c>
      <c r="H3" s="1" t="s">
        <v>306</v>
      </c>
      <c r="I3" s="1" t="s">
        <v>306</v>
      </c>
      <c r="J3" s="1" t="s">
        <v>306</v>
      </c>
      <c r="L3" s="74">
        <v>0</v>
      </c>
      <c r="M3" s="74" t="s">
        <v>26</v>
      </c>
      <c r="N3" s="74" t="s">
        <v>26</v>
      </c>
      <c r="O3" s="74">
        <v>1318</v>
      </c>
      <c r="P3" s="74" t="s">
        <v>26</v>
      </c>
      <c r="Q3" s="74" t="s">
        <v>26</v>
      </c>
      <c r="R3" s="74" t="s">
        <v>26</v>
      </c>
      <c r="S3" s="74" t="s">
        <v>26</v>
      </c>
      <c r="T3" s="74" t="s">
        <v>26</v>
      </c>
      <c r="U3" s="15">
        <f t="shared" ref="U3:U7" si="0">SUM(L3:T3)</f>
        <v>1318</v>
      </c>
      <c r="V3" s="1" t="s">
        <v>226</v>
      </c>
    </row>
    <row r="4" spans="1:22" x14ac:dyDescent="0.25">
      <c r="A4" s="1" t="s">
        <v>297</v>
      </c>
      <c r="B4" s="1" t="s">
        <v>313</v>
      </c>
      <c r="C4" s="1" t="s">
        <v>1</v>
      </c>
      <c r="D4" s="1" t="s">
        <v>25</v>
      </c>
      <c r="E4" s="1" t="s">
        <v>310</v>
      </c>
      <c r="F4" s="1" t="s">
        <v>311</v>
      </c>
      <c r="G4" s="1" t="s">
        <v>307</v>
      </c>
      <c r="H4" s="1" t="s">
        <v>307</v>
      </c>
      <c r="I4" s="1" t="s">
        <v>307</v>
      </c>
      <c r="J4" s="1" t="s">
        <v>307</v>
      </c>
      <c r="L4" s="74">
        <v>0</v>
      </c>
      <c r="M4" s="74" t="s">
        <v>26</v>
      </c>
      <c r="N4" s="74" t="s">
        <v>26</v>
      </c>
      <c r="O4" s="74">
        <v>1389.6</v>
      </c>
      <c r="P4" s="74" t="s">
        <v>26</v>
      </c>
      <c r="Q4" s="74" t="s">
        <v>26</v>
      </c>
      <c r="R4" s="74" t="s">
        <v>26</v>
      </c>
      <c r="S4" s="74" t="s">
        <v>26</v>
      </c>
      <c r="T4" s="74" t="s">
        <v>26</v>
      </c>
      <c r="U4" s="15">
        <f t="shared" si="0"/>
        <v>1389.6</v>
      </c>
      <c r="V4" s="1" t="s">
        <v>226</v>
      </c>
    </row>
    <row r="5" spans="1:22" x14ac:dyDescent="0.25">
      <c r="A5" s="1" t="s">
        <v>297</v>
      </c>
      <c r="B5" s="1" t="s">
        <v>313</v>
      </c>
      <c r="C5" s="1" t="s">
        <v>1</v>
      </c>
      <c r="D5" s="1" t="s">
        <v>25</v>
      </c>
      <c r="E5" s="1" t="s">
        <v>310</v>
      </c>
      <c r="F5" s="1" t="s">
        <v>311</v>
      </c>
      <c r="G5" s="1" t="s">
        <v>308</v>
      </c>
      <c r="H5" s="1" t="s">
        <v>308</v>
      </c>
      <c r="I5" s="1" t="s">
        <v>308</v>
      </c>
      <c r="J5" s="1" t="s">
        <v>308</v>
      </c>
      <c r="L5" s="74">
        <v>0</v>
      </c>
      <c r="M5" s="74" t="s">
        <v>26</v>
      </c>
      <c r="N5" s="74" t="s">
        <v>26</v>
      </c>
      <c r="O5" s="74">
        <v>825.55</v>
      </c>
      <c r="P5" s="74" t="s">
        <v>26</v>
      </c>
      <c r="Q5" s="74" t="s">
        <v>26</v>
      </c>
      <c r="R5" s="74" t="s">
        <v>26</v>
      </c>
      <c r="S5" s="74" t="s">
        <v>26</v>
      </c>
      <c r="T5" s="74" t="s">
        <v>26</v>
      </c>
      <c r="U5" s="15">
        <f t="shared" si="0"/>
        <v>825.55</v>
      </c>
      <c r="V5" s="1" t="s">
        <v>226</v>
      </c>
    </row>
    <row r="6" spans="1:22" x14ac:dyDescent="0.25">
      <c r="A6" s="1" t="s">
        <v>297</v>
      </c>
      <c r="B6" s="1" t="s">
        <v>312</v>
      </c>
      <c r="C6" s="1" t="s">
        <v>1</v>
      </c>
      <c r="D6" s="1" t="s">
        <v>25</v>
      </c>
      <c r="E6" s="1" t="s">
        <v>310</v>
      </c>
      <c r="F6" s="1" t="s">
        <v>311</v>
      </c>
      <c r="G6" s="1" t="s">
        <v>309</v>
      </c>
      <c r="H6" s="1" t="s">
        <v>309</v>
      </c>
      <c r="I6" s="1" t="s">
        <v>309</v>
      </c>
      <c r="J6" s="1" t="s">
        <v>309</v>
      </c>
      <c r="L6" s="74">
        <v>0</v>
      </c>
      <c r="M6" s="74" t="s">
        <v>26</v>
      </c>
      <c r="N6" s="74" t="s">
        <v>26</v>
      </c>
      <c r="O6" s="74">
        <v>1310.4000000000001</v>
      </c>
      <c r="P6" s="74" t="s">
        <v>26</v>
      </c>
      <c r="Q6" s="74" t="s">
        <v>26</v>
      </c>
      <c r="R6" s="74" t="s">
        <v>26</v>
      </c>
      <c r="S6" s="74" t="s">
        <v>26</v>
      </c>
      <c r="T6" s="74" t="s">
        <v>26</v>
      </c>
      <c r="U6" s="15">
        <f t="shared" si="0"/>
        <v>1310.4000000000001</v>
      </c>
      <c r="V6" s="1" t="s">
        <v>226</v>
      </c>
    </row>
    <row r="7" spans="1:22" x14ac:dyDescent="0.25">
      <c r="A7" s="1"/>
      <c r="C7" s="1"/>
      <c r="D7" s="1"/>
      <c r="E7" s="1"/>
      <c r="F7" s="1"/>
      <c r="L7" s="74"/>
      <c r="M7" s="74"/>
      <c r="N7" s="74"/>
      <c r="O7" s="74"/>
      <c r="P7" s="74"/>
      <c r="U7" s="15"/>
      <c r="V7" s="1"/>
    </row>
    <row r="8" spans="1:22" x14ac:dyDescent="0.25">
      <c r="A8" s="1"/>
      <c r="C8" s="1"/>
      <c r="D8" s="1"/>
      <c r="E8" s="1"/>
      <c r="F8" s="1"/>
      <c r="L8" s="74"/>
      <c r="M8" s="74"/>
      <c r="N8" s="74"/>
      <c r="O8" s="74"/>
      <c r="P8" s="74"/>
      <c r="U8" s="15"/>
      <c r="V8" s="1"/>
    </row>
    <row r="9" spans="1:22" x14ac:dyDescent="0.25">
      <c r="A9" s="1"/>
      <c r="C9" s="1"/>
      <c r="D9" s="1"/>
      <c r="E9" s="1"/>
      <c r="F9" s="1"/>
      <c r="L9" s="74"/>
      <c r="M9" s="74"/>
      <c r="N9" s="74"/>
      <c r="O9" s="74"/>
      <c r="P9" s="74"/>
      <c r="U9" s="15"/>
      <c r="V9" s="1"/>
    </row>
    <row r="10" spans="1:22" x14ac:dyDescent="0.25">
      <c r="A10" s="1"/>
      <c r="C10" s="1"/>
      <c r="D10" s="1"/>
      <c r="E10" s="1"/>
      <c r="F10" s="1"/>
      <c r="L10" s="74"/>
      <c r="M10" s="74"/>
      <c r="N10" s="74"/>
      <c r="O10" s="74"/>
      <c r="P10" s="74"/>
      <c r="U10" s="15"/>
      <c r="V10" s="1"/>
    </row>
    <row r="11" spans="1:22" x14ac:dyDescent="0.25">
      <c r="A11" s="1"/>
      <c r="C11" s="1"/>
      <c r="D11" s="1"/>
      <c r="E11" s="1"/>
      <c r="F11" s="1"/>
      <c r="L11" s="74"/>
      <c r="M11" s="74"/>
      <c r="N11" s="74"/>
      <c r="O11" s="74"/>
      <c r="P11" s="74"/>
      <c r="U11" s="15"/>
      <c r="V11" s="1"/>
    </row>
    <row r="12" spans="1:22" x14ac:dyDescent="0.25">
      <c r="A12" s="1"/>
      <c r="C12" s="1"/>
      <c r="D12" s="1"/>
      <c r="E12" s="1"/>
      <c r="F12" s="1"/>
      <c r="L12" s="74"/>
      <c r="M12" s="74"/>
      <c r="N12" s="74"/>
      <c r="O12" s="74"/>
      <c r="P12" s="74"/>
      <c r="U12" s="15"/>
      <c r="V12" s="1"/>
    </row>
    <row r="13" spans="1:22" x14ac:dyDescent="0.25">
      <c r="A13" s="1"/>
      <c r="C13" s="1"/>
      <c r="D13" s="1"/>
      <c r="E13" s="1"/>
      <c r="F13" s="1"/>
      <c r="L13" s="74"/>
      <c r="M13" s="74"/>
      <c r="N13" s="74"/>
      <c r="O13" s="74"/>
      <c r="P13" s="74"/>
      <c r="U13" s="15"/>
      <c r="V13" s="1"/>
    </row>
    <row r="14" spans="1:22" x14ac:dyDescent="0.25">
      <c r="A14" s="1"/>
      <c r="C14" s="1"/>
      <c r="D14" s="1"/>
      <c r="E14" s="1"/>
      <c r="F14" s="1"/>
      <c r="L14" s="74"/>
      <c r="M14" s="74"/>
      <c r="N14" s="74"/>
      <c r="O14" s="74"/>
      <c r="P14" s="74"/>
      <c r="U14" s="15"/>
      <c r="V14" s="1"/>
    </row>
    <row r="15" spans="1:22" x14ac:dyDescent="0.25">
      <c r="A15" s="1"/>
      <c r="C15" s="1"/>
      <c r="D15" s="1"/>
      <c r="E15" s="1"/>
      <c r="F15" s="1"/>
      <c r="L15" s="74"/>
      <c r="M15" s="74"/>
      <c r="N15" s="74"/>
      <c r="O15" s="74"/>
      <c r="P15" s="74"/>
      <c r="U15" s="15"/>
      <c r="V15" s="1"/>
    </row>
    <row r="16" spans="1:22" x14ac:dyDescent="0.25">
      <c r="A16" s="1"/>
      <c r="C16" s="1"/>
      <c r="D16" s="1"/>
      <c r="E16" s="1"/>
      <c r="F16" s="1"/>
      <c r="L16" s="74"/>
      <c r="M16" s="74"/>
      <c r="N16" s="74"/>
      <c r="O16" s="74"/>
      <c r="P16" s="74"/>
      <c r="U16" s="15"/>
      <c r="V16" s="1"/>
    </row>
    <row r="17" spans="1:22" x14ac:dyDescent="0.25">
      <c r="A17" s="1"/>
      <c r="C17" s="1"/>
      <c r="D17" s="1"/>
      <c r="E17" s="1"/>
      <c r="F17" s="1"/>
      <c r="U17" s="15"/>
      <c r="V17" s="1"/>
    </row>
    <row r="18" spans="1:22" x14ac:dyDescent="0.25">
      <c r="A18" s="1"/>
      <c r="C18" s="1"/>
      <c r="D18" s="1"/>
      <c r="E18" s="1"/>
      <c r="F18" s="1"/>
      <c r="U18" s="15"/>
      <c r="V18" s="1"/>
    </row>
    <row r="19" spans="1:22" x14ac:dyDescent="0.25">
      <c r="A19" s="1"/>
      <c r="C19" s="1"/>
      <c r="D19" s="1"/>
      <c r="E19" s="1"/>
      <c r="F19" s="1"/>
      <c r="U19" s="15"/>
      <c r="V19" s="1"/>
    </row>
    <row r="20" spans="1:22" x14ac:dyDescent="0.25">
      <c r="A20" s="1"/>
      <c r="C20" s="1"/>
      <c r="D20" s="1"/>
      <c r="E20" s="1"/>
      <c r="F20" s="1"/>
      <c r="U20" s="15"/>
      <c r="V20" s="1"/>
    </row>
    <row r="21" spans="1:22" x14ac:dyDescent="0.25">
      <c r="A21" s="1"/>
      <c r="C21" s="1"/>
      <c r="D21" s="1"/>
      <c r="E21" s="1"/>
      <c r="F21" s="1"/>
      <c r="U21" s="15"/>
      <c r="V21" s="1"/>
    </row>
    <row r="22" spans="1:22" x14ac:dyDescent="0.25">
      <c r="A22" s="1"/>
      <c r="C22" s="1"/>
      <c r="D22" s="1"/>
      <c r="E22" s="1"/>
      <c r="F22" s="1"/>
      <c r="U22" s="15"/>
      <c r="V22" s="1"/>
    </row>
    <row r="23" spans="1:22" x14ac:dyDescent="0.25">
      <c r="A23" s="1"/>
      <c r="C23" s="1"/>
      <c r="D23" s="1"/>
      <c r="E23" s="1"/>
      <c r="F23" s="1"/>
      <c r="U23" s="15"/>
      <c r="V23" s="1"/>
    </row>
    <row r="24" spans="1:22" x14ac:dyDescent="0.25">
      <c r="A24" s="1"/>
      <c r="C24" s="1"/>
      <c r="D24" s="1"/>
      <c r="E24" s="1"/>
      <c r="F24" s="1"/>
      <c r="U24" s="15"/>
      <c r="V24" s="1"/>
    </row>
    <row r="25" spans="1:22" x14ac:dyDescent="0.25">
      <c r="A25" s="1"/>
      <c r="C25" s="1"/>
      <c r="D25" s="1"/>
      <c r="E25" s="1"/>
      <c r="F25" s="1"/>
      <c r="U25" s="15"/>
      <c r="V25" s="1"/>
    </row>
    <row r="26" spans="1:22" x14ac:dyDescent="0.25">
      <c r="A26" s="1"/>
      <c r="C26" s="1"/>
      <c r="D26" s="1"/>
      <c r="E26" s="1"/>
      <c r="F26" s="1"/>
      <c r="U26" s="15"/>
      <c r="V26" s="1"/>
    </row>
    <row r="27" spans="1:22" x14ac:dyDescent="0.25">
      <c r="A27" s="1"/>
      <c r="C27" s="1"/>
      <c r="D27" s="1"/>
      <c r="E27" s="1"/>
      <c r="F27" s="1"/>
      <c r="U27" s="15"/>
      <c r="V27" s="1"/>
    </row>
    <row r="28" spans="1:22" x14ac:dyDescent="0.25">
      <c r="A28" s="1"/>
      <c r="C28" s="1"/>
      <c r="D28" s="1"/>
      <c r="E28" s="1"/>
      <c r="F28" s="1"/>
      <c r="U28" s="15"/>
      <c r="V28" s="1"/>
    </row>
    <row r="29" spans="1:22" x14ac:dyDescent="0.25">
      <c r="A29" s="1"/>
      <c r="C29" s="1"/>
      <c r="D29" s="1"/>
      <c r="E29" s="1"/>
      <c r="F29" s="1"/>
      <c r="U29" s="15"/>
      <c r="V29" s="1"/>
    </row>
    <row r="30" spans="1:22" x14ac:dyDescent="0.25">
      <c r="A30" s="1"/>
      <c r="C30" s="1"/>
      <c r="D30" s="1"/>
      <c r="E30" s="1"/>
      <c r="F30" s="1"/>
      <c r="U30" s="15"/>
      <c r="V30" s="1"/>
    </row>
    <row r="31" spans="1:22" x14ac:dyDescent="0.25">
      <c r="A31" s="1"/>
      <c r="C31" s="1"/>
      <c r="D31" s="1"/>
      <c r="E31" s="1"/>
      <c r="F31" s="1"/>
      <c r="U31" s="15"/>
      <c r="V31" s="1"/>
    </row>
    <row r="32" spans="1:22" x14ac:dyDescent="0.25">
      <c r="A32" s="1"/>
      <c r="C32" s="1"/>
      <c r="D32" s="1"/>
      <c r="E32" s="1"/>
      <c r="F32" s="1"/>
      <c r="U32" s="15"/>
      <c r="V32" s="1"/>
    </row>
    <row r="33" spans="1:22" x14ac:dyDescent="0.25">
      <c r="A33" s="1"/>
      <c r="C33" s="1"/>
      <c r="D33" s="1"/>
      <c r="E33" s="1"/>
      <c r="F33" s="1"/>
      <c r="U33" s="15"/>
      <c r="V33" s="1"/>
    </row>
    <row r="34" spans="1:22" x14ac:dyDescent="0.25">
      <c r="A34" s="1"/>
      <c r="C34" s="1"/>
      <c r="D34" s="1"/>
      <c r="E34" s="1"/>
      <c r="F34" s="1"/>
      <c r="U34" s="15"/>
      <c r="V34" s="1"/>
    </row>
    <row r="35" spans="1:22" x14ac:dyDescent="0.25">
      <c r="A35" s="1"/>
      <c r="C35" s="1"/>
      <c r="D35" s="1"/>
      <c r="E35" s="1"/>
      <c r="F35" s="1"/>
      <c r="U35" s="15"/>
      <c r="V35" s="1"/>
    </row>
    <row r="36" spans="1:22" x14ac:dyDescent="0.25">
      <c r="A36" s="1"/>
      <c r="C36" s="1"/>
      <c r="D36" s="1"/>
      <c r="E36" s="1"/>
      <c r="F36" s="1"/>
      <c r="U36" s="15"/>
      <c r="V36" s="1"/>
    </row>
    <row r="37" spans="1:22" x14ac:dyDescent="0.25">
      <c r="A37" s="1"/>
      <c r="C37" s="1"/>
      <c r="D37" s="1"/>
      <c r="E37" s="1"/>
      <c r="F37" s="1"/>
      <c r="U37" s="15"/>
      <c r="V37" s="1"/>
    </row>
    <row r="38" spans="1:22" x14ac:dyDescent="0.25">
      <c r="A38" s="1"/>
      <c r="C38" s="1"/>
      <c r="D38" s="1"/>
      <c r="E38" s="1"/>
      <c r="F38" s="1"/>
      <c r="U38" s="15"/>
      <c r="V38" s="1"/>
    </row>
    <row r="39" spans="1:22" x14ac:dyDescent="0.25">
      <c r="A39" s="1"/>
      <c r="C39" s="1"/>
      <c r="D39" s="1"/>
      <c r="E39" s="1"/>
      <c r="F39" s="1"/>
      <c r="U39" s="15"/>
      <c r="V39" s="1"/>
    </row>
    <row r="40" spans="1:22" x14ac:dyDescent="0.25">
      <c r="A40" s="1"/>
      <c r="C40" s="1"/>
      <c r="D40" s="1"/>
      <c r="E40" s="1"/>
      <c r="F40" s="1"/>
      <c r="U40" s="15"/>
      <c r="V40" s="1"/>
    </row>
    <row r="41" spans="1:22" x14ac:dyDescent="0.25">
      <c r="A41" s="1"/>
      <c r="C41" s="1"/>
      <c r="D41" s="1"/>
      <c r="E41" s="1"/>
      <c r="F41" s="1"/>
      <c r="U41" s="15"/>
      <c r="V41" s="1"/>
    </row>
    <row r="42" spans="1:22" x14ac:dyDescent="0.25">
      <c r="A42" s="1"/>
      <c r="C42" s="1"/>
      <c r="D42" s="1"/>
      <c r="E42" s="1"/>
      <c r="F42" s="1"/>
      <c r="U42" s="15"/>
      <c r="V42" s="1"/>
    </row>
    <row r="43" spans="1:22" x14ac:dyDescent="0.25">
      <c r="A43" s="1"/>
      <c r="C43" s="1"/>
      <c r="D43" s="1"/>
      <c r="E43" s="1"/>
      <c r="F43" s="1"/>
      <c r="U43" s="15"/>
      <c r="V43" s="1"/>
    </row>
    <row r="44" spans="1:22" x14ac:dyDescent="0.25">
      <c r="A44" s="1"/>
      <c r="C44" s="1"/>
      <c r="D44" s="1"/>
      <c r="E44" s="1"/>
      <c r="F44" s="1"/>
      <c r="U44" s="15"/>
      <c r="V44" s="1"/>
    </row>
    <row r="45" spans="1:22" x14ac:dyDescent="0.25">
      <c r="A45" s="1"/>
      <c r="C45" s="1"/>
      <c r="D45" s="1"/>
      <c r="E45" s="1"/>
      <c r="F45" s="1"/>
      <c r="U45" s="15"/>
      <c r="V45" s="1"/>
    </row>
    <row r="46" spans="1:22" x14ac:dyDescent="0.25">
      <c r="A46" s="1"/>
      <c r="C46" s="1"/>
      <c r="D46" s="1"/>
      <c r="E46" s="1"/>
      <c r="F46" s="1"/>
      <c r="U46" s="15"/>
      <c r="V46" s="1"/>
    </row>
    <row r="47" spans="1:22" x14ac:dyDescent="0.25">
      <c r="A47" s="1"/>
      <c r="C47" s="1"/>
      <c r="D47" s="1"/>
      <c r="E47" s="1"/>
      <c r="F47" s="1"/>
      <c r="U47" s="15"/>
      <c r="V47" s="1"/>
    </row>
    <row r="48" spans="1:22" x14ac:dyDescent="0.25">
      <c r="A48" s="1"/>
      <c r="C48" s="1"/>
      <c r="D48" s="1"/>
      <c r="E48" s="1"/>
      <c r="F48" s="1"/>
      <c r="U48" s="15"/>
      <c r="V48" s="1"/>
    </row>
    <row r="49" spans="1:22" x14ac:dyDescent="0.25">
      <c r="A49" s="1"/>
      <c r="C49" s="1"/>
      <c r="D49" s="1"/>
      <c r="E49" s="1"/>
      <c r="F49" s="1"/>
      <c r="U49" s="15"/>
      <c r="V49" s="1"/>
    </row>
    <row r="50" spans="1:22" x14ac:dyDescent="0.25">
      <c r="A50" s="1"/>
      <c r="C50" s="1"/>
      <c r="D50" s="1"/>
      <c r="E50" s="1"/>
      <c r="F50" s="1"/>
      <c r="U50" s="15"/>
      <c r="V50" s="1"/>
    </row>
    <row r="51" spans="1:22" x14ac:dyDescent="0.25">
      <c r="A51" s="1"/>
      <c r="C51" s="1"/>
      <c r="D51" s="1"/>
      <c r="E51" s="1"/>
      <c r="F51" s="1"/>
      <c r="U51" s="15"/>
      <c r="V51" s="1"/>
    </row>
    <row r="52" spans="1:22" x14ac:dyDescent="0.25">
      <c r="A52" s="1"/>
      <c r="C52" s="1"/>
      <c r="D52" s="1"/>
      <c r="E52" s="1"/>
      <c r="F52" s="1"/>
      <c r="U52" s="15"/>
      <c r="V52" s="1"/>
    </row>
    <row r="53" spans="1:22" x14ac:dyDescent="0.25">
      <c r="A53" s="1"/>
      <c r="C53" s="1"/>
      <c r="D53" s="1"/>
      <c r="E53" s="1"/>
      <c r="F53" s="1"/>
      <c r="U53" s="15"/>
      <c r="V53" s="1"/>
    </row>
    <row r="54" spans="1:22" x14ac:dyDescent="0.25">
      <c r="A54" s="1"/>
      <c r="C54" s="1"/>
      <c r="D54" s="1"/>
      <c r="E54" s="1"/>
      <c r="F54" s="1"/>
      <c r="U54" s="15"/>
      <c r="V54" s="1"/>
    </row>
    <row r="55" spans="1:22" x14ac:dyDescent="0.25">
      <c r="A55" s="1"/>
      <c r="C55" s="1"/>
      <c r="D55" s="1"/>
      <c r="E55" s="1"/>
      <c r="F55" s="1"/>
      <c r="U55" s="15"/>
      <c r="V55" s="1"/>
    </row>
    <row r="56" spans="1:22" x14ac:dyDescent="0.25">
      <c r="A56" s="1"/>
      <c r="C56" s="1"/>
      <c r="D56" s="1"/>
      <c r="E56" s="1"/>
      <c r="F56" s="1"/>
      <c r="U56" s="15"/>
      <c r="V56" s="1"/>
    </row>
    <row r="57" spans="1:22" x14ac:dyDescent="0.25">
      <c r="A57" s="1"/>
      <c r="C57" s="1"/>
      <c r="D57" s="1"/>
      <c r="E57" s="1"/>
      <c r="F57" s="1"/>
      <c r="U57" s="15"/>
      <c r="V57" s="1"/>
    </row>
    <row r="58" spans="1:22" x14ac:dyDescent="0.25">
      <c r="A58" s="1"/>
      <c r="C58" s="1"/>
      <c r="D58" s="1"/>
      <c r="E58" s="1"/>
      <c r="F58" s="1"/>
      <c r="U58" s="15"/>
      <c r="V58" s="1"/>
    </row>
    <row r="59" spans="1:22" x14ac:dyDescent="0.25">
      <c r="A59" s="1"/>
      <c r="C59" s="1"/>
      <c r="D59" s="1"/>
      <c r="E59" s="1"/>
      <c r="F59" s="1"/>
      <c r="U59" s="15"/>
      <c r="V59" s="1"/>
    </row>
    <row r="60" spans="1:22" x14ac:dyDescent="0.25">
      <c r="A60" s="1"/>
      <c r="C60" s="1"/>
      <c r="D60" s="1"/>
      <c r="E60" s="1"/>
      <c r="F60" s="1"/>
      <c r="U60" s="15"/>
      <c r="V60" s="1"/>
    </row>
    <row r="61" spans="1:22" x14ac:dyDescent="0.25">
      <c r="A61" s="1"/>
      <c r="C61" s="1"/>
      <c r="D61" s="1"/>
      <c r="E61" s="1"/>
      <c r="F61" s="1"/>
      <c r="U61" s="15"/>
      <c r="V61" s="1"/>
    </row>
    <row r="62" spans="1:22" x14ac:dyDescent="0.25">
      <c r="A62" s="1"/>
      <c r="C62" s="1"/>
      <c r="D62" s="1"/>
      <c r="E62" s="1"/>
      <c r="F62" s="1"/>
      <c r="U62" s="15"/>
      <c r="V62" s="1"/>
    </row>
    <row r="63" spans="1:22" x14ac:dyDescent="0.25">
      <c r="A63" s="1"/>
      <c r="C63" s="1"/>
      <c r="D63" s="1"/>
      <c r="E63" s="1"/>
      <c r="F63" s="1"/>
      <c r="U63" s="15"/>
      <c r="V63" s="1"/>
    </row>
    <row r="64" spans="1:22" x14ac:dyDescent="0.25">
      <c r="A64" s="1"/>
      <c r="C64" s="1"/>
      <c r="D64" s="1"/>
      <c r="E64" s="1"/>
      <c r="F64" s="1"/>
      <c r="U64" s="15"/>
      <c r="V64" s="1"/>
    </row>
    <row r="65" spans="1:22" x14ac:dyDescent="0.25">
      <c r="A65" s="1"/>
      <c r="C65" s="1"/>
      <c r="D65" s="1"/>
      <c r="E65" s="1"/>
      <c r="F65" s="1"/>
      <c r="U65" s="15"/>
      <c r="V65" s="1"/>
    </row>
    <row r="66" spans="1:22" x14ac:dyDescent="0.25">
      <c r="A66" s="1"/>
      <c r="C66" s="1"/>
      <c r="D66" s="1"/>
      <c r="E66" s="1"/>
      <c r="F66" s="1"/>
      <c r="U66" s="15"/>
      <c r="V66" s="1"/>
    </row>
    <row r="67" spans="1:22" x14ac:dyDescent="0.25">
      <c r="A67" s="1"/>
      <c r="C67" s="1"/>
      <c r="D67" s="1"/>
      <c r="E67" s="1"/>
      <c r="F67" s="1"/>
      <c r="U67" s="15"/>
      <c r="V67" s="1"/>
    </row>
    <row r="68" spans="1:22" x14ac:dyDescent="0.25">
      <c r="A68" s="1"/>
      <c r="C68" s="1"/>
      <c r="D68" s="1"/>
      <c r="E68" s="1"/>
      <c r="F68" s="1"/>
      <c r="U68" s="15"/>
      <c r="V68" s="1"/>
    </row>
    <row r="69" spans="1:22" x14ac:dyDescent="0.25">
      <c r="A69" s="1"/>
      <c r="C69" s="1"/>
      <c r="D69" s="1"/>
      <c r="E69" s="1"/>
      <c r="F69" s="1"/>
      <c r="U69" s="15"/>
      <c r="V69" s="1"/>
    </row>
    <row r="70" spans="1:22" x14ac:dyDescent="0.25">
      <c r="A70" s="1"/>
      <c r="C70" s="1"/>
      <c r="D70" s="1"/>
      <c r="E70" s="1"/>
      <c r="F70" s="1"/>
      <c r="U70" s="15"/>
      <c r="V70" s="1"/>
    </row>
    <row r="71" spans="1:22" x14ac:dyDescent="0.25">
      <c r="A71" s="1"/>
      <c r="C71" s="1"/>
      <c r="D71" s="1"/>
      <c r="E71" s="1"/>
      <c r="F71" s="1"/>
      <c r="U71" s="15"/>
      <c r="V71" s="1"/>
    </row>
    <row r="72" spans="1:22" x14ac:dyDescent="0.25">
      <c r="A72" s="1"/>
      <c r="C72" s="1"/>
      <c r="D72" s="1"/>
      <c r="E72" s="1"/>
      <c r="F72" s="1"/>
      <c r="U72" s="15"/>
      <c r="V72" s="1"/>
    </row>
    <row r="73" spans="1:22" x14ac:dyDescent="0.25">
      <c r="A73" s="1"/>
      <c r="C73" s="1"/>
      <c r="D73" s="1"/>
      <c r="E73" s="1"/>
      <c r="F73" s="1"/>
      <c r="U73" s="15"/>
      <c r="V73" s="1"/>
    </row>
    <row r="74" spans="1:22" x14ac:dyDescent="0.25">
      <c r="A74" s="1"/>
      <c r="C74" s="1"/>
      <c r="D74" s="1"/>
      <c r="E74" s="1"/>
      <c r="F74" s="1"/>
      <c r="U74" s="15"/>
      <c r="V74" s="1"/>
    </row>
    <row r="75" spans="1:22" x14ac:dyDescent="0.25">
      <c r="A75" s="1"/>
      <c r="C75" s="1"/>
      <c r="D75" s="1"/>
      <c r="E75" s="1"/>
      <c r="F75" s="1"/>
      <c r="U75" s="15"/>
      <c r="V75" s="1"/>
    </row>
    <row r="76" spans="1:22" x14ac:dyDescent="0.25">
      <c r="A76" s="1"/>
      <c r="C76" s="1"/>
      <c r="D76" s="1"/>
      <c r="E76" s="1"/>
      <c r="F76" s="1"/>
      <c r="U76" s="15"/>
      <c r="V76" s="1"/>
    </row>
    <row r="77" spans="1:22" x14ac:dyDescent="0.25">
      <c r="A77" s="1"/>
      <c r="C77" s="1"/>
      <c r="D77" s="1"/>
      <c r="E77" s="1"/>
      <c r="F77" s="1"/>
      <c r="U77" s="15"/>
      <c r="V77" s="1"/>
    </row>
    <row r="78" spans="1:22" x14ac:dyDescent="0.25">
      <c r="A78" s="1"/>
      <c r="C78" s="1"/>
      <c r="D78" s="1"/>
      <c r="E78" s="1"/>
      <c r="F78" s="1"/>
      <c r="U78" s="15"/>
      <c r="V78" s="1"/>
    </row>
    <row r="79" spans="1:22" x14ac:dyDescent="0.25">
      <c r="A79" s="1"/>
      <c r="C79" s="1"/>
      <c r="D79" s="1"/>
      <c r="E79" s="1"/>
      <c r="F79" s="1"/>
      <c r="U79" s="15"/>
      <c r="V79" s="1"/>
    </row>
    <row r="80" spans="1:22" x14ac:dyDescent="0.25">
      <c r="A80" s="1"/>
      <c r="C80" s="1"/>
      <c r="D80" s="1"/>
      <c r="E80" s="1"/>
      <c r="F80" s="1"/>
      <c r="U80" s="15"/>
      <c r="V80" s="1"/>
    </row>
    <row r="81" spans="1:22" x14ac:dyDescent="0.25">
      <c r="A81" s="1"/>
      <c r="C81" s="1"/>
      <c r="D81" s="1"/>
      <c r="E81" s="1"/>
      <c r="F81" s="1"/>
      <c r="U81" s="15"/>
      <c r="V81" s="1"/>
    </row>
    <row r="82" spans="1:22" x14ac:dyDescent="0.25">
      <c r="A82" s="1"/>
      <c r="C82" s="1"/>
      <c r="D82" s="1"/>
      <c r="E82" s="1"/>
      <c r="F82" s="1"/>
      <c r="U82" s="15"/>
      <c r="V82" s="1"/>
    </row>
    <row r="83" spans="1:22" x14ac:dyDescent="0.25">
      <c r="A83" s="1"/>
      <c r="C83" s="1"/>
      <c r="D83" s="1"/>
      <c r="E83" s="1"/>
      <c r="F83" s="1"/>
      <c r="U83" s="15"/>
      <c r="V83" s="1"/>
    </row>
    <row r="84" spans="1:22" x14ac:dyDescent="0.25">
      <c r="A84" s="1"/>
      <c r="C84" s="1"/>
      <c r="D84" s="1"/>
      <c r="E84" s="1"/>
      <c r="F84" s="1"/>
      <c r="U84" s="15"/>
      <c r="V84" s="1"/>
    </row>
    <row r="85" spans="1:22" x14ac:dyDescent="0.25">
      <c r="A85" s="1"/>
      <c r="C85" s="1"/>
      <c r="D85" s="1"/>
      <c r="E85" s="1"/>
      <c r="F85" s="1"/>
      <c r="U85" s="15"/>
      <c r="V85" s="1"/>
    </row>
    <row r="86" spans="1:22" x14ac:dyDescent="0.25">
      <c r="A86" s="1"/>
      <c r="C86" s="1"/>
      <c r="D86" s="1"/>
      <c r="E86" s="1"/>
      <c r="F86" s="1"/>
      <c r="U86" s="15"/>
      <c r="V86" s="1"/>
    </row>
    <row r="87" spans="1:22" x14ac:dyDescent="0.25">
      <c r="A87" s="1"/>
      <c r="C87" s="1"/>
      <c r="D87" s="1"/>
      <c r="E87" s="1"/>
      <c r="F87" s="1"/>
      <c r="U87" s="15"/>
      <c r="V87" s="1"/>
    </row>
    <row r="88" spans="1:22" x14ac:dyDescent="0.25">
      <c r="A88" s="1"/>
      <c r="C88" s="1"/>
      <c r="D88" s="1"/>
      <c r="E88" s="1"/>
      <c r="F88" s="1"/>
      <c r="U88" s="15"/>
      <c r="V88" s="1"/>
    </row>
    <row r="89" spans="1:22" x14ac:dyDescent="0.25">
      <c r="A89" s="1"/>
      <c r="C89" s="1"/>
      <c r="D89" s="1"/>
      <c r="E89" s="1"/>
      <c r="F89" s="1"/>
      <c r="U89" s="15"/>
      <c r="V89" s="1"/>
    </row>
    <row r="90" spans="1:22" x14ac:dyDescent="0.25">
      <c r="A90" s="1"/>
      <c r="C90" s="1"/>
      <c r="D90" s="1"/>
      <c r="E90" s="1"/>
      <c r="F90" s="1"/>
      <c r="U90" s="15"/>
      <c r="V90" s="1"/>
    </row>
    <row r="91" spans="1:22" x14ac:dyDescent="0.25">
      <c r="A91" s="1"/>
      <c r="C91" s="1"/>
      <c r="D91" s="1"/>
      <c r="E91" s="1"/>
      <c r="F91" s="1"/>
      <c r="U91" s="15"/>
      <c r="V91" s="1"/>
    </row>
    <row r="92" spans="1:22" x14ac:dyDescent="0.25">
      <c r="A92" s="1"/>
      <c r="C92" s="1"/>
      <c r="D92" s="1"/>
      <c r="E92" s="1"/>
      <c r="F92" s="1"/>
      <c r="U92" s="15"/>
      <c r="V92" s="1"/>
    </row>
    <row r="93" spans="1:22" x14ac:dyDescent="0.25">
      <c r="A93" s="1"/>
      <c r="C93" s="1"/>
      <c r="D93" s="1"/>
      <c r="E93" s="1"/>
      <c r="F93" s="1"/>
      <c r="U93" s="15"/>
      <c r="V93" s="1"/>
    </row>
    <row r="94" spans="1:22" x14ac:dyDescent="0.25">
      <c r="A94" s="1"/>
      <c r="C94" s="1"/>
      <c r="D94" s="1"/>
      <c r="E94" s="1"/>
      <c r="F94" s="1"/>
      <c r="U94" s="15"/>
      <c r="V94" s="1"/>
    </row>
    <row r="95" spans="1:22" x14ac:dyDescent="0.25">
      <c r="A95" s="1"/>
      <c r="C95" s="1"/>
      <c r="D95" s="1"/>
      <c r="E95" s="1"/>
      <c r="F95" s="1"/>
      <c r="U95" s="15"/>
      <c r="V95" s="1"/>
    </row>
    <row r="96" spans="1:22" x14ac:dyDescent="0.25">
      <c r="A96" s="1"/>
      <c r="C96" s="1"/>
      <c r="D96" s="1"/>
      <c r="E96" s="1"/>
      <c r="F96" s="1"/>
      <c r="U96" s="15"/>
      <c r="V96" s="1"/>
    </row>
    <row r="97" spans="1:22" x14ac:dyDescent="0.25">
      <c r="A97" s="1"/>
      <c r="C97" s="1"/>
      <c r="D97" s="1"/>
      <c r="E97" s="1"/>
      <c r="F97" s="1"/>
      <c r="U97" s="15"/>
      <c r="V97" s="1"/>
    </row>
    <row r="98" spans="1:22" x14ac:dyDescent="0.25">
      <c r="A98" s="1"/>
      <c r="C98" s="1"/>
      <c r="D98" s="1"/>
      <c r="E98" s="1"/>
      <c r="F98" s="1"/>
      <c r="U98" s="15"/>
      <c r="V98" s="1"/>
    </row>
    <row r="99" spans="1:22" x14ac:dyDescent="0.25">
      <c r="A99" s="1"/>
      <c r="C99" s="1"/>
      <c r="D99" s="1"/>
      <c r="E99" s="1"/>
      <c r="F99" s="1"/>
      <c r="U99" s="15"/>
      <c r="V99" s="1"/>
    </row>
    <row r="100" spans="1:22" x14ac:dyDescent="0.25">
      <c r="A100" s="1"/>
      <c r="C100" s="1"/>
      <c r="D100" s="1"/>
      <c r="E100" s="1"/>
      <c r="F100" s="1"/>
      <c r="U100" s="15"/>
      <c r="V100" s="1"/>
    </row>
    <row r="101" spans="1:22" x14ac:dyDescent="0.25">
      <c r="A101" s="1"/>
      <c r="C101" s="1"/>
      <c r="D101" s="1"/>
      <c r="E101" s="1"/>
      <c r="F101" s="1"/>
      <c r="U101" s="15"/>
      <c r="V101" s="1"/>
    </row>
    <row r="102" spans="1:22" x14ac:dyDescent="0.25">
      <c r="A102" s="1"/>
      <c r="C102" s="1"/>
      <c r="D102" s="1"/>
      <c r="E102" s="1"/>
      <c r="F102" s="1"/>
      <c r="U102" s="15"/>
      <c r="V102" s="1"/>
    </row>
    <row r="103" spans="1:22" x14ac:dyDescent="0.25">
      <c r="A103" s="1"/>
      <c r="C103" s="1"/>
      <c r="D103" s="1"/>
      <c r="E103" s="1"/>
      <c r="F103" s="1"/>
      <c r="U103" s="15"/>
      <c r="V103" s="1"/>
    </row>
    <row r="104" spans="1:22" x14ac:dyDescent="0.25">
      <c r="A104" s="1"/>
      <c r="C104" s="1"/>
      <c r="D104" s="1"/>
      <c r="E104" s="1"/>
      <c r="F104" s="1"/>
      <c r="U104" s="15"/>
      <c r="V104" s="1"/>
    </row>
    <row r="105" spans="1:22" x14ac:dyDescent="0.25">
      <c r="A105" s="1"/>
      <c r="C105" s="1"/>
      <c r="D105" s="1"/>
      <c r="E105" s="1"/>
      <c r="F105" s="1"/>
      <c r="U105" s="15"/>
      <c r="V105" s="1"/>
    </row>
    <row r="106" spans="1:22" x14ac:dyDescent="0.25">
      <c r="A106" s="1"/>
      <c r="C106" s="1"/>
      <c r="D106" s="1"/>
      <c r="E106" s="1"/>
      <c r="F106" s="1"/>
      <c r="U106" s="15"/>
      <c r="V106" s="1"/>
    </row>
    <row r="107" spans="1:22" x14ac:dyDescent="0.25">
      <c r="A107" s="1"/>
      <c r="C107" s="1"/>
      <c r="D107" s="1"/>
      <c r="E107" s="1"/>
      <c r="F107" s="1"/>
      <c r="U107" s="15"/>
      <c r="V107" s="1"/>
    </row>
    <row r="108" spans="1:22" x14ac:dyDescent="0.25">
      <c r="A108" s="1"/>
      <c r="C108" s="1"/>
      <c r="D108" s="1"/>
      <c r="E108" s="1"/>
      <c r="F108" s="1"/>
      <c r="U108" s="15"/>
      <c r="V108" s="1"/>
    </row>
    <row r="109" spans="1:22" x14ac:dyDescent="0.25">
      <c r="A109" s="1"/>
      <c r="C109" s="1"/>
      <c r="D109" s="1"/>
      <c r="E109" s="1"/>
      <c r="F109" s="1"/>
      <c r="U109" s="15"/>
      <c r="V109" s="1"/>
    </row>
    <row r="110" spans="1:22" x14ac:dyDescent="0.25">
      <c r="A110" s="1"/>
      <c r="C110" s="1"/>
      <c r="D110" s="1"/>
      <c r="E110" s="1"/>
      <c r="F110" s="1"/>
      <c r="U110" s="15"/>
      <c r="V110" s="1"/>
    </row>
    <row r="111" spans="1:22" x14ac:dyDescent="0.25">
      <c r="A111" s="1"/>
      <c r="C111" s="1"/>
      <c r="D111" s="1"/>
      <c r="E111" s="1"/>
      <c r="F111" s="1"/>
      <c r="U111" s="15"/>
      <c r="V111" s="1"/>
    </row>
    <row r="112" spans="1:22" x14ac:dyDescent="0.25">
      <c r="A112" s="1"/>
      <c r="C112" s="1"/>
      <c r="D112" s="1"/>
      <c r="E112" s="1"/>
      <c r="F112" s="1"/>
      <c r="U112" s="15"/>
      <c r="V112" s="1"/>
    </row>
    <row r="113" spans="1:22" x14ac:dyDescent="0.25">
      <c r="A113" s="1"/>
      <c r="C113" s="1"/>
      <c r="D113" s="1"/>
      <c r="E113" s="1"/>
      <c r="F113" s="1"/>
      <c r="U113" s="15"/>
      <c r="V113" s="1"/>
    </row>
    <row r="114" spans="1:22" x14ac:dyDescent="0.25">
      <c r="A114" s="1"/>
      <c r="C114" s="1"/>
      <c r="D114" s="1"/>
      <c r="E114" s="1"/>
      <c r="F114" s="1"/>
      <c r="U114" s="15"/>
      <c r="V114" s="1"/>
    </row>
    <row r="115" spans="1:22" x14ac:dyDescent="0.25">
      <c r="A115" s="1"/>
      <c r="C115" s="1"/>
      <c r="D115" s="1"/>
      <c r="E115" s="1"/>
      <c r="F115" s="1"/>
      <c r="U115" s="15"/>
      <c r="V115" s="1"/>
    </row>
    <row r="116" spans="1:22" x14ac:dyDescent="0.25">
      <c r="A116" s="1"/>
      <c r="C116" s="1"/>
      <c r="D116" s="1"/>
      <c r="E116" s="1"/>
      <c r="F116" s="1"/>
      <c r="U116" s="15"/>
      <c r="V116" s="1"/>
    </row>
    <row r="117" spans="1:22" x14ac:dyDescent="0.25">
      <c r="A117" s="1"/>
      <c r="C117" s="1"/>
      <c r="D117" s="1"/>
      <c r="E117" s="1"/>
      <c r="F117" s="1"/>
      <c r="U117" s="15"/>
      <c r="V117" s="1"/>
    </row>
    <row r="118" spans="1:22" x14ac:dyDescent="0.25">
      <c r="A118" s="1"/>
      <c r="C118" s="1"/>
      <c r="D118" s="1"/>
      <c r="E118" s="1"/>
      <c r="F118" s="1"/>
      <c r="U118" s="15"/>
      <c r="V118" s="1"/>
    </row>
    <row r="119" spans="1:22" x14ac:dyDescent="0.25">
      <c r="A119" s="1"/>
      <c r="C119" s="1"/>
      <c r="D119" s="1"/>
      <c r="E119" s="1"/>
      <c r="F119" s="1"/>
      <c r="U119" s="15"/>
      <c r="V119" s="1"/>
    </row>
    <row r="120" spans="1:22" x14ac:dyDescent="0.25">
      <c r="A120" s="1"/>
      <c r="C120" s="1"/>
      <c r="D120" s="1"/>
      <c r="E120" s="1"/>
      <c r="F120" s="1"/>
      <c r="U120" s="15"/>
      <c r="V120" s="1"/>
    </row>
    <row r="121" spans="1:22" x14ac:dyDescent="0.25">
      <c r="A121" s="1"/>
      <c r="C121" s="1"/>
      <c r="D121" s="1"/>
      <c r="E121" s="1"/>
      <c r="F121" s="1"/>
      <c r="U121" s="15"/>
      <c r="V121" s="1"/>
    </row>
    <row r="122" spans="1:22" x14ac:dyDescent="0.25">
      <c r="A122" s="1"/>
      <c r="C122" s="1"/>
      <c r="D122" s="1"/>
      <c r="E122" s="1"/>
      <c r="F122" s="1"/>
      <c r="U122" s="15"/>
      <c r="V122" s="1"/>
    </row>
    <row r="123" spans="1:22" x14ac:dyDescent="0.25">
      <c r="A123" s="1"/>
      <c r="C123" s="1"/>
      <c r="D123" s="1"/>
      <c r="E123" s="1"/>
      <c r="F123" s="1"/>
      <c r="U123" s="15"/>
      <c r="V123" s="1"/>
    </row>
    <row r="124" spans="1:22" x14ac:dyDescent="0.25">
      <c r="A124" s="1"/>
      <c r="C124" s="1"/>
      <c r="D124" s="1"/>
      <c r="E124" s="1"/>
      <c r="F124" s="1"/>
      <c r="U124" s="15"/>
      <c r="V124" s="1"/>
    </row>
    <row r="125" spans="1:22" x14ac:dyDescent="0.25">
      <c r="A125" s="1"/>
      <c r="C125" s="1"/>
      <c r="D125" s="1"/>
      <c r="E125" s="1"/>
      <c r="F125" s="1"/>
      <c r="U125" s="15"/>
      <c r="V125" s="1"/>
    </row>
    <row r="126" spans="1:22" x14ac:dyDescent="0.25">
      <c r="A126" s="1"/>
      <c r="C126" s="1"/>
      <c r="D126" s="1"/>
      <c r="E126" s="1"/>
      <c r="F126" s="1"/>
      <c r="U126" s="15"/>
      <c r="V126" s="1"/>
    </row>
    <row r="127" spans="1:22" x14ac:dyDescent="0.25">
      <c r="A127" s="1"/>
      <c r="C127" s="1"/>
      <c r="D127" s="1"/>
      <c r="E127" s="1"/>
      <c r="F127" s="1"/>
      <c r="U127" s="15"/>
      <c r="V127" s="1"/>
    </row>
    <row r="128" spans="1:22" x14ac:dyDescent="0.25">
      <c r="A128" s="1"/>
      <c r="C128" s="1"/>
      <c r="D128" s="1"/>
      <c r="E128" s="1"/>
      <c r="F128" s="1"/>
      <c r="U128" s="15"/>
      <c r="V128" s="1"/>
    </row>
    <row r="129" spans="1:22" x14ac:dyDescent="0.25">
      <c r="A129" s="1"/>
      <c r="C129" s="1"/>
      <c r="D129" s="1"/>
      <c r="E129" s="1"/>
      <c r="F129" s="1"/>
      <c r="U129" s="15"/>
      <c r="V129" s="1"/>
    </row>
    <row r="130" spans="1:22" x14ac:dyDescent="0.25">
      <c r="A130" s="1"/>
      <c r="C130" s="1"/>
      <c r="D130" s="1"/>
      <c r="E130" s="1"/>
      <c r="F130" s="1"/>
      <c r="U130" s="15"/>
      <c r="V130" s="1"/>
    </row>
    <row r="131" spans="1:22" x14ac:dyDescent="0.25">
      <c r="A131" s="1"/>
      <c r="C131" s="1"/>
      <c r="D131" s="1"/>
      <c r="E131" s="1"/>
      <c r="F131" s="1"/>
      <c r="U131" s="15"/>
      <c r="V131" s="1"/>
    </row>
    <row r="132" spans="1:22" x14ac:dyDescent="0.25">
      <c r="A132" s="1"/>
      <c r="C132" s="1"/>
      <c r="D132" s="1"/>
      <c r="E132" s="1"/>
      <c r="F132" s="1"/>
      <c r="U132" s="15"/>
      <c r="V132" s="1"/>
    </row>
    <row r="133" spans="1:22" x14ac:dyDescent="0.25">
      <c r="A133" s="1"/>
      <c r="C133" s="1"/>
      <c r="D133" s="1"/>
      <c r="E133" s="1"/>
      <c r="F133" s="1"/>
      <c r="U133" s="15"/>
      <c r="V133" s="1"/>
    </row>
    <row r="134" spans="1:22" x14ac:dyDescent="0.25">
      <c r="A134" s="1"/>
      <c r="C134" s="1"/>
      <c r="D134" s="1"/>
      <c r="E134" s="1"/>
      <c r="F134" s="1"/>
      <c r="U134" s="15"/>
      <c r="V134" s="1"/>
    </row>
    <row r="135" spans="1:22" x14ac:dyDescent="0.25">
      <c r="A135" s="1"/>
      <c r="C135" s="1"/>
      <c r="D135" s="1"/>
      <c r="E135" s="1"/>
      <c r="F135" s="1"/>
      <c r="U135" s="15"/>
      <c r="V135" s="1"/>
    </row>
    <row r="136" spans="1:22" x14ac:dyDescent="0.25">
      <c r="A136" s="1"/>
      <c r="C136" s="1"/>
      <c r="D136" s="1"/>
      <c r="E136" s="1"/>
      <c r="F136" s="1"/>
      <c r="U136" s="15"/>
      <c r="V136" s="1"/>
    </row>
    <row r="137" spans="1:22" x14ac:dyDescent="0.25">
      <c r="A137" s="1"/>
      <c r="C137" s="1"/>
      <c r="D137" s="1"/>
      <c r="E137" s="1"/>
      <c r="F137" s="1"/>
      <c r="U137" s="15"/>
      <c r="V137" s="1"/>
    </row>
    <row r="138" spans="1:22" x14ac:dyDescent="0.25">
      <c r="A138" s="1"/>
      <c r="C138" s="1"/>
      <c r="D138" s="1"/>
      <c r="E138" s="1"/>
      <c r="F138" s="1"/>
      <c r="U138" s="15"/>
      <c r="V138" s="1"/>
    </row>
    <row r="139" spans="1:22" x14ac:dyDescent="0.25">
      <c r="A139" s="1"/>
      <c r="C139" s="1"/>
      <c r="D139" s="1"/>
      <c r="E139" s="1"/>
      <c r="F139" s="1"/>
      <c r="U139" s="15"/>
      <c r="V139" s="1"/>
    </row>
    <row r="140" spans="1:22" x14ac:dyDescent="0.25">
      <c r="A140" s="1"/>
      <c r="C140" s="1"/>
      <c r="D140" s="1"/>
      <c r="E140" s="1"/>
      <c r="F140" s="1"/>
      <c r="U140" s="15"/>
      <c r="V140" s="1"/>
    </row>
    <row r="141" spans="1:22" x14ac:dyDescent="0.25">
      <c r="A141" s="1"/>
      <c r="C141" s="1"/>
      <c r="D141" s="1"/>
      <c r="E141" s="1"/>
      <c r="F141" s="1"/>
      <c r="U141" s="15"/>
      <c r="V141" s="1"/>
    </row>
    <row r="142" spans="1:22" x14ac:dyDescent="0.25">
      <c r="A142" s="1"/>
      <c r="C142" s="1"/>
      <c r="D142" s="1"/>
      <c r="E142" s="1"/>
      <c r="F142" s="1"/>
      <c r="U142" s="15"/>
      <c r="V142" s="1"/>
    </row>
    <row r="143" spans="1:22" x14ac:dyDescent="0.25">
      <c r="A143" s="1"/>
      <c r="C143" s="1"/>
      <c r="D143" s="1"/>
      <c r="E143" s="1"/>
      <c r="F143" s="1"/>
      <c r="U143" s="15"/>
      <c r="V143" s="1"/>
    </row>
    <row r="144" spans="1:22" x14ac:dyDescent="0.25">
      <c r="A144" s="1"/>
      <c r="C144" s="1"/>
      <c r="D144" s="1"/>
      <c r="E144" s="1"/>
      <c r="F144" s="1"/>
      <c r="U144" s="15"/>
      <c r="V144" s="1"/>
    </row>
    <row r="145" spans="1:22" x14ac:dyDescent="0.25">
      <c r="A145" s="1"/>
      <c r="C145" s="1"/>
      <c r="D145" s="1"/>
      <c r="E145" s="1"/>
      <c r="F145" s="1"/>
      <c r="U145" s="15"/>
      <c r="V145" s="1"/>
    </row>
    <row r="146" spans="1:22" x14ac:dyDescent="0.25">
      <c r="A146" s="1"/>
      <c r="C146" s="1"/>
      <c r="D146" s="1"/>
      <c r="E146" s="1"/>
      <c r="F146" s="1"/>
      <c r="U146" s="15"/>
      <c r="V146" s="1"/>
    </row>
    <row r="147" spans="1:22" x14ac:dyDescent="0.25">
      <c r="A147" s="1"/>
      <c r="C147" s="1"/>
      <c r="D147" s="1"/>
      <c r="E147" s="1"/>
      <c r="F147" s="1"/>
      <c r="U147" s="15"/>
      <c r="V147" s="1"/>
    </row>
    <row r="148" spans="1:22" x14ac:dyDescent="0.25">
      <c r="A148" s="1"/>
      <c r="C148" s="1"/>
      <c r="D148" s="1"/>
      <c r="E148" s="1"/>
      <c r="F148" s="1"/>
      <c r="U148" s="15"/>
      <c r="V148" s="1"/>
    </row>
    <row r="149" spans="1:22" x14ac:dyDescent="0.25">
      <c r="A149" s="1"/>
      <c r="C149" s="1"/>
      <c r="D149" s="1"/>
      <c r="E149" s="1"/>
      <c r="F149" s="1"/>
      <c r="U149" s="15"/>
      <c r="V149" s="1"/>
    </row>
    <row r="150" spans="1:22" x14ac:dyDescent="0.25">
      <c r="A150" s="1"/>
      <c r="C150" s="1"/>
      <c r="D150" s="1"/>
      <c r="E150" s="1"/>
      <c r="F150" s="1"/>
      <c r="U150" s="15"/>
      <c r="V150" s="1"/>
    </row>
    <row r="151" spans="1:22" x14ac:dyDescent="0.25">
      <c r="A151" s="1"/>
      <c r="C151" s="1"/>
      <c r="D151" s="1"/>
      <c r="E151" s="1"/>
      <c r="F151" s="1"/>
      <c r="U151" s="15"/>
      <c r="V151" s="1"/>
    </row>
    <row r="152" spans="1:22" x14ac:dyDescent="0.25">
      <c r="A152" s="1"/>
      <c r="C152" s="1"/>
      <c r="D152" s="1"/>
      <c r="E152" s="1"/>
      <c r="F152" s="1"/>
      <c r="U152" s="15"/>
      <c r="V152" s="1"/>
    </row>
    <row r="153" spans="1:22" x14ac:dyDescent="0.25">
      <c r="A153" s="1"/>
      <c r="C153" s="1"/>
      <c r="D153" s="1"/>
      <c r="E153" s="1"/>
      <c r="F153" s="1"/>
      <c r="U153" s="15"/>
      <c r="V153" s="1"/>
    </row>
    <row r="154" spans="1:22" x14ac:dyDescent="0.25">
      <c r="A154" s="1"/>
      <c r="C154" s="1"/>
      <c r="D154" s="1"/>
      <c r="E154" s="1"/>
      <c r="F154" s="1"/>
      <c r="U154" s="15"/>
      <c r="V154" s="1"/>
    </row>
    <row r="155" spans="1:22" x14ac:dyDescent="0.25">
      <c r="A155" s="1"/>
      <c r="C155" s="1"/>
      <c r="D155" s="1"/>
      <c r="E155" s="1"/>
      <c r="F155" s="1"/>
      <c r="U155" s="15"/>
      <c r="V155" s="1"/>
    </row>
    <row r="156" spans="1:22" x14ac:dyDescent="0.25">
      <c r="A156" s="1"/>
      <c r="C156" s="1"/>
      <c r="D156" s="1"/>
      <c r="E156" s="1"/>
      <c r="F156" s="1"/>
      <c r="U156" s="15"/>
      <c r="V156" s="1"/>
    </row>
    <row r="157" spans="1:22" x14ac:dyDescent="0.25">
      <c r="A157" s="1"/>
      <c r="C157" s="1"/>
      <c r="D157" s="1"/>
      <c r="E157" s="1"/>
      <c r="F157" s="1"/>
      <c r="U157" s="15"/>
      <c r="V157" s="1"/>
    </row>
    <row r="158" spans="1:22" x14ac:dyDescent="0.25">
      <c r="A158" s="1"/>
      <c r="C158" s="1"/>
      <c r="D158" s="1"/>
      <c r="E158" s="1"/>
      <c r="F158" s="1"/>
      <c r="U158" s="15"/>
      <c r="V158" s="1"/>
    </row>
    <row r="159" spans="1:22" x14ac:dyDescent="0.25">
      <c r="A159" s="1"/>
      <c r="C159" s="1"/>
      <c r="D159" s="1"/>
      <c r="E159" s="1"/>
      <c r="F159" s="1"/>
      <c r="U159" s="15"/>
      <c r="V159" s="1"/>
    </row>
    <row r="160" spans="1:22" x14ac:dyDescent="0.25">
      <c r="A160" s="1"/>
      <c r="C160" s="1"/>
      <c r="D160" s="1"/>
      <c r="E160" s="1"/>
      <c r="F160" s="1"/>
      <c r="U160" s="15"/>
      <c r="V160" s="1"/>
    </row>
    <row r="161" spans="1:22" x14ac:dyDescent="0.25">
      <c r="A161" s="1"/>
      <c r="C161" s="1"/>
      <c r="D161" s="1"/>
      <c r="E161" s="1"/>
      <c r="F161" s="1"/>
      <c r="U161" s="15"/>
      <c r="V161" s="1"/>
    </row>
    <row r="162" spans="1:22" x14ac:dyDescent="0.25">
      <c r="A162" s="1"/>
      <c r="C162" s="1"/>
      <c r="D162" s="1"/>
      <c r="E162" s="1"/>
      <c r="F162" s="1"/>
      <c r="U162" s="15"/>
      <c r="V162" s="1"/>
    </row>
    <row r="163" spans="1:22" x14ac:dyDescent="0.25">
      <c r="A163" s="1"/>
      <c r="C163" s="1"/>
      <c r="D163" s="1"/>
      <c r="E163" s="1"/>
      <c r="F163" s="1"/>
      <c r="U163" s="15"/>
      <c r="V163" s="1"/>
    </row>
    <row r="164" spans="1:22" x14ac:dyDescent="0.25">
      <c r="A164" s="1"/>
      <c r="C164" s="1"/>
      <c r="D164" s="1"/>
      <c r="E164" s="1"/>
      <c r="F164" s="1"/>
      <c r="U164" s="15"/>
      <c r="V164" s="1"/>
    </row>
    <row r="165" spans="1:22" x14ac:dyDescent="0.25">
      <c r="A165" s="1"/>
      <c r="C165" s="1"/>
      <c r="D165" s="1"/>
      <c r="E165" s="1"/>
      <c r="F165" s="1"/>
      <c r="U165" s="15"/>
      <c r="V165" s="1"/>
    </row>
    <row r="166" spans="1:22" x14ac:dyDescent="0.25">
      <c r="A166" s="1"/>
      <c r="C166" s="1"/>
      <c r="D166" s="1"/>
      <c r="E166" s="1"/>
      <c r="F166" s="1"/>
      <c r="U166" s="15"/>
      <c r="V166" s="1"/>
    </row>
    <row r="167" spans="1:22" x14ac:dyDescent="0.25">
      <c r="A167" s="1"/>
      <c r="C167" s="1"/>
      <c r="D167" s="1"/>
      <c r="E167" s="1"/>
      <c r="F167" s="1"/>
      <c r="U167" s="15"/>
      <c r="V167" s="1"/>
    </row>
    <row r="168" spans="1:22" x14ac:dyDescent="0.25">
      <c r="A168" s="1"/>
      <c r="C168" s="1"/>
      <c r="D168" s="1"/>
      <c r="E168" s="1"/>
      <c r="F168" s="1"/>
      <c r="U168" s="15"/>
      <c r="V168" s="1"/>
    </row>
    <row r="169" spans="1:22" x14ac:dyDescent="0.25">
      <c r="A169" s="1"/>
      <c r="C169" s="1"/>
      <c r="D169" s="1"/>
      <c r="E169" s="1"/>
      <c r="F169" s="1"/>
      <c r="U169" s="15"/>
      <c r="V169" s="1"/>
    </row>
    <row r="170" spans="1:22" x14ac:dyDescent="0.25">
      <c r="A170" s="1"/>
      <c r="C170" s="1"/>
      <c r="D170" s="1"/>
      <c r="E170" s="1"/>
      <c r="F170" s="1"/>
      <c r="U170" s="15"/>
      <c r="V170" s="1"/>
    </row>
    <row r="171" spans="1:22" x14ac:dyDescent="0.25">
      <c r="A171" s="1"/>
      <c r="C171" s="1"/>
      <c r="D171" s="1"/>
      <c r="E171" s="1"/>
      <c r="F171" s="1"/>
      <c r="U171" s="15"/>
      <c r="V171" s="1"/>
    </row>
    <row r="172" spans="1:22" x14ac:dyDescent="0.25">
      <c r="A172" s="1"/>
      <c r="C172" s="1"/>
      <c r="D172" s="1"/>
      <c r="E172" s="1"/>
      <c r="F172" s="1"/>
      <c r="U172" s="15"/>
      <c r="V172" s="1"/>
    </row>
    <row r="173" spans="1:22" x14ac:dyDescent="0.25">
      <c r="A173" s="1"/>
      <c r="C173" s="1"/>
      <c r="D173" s="1"/>
      <c r="E173" s="1"/>
      <c r="F173" s="1"/>
      <c r="U173" s="15"/>
      <c r="V173" s="1"/>
    </row>
    <row r="174" spans="1:22" x14ac:dyDescent="0.25">
      <c r="A174" s="1"/>
      <c r="C174" s="1"/>
      <c r="D174" s="1"/>
      <c r="E174" s="1"/>
      <c r="F174" s="1"/>
      <c r="U174" s="15"/>
      <c r="V174" s="1"/>
    </row>
    <row r="175" spans="1:22" x14ac:dyDescent="0.25">
      <c r="A175" s="1"/>
      <c r="C175" s="1"/>
      <c r="D175" s="1"/>
      <c r="E175" s="1"/>
      <c r="F175" s="1"/>
      <c r="U175" s="15"/>
      <c r="V175" s="1"/>
    </row>
    <row r="176" spans="1:22" x14ac:dyDescent="0.25">
      <c r="A176" s="1"/>
      <c r="C176" s="1"/>
      <c r="D176" s="1"/>
      <c r="E176" s="1"/>
      <c r="F176" s="1"/>
      <c r="U176" s="15"/>
      <c r="V176" s="1"/>
    </row>
    <row r="177" spans="1:22" x14ac:dyDescent="0.25">
      <c r="A177" s="1"/>
      <c r="C177" s="1"/>
      <c r="D177" s="1"/>
      <c r="E177" s="1"/>
      <c r="F177" s="1"/>
      <c r="U177" s="15"/>
      <c r="V177" s="1"/>
    </row>
    <row r="178" spans="1:22" x14ac:dyDescent="0.25">
      <c r="A178" s="1"/>
      <c r="C178" s="1"/>
      <c r="D178" s="1"/>
      <c r="E178" s="1"/>
      <c r="F178" s="1"/>
      <c r="U178" s="15"/>
      <c r="V178" s="1"/>
    </row>
    <row r="179" spans="1:22" x14ac:dyDescent="0.25">
      <c r="A179" s="1"/>
      <c r="C179" s="1"/>
      <c r="D179" s="1"/>
      <c r="E179" s="1"/>
      <c r="F179" s="1"/>
      <c r="U179" s="15"/>
      <c r="V179" s="1"/>
    </row>
    <row r="180" spans="1:22" x14ac:dyDescent="0.25">
      <c r="A180" s="1"/>
      <c r="C180" s="1"/>
      <c r="D180" s="1"/>
      <c r="E180" s="1"/>
      <c r="F180" s="1"/>
      <c r="U180" s="15"/>
      <c r="V180" s="1"/>
    </row>
    <row r="181" spans="1:22" x14ac:dyDescent="0.25">
      <c r="A181" s="1"/>
      <c r="C181" s="1"/>
      <c r="D181" s="1"/>
      <c r="E181" s="1"/>
      <c r="F181" s="1"/>
      <c r="U181" s="15"/>
      <c r="V181" s="1"/>
    </row>
    <row r="182" spans="1:22" x14ac:dyDescent="0.25">
      <c r="A182" s="1"/>
      <c r="C182" s="1"/>
      <c r="D182" s="1"/>
      <c r="E182" s="1"/>
      <c r="F182" s="1"/>
      <c r="U182" s="15"/>
      <c r="V182" s="1"/>
    </row>
    <row r="183" spans="1:22" x14ac:dyDescent="0.25">
      <c r="A183" s="1"/>
      <c r="C183" s="1"/>
      <c r="D183" s="1"/>
      <c r="E183" s="1"/>
      <c r="F183" s="1"/>
      <c r="U183" s="15"/>
      <c r="V183" s="1"/>
    </row>
    <row r="184" spans="1:22" x14ac:dyDescent="0.25">
      <c r="A184" s="1"/>
      <c r="C184" s="1"/>
      <c r="D184" s="1"/>
      <c r="E184" s="1"/>
      <c r="F184" s="1"/>
      <c r="U184" s="15"/>
      <c r="V184" s="1"/>
    </row>
    <row r="185" spans="1:22" x14ac:dyDescent="0.25">
      <c r="A185" s="1"/>
      <c r="C185" s="1"/>
      <c r="D185" s="1"/>
      <c r="E185" s="1"/>
      <c r="F185" s="1"/>
      <c r="U185" s="15"/>
      <c r="V185" s="1"/>
    </row>
    <row r="186" spans="1:22" x14ac:dyDescent="0.25">
      <c r="A186" s="1"/>
      <c r="C186" s="1"/>
      <c r="D186" s="1"/>
      <c r="E186" s="1"/>
      <c r="F186" s="1"/>
      <c r="U186" s="15"/>
      <c r="V186" s="1"/>
    </row>
    <row r="187" spans="1:22" x14ac:dyDescent="0.25">
      <c r="A187" s="1"/>
      <c r="C187" s="1"/>
      <c r="D187" s="1"/>
      <c r="E187" s="1"/>
      <c r="F187" s="1"/>
      <c r="U187" s="15"/>
      <c r="V187" s="1"/>
    </row>
    <row r="188" spans="1:22" x14ac:dyDescent="0.25">
      <c r="A188" s="1"/>
      <c r="C188" s="1"/>
      <c r="D188" s="1"/>
      <c r="E188" s="1"/>
      <c r="F188" s="1"/>
      <c r="U188" s="15"/>
      <c r="V188" s="1"/>
    </row>
    <row r="189" spans="1:22" x14ac:dyDescent="0.25">
      <c r="A189" s="1"/>
      <c r="C189" s="1"/>
      <c r="D189" s="1"/>
      <c r="E189" s="1"/>
      <c r="F189" s="1"/>
      <c r="U189" s="15"/>
      <c r="V189" s="1"/>
    </row>
    <row r="190" spans="1:22" x14ac:dyDescent="0.25">
      <c r="A190" s="1"/>
      <c r="C190" s="1"/>
      <c r="D190" s="1"/>
      <c r="E190" s="1"/>
      <c r="F190" s="1"/>
      <c r="U190" s="15"/>
      <c r="V190" s="1"/>
    </row>
    <row r="191" spans="1:22" x14ac:dyDescent="0.25">
      <c r="A191" s="1"/>
      <c r="C191" s="1"/>
      <c r="D191" s="1"/>
      <c r="E191" s="1"/>
      <c r="F191" s="1"/>
      <c r="U191" s="15"/>
      <c r="V191" s="1"/>
    </row>
    <row r="192" spans="1:22" x14ac:dyDescent="0.25">
      <c r="A192" s="1"/>
      <c r="C192" s="1"/>
      <c r="D192" s="1"/>
      <c r="E192" s="1"/>
      <c r="F192" s="1"/>
      <c r="U192" s="15"/>
      <c r="V192" s="1"/>
    </row>
    <row r="193" spans="1:22" x14ac:dyDescent="0.25">
      <c r="A193" s="1"/>
      <c r="C193" s="1"/>
      <c r="D193" s="1"/>
      <c r="E193" s="1"/>
      <c r="F193" s="1"/>
      <c r="U193" s="15"/>
      <c r="V193" s="1"/>
    </row>
    <row r="194" spans="1:22" x14ac:dyDescent="0.25">
      <c r="A194" s="1"/>
      <c r="C194" s="1"/>
      <c r="D194" s="1"/>
      <c r="E194" s="1"/>
      <c r="F194" s="1"/>
      <c r="U194" s="15"/>
      <c r="V194" s="1"/>
    </row>
    <row r="195" spans="1:22" x14ac:dyDescent="0.25">
      <c r="A195" s="1"/>
      <c r="C195" s="1"/>
      <c r="D195" s="1"/>
      <c r="E195" s="1"/>
      <c r="F195" s="1"/>
      <c r="U195" s="15"/>
      <c r="V195" s="1"/>
    </row>
    <row r="196" spans="1:22" x14ac:dyDescent="0.25">
      <c r="A196" s="1"/>
      <c r="C196" s="1"/>
      <c r="D196" s="1"/>
      <c r="E196" s="1"/>
      <c r="F196" s="1"/>
      <c r="U196" s="15"/>
      <c r="V196" s="1"/>
    </row>
    <row r="197" spans="1:22" x14ac:dyDescent="0.25">
      <c r="A197" s="1"/>
      <c r="C197" s="1"/>
      <c r="D197" s="1"/>
      <c r="E197" s="1"/>
      <c r="F197" s="1"/>
      <c r="U197" s="15"/>
      <c r="V197" s="1"/>
    </row>
    <row r="198" spans="1:22" x14ac:dyDescent="0.25">
      <c r="A198" s="1"/>
      <c r="C198" s="1"/>
      <c r="D198" s="1"/>
      <c r="E198" s="1"/>
      <c r="F198" s="1"/>
      <c r="U198" s="15"/>
      <c r="V198" s="1"/>
    </row>
    <row r="199" spans="1:22" x14ac:dyDescent="0.25">
      <c r="A199" s="1"/>
      <c r="C199" s="1"/>
      <c r="D199" s="1"/>
      <c r="E199" s="1"/>
      <c r="F199" s="1"/>
      <c r="U199" s="15"/>
      <c r="V199" s="1"/>
    </row>
    <row r="200" spans="1:22" x14ac:dyDescent="0.25">
      <c r="A200" s="1"/>
      <c r="C200" s="1"/>
      <c r="D200" s="1"/>
      <c r="E200" s="1"/>
      <c r="F200" s="1"/>
      <c r="U200" s="15"/>
      <c r="V200" s="1"/>
    </row>
    <row r="201" spans="1:22" x14ac:dyDescent="0.25">
      <c r="A201" s="1"/>
      <c r="C201" s="1"/>
      <c r="D201" s="1"/>
      <c r="E201" s="1"/>
      <c r="F201" s="1"/>
      <c r="U201" s="15"/>
      <c r="V201" s="1"/>
    </row>
    <row r="202" spans="1:22" x14ac:dyDescent="0.25">
      <c r="A202" s="1"/>
      <c r="C202" s="1"/>
      <c r="D202" s="1"/>
      <c r="E202" s="1"/>
      <c r="F202" s="1"/>
      <c r="U202" s="15"/>
      <c r="V202" s="1"/>
    </row>
    <row r="203" spans="1:22" x14ac:dyDescent="0.25">
      <c r="A203" s="1"/>
      <c r="C203" s="1"/>
      <c r="D203" s="1"/>
      <c r="E203" s="1"/>
      <c r="F203" s="1"/>
      <c r="U203" s="15"/>
      <c r="V203" s="1"/>
    </row>
    <row r="204" spans="1:22" x14ac:dyDescent="0.25">
      <c r="A204" s="1"/>
      <c r="C204" s="1"/>
      <c r="D204" s="1"/>
      <c r="E204" s="1"/>
      <c r="F204" s="1"/>
      <c r="U204" s="15"/>
      <c r="V204" s="1"/>
    </row>
    <row r="205" spans="1:22" x14ac:dyDescent="0.25">
      <c r="A205" s="1"/>
      <c r="C205" s="1"/>
      <c r="D205" s="1"/>
      <c r="E205" s="1"/>
      <c r="F205" s="1"/>
      <c r="U205" s="15"/>
      <c r="V205" s="1"/>
    </row>
    <row r="206" spans="1:22" x14ac:dyDescent="0.25">
      <c r="A206" s="1"/>
      <c r="C206" s="1"/>
      <c r="D206" s="1"/>
      <c r="E206" s="1"/>
      <c r="F206" s="1"/>
      <c r="U206" s="15"/>
      <c r="V206" s="1"/>
    </row>
    <row r="207" spans="1:22" x14ac:dyDescent="0.25">
      <c r="A207" s="1"/>
      <c r="C207" s="1"/>
      <c r="D207" s="1"/>
      <c r="E207" s="1"/>
      <c r="F207" s="1"/>
      <c r="U207" s="15"/>
      <c r="V207" s="1"/>
    </row>
    <row r="208" spans="1:22" x14ac:dyDescent="0.25">
      <c r="A208" s="1"/>
      <c r="C208" s="1"/>
      <c r="D208" s="1"/>
      <c r="E208" s="1"/>
      <c r="F208" s="1"/>
      <c r="U208" s="15"/>
      <c r="V208" s="1"/>
    </row>
    <row r="209" spans="1:22" x14ac:dyDescent="0.25">
      <c r="A209" s="1"/>
      <c r="C209" s="1"/>
      <c r="D209" s="1"/>
      <c r="E209" s="1"/>
      <c r="F209" s="1"/>
      <c r="U209" s="15"/>
      <c r="V209" s="1"/>
    </row>
    <row r="210" spans="1:22" x14ac:dyDescent="0.25">
      <c r="A210" s="1"/>
      <c r="C210" s="1"/>
      <c r="D210" s="1"/>
      <c r="E210" s="1"/>
      <c r="F210" s="1"/>
      <c r="U210" s="15"/>
      <c r="V210" s="1"/>
    </row>
    <row r="211" spans="1:22" x14ac:dyDescent="0.25">
      <c r="A211" s="1"/>
      <c r="C211" s="1"/>
      <c r="D211" s="1"/>
      <c r="E211" s="1"/>
      <c r="F211" s="1"/>
      <c r="U211" s="15"/>
      <c r="V211" s="1"/>
    </row>
    <row r="212" spans="1:22" x14ac:dyDescent="0.25">
      <c r="A212" s="1"/>
      <c r="C212" s="1"/>
      <c r="D212" s="1"/>
      <c r="E212" s="1"/>
      <c r="F212" s="1"/>
      <c r="U212" s="15"/>
      <c r="V212" s="1"/>
    </row>
    <row r="213" spans="1:22" x14ac:dyDescent="0.25">
      <c r="A213" s="1"/>
      <c r="C213" s="1"/>
      <c r="D213" s="1"/>
      <c r="E213" s="1"/>
      <c r="F213" s="1"/>
      <c r="U213" s="15"/>
      <c r="V213" s="1"/>
    </row>
    <row r="214" spans="1:22" x14ac:dyDescent="0.25">
      <c r="A214" s="1"/>
      <c r="C214" s="1"/>
      <c r="D214" s="1"/>
      <c r="E214" s="1"/>
      <c r="F214" s="1"/>
      <c r="U214" s="15"/>
      <c r="V214" s="1"/>
    </row>
    <row r="215" spans="1:22" x14ac:dyDescent="0.25">
      <c r="A215" s="1"/>
      <c r="C215" s="1"/>
      <c r="D215" s="1"/>
      <c r="E215" s="1"/>
      <c r="F215" s="1"/>
      <c r="U215" s="15"/>
      <c r="V215" s="1"/>
    </row>
    <row r="216" spans="1:22" x14ac:dyDescent="0.25">
      <c r="A216" s="1"/>
      <c r="C216" s="1"/>
      <c r="D216" s="1"/>
      <c r="E216" s="1"/>
      <c r="F216" s="1"/>
      <c r="U216" s="15"/>
      <c r="V216" s="1"/>
    </row>
    <row r="217" spans="1:22" x14ac:dyDescent="0.25">
      <c r="A217" s="1"/>
      <c r="C217" s="1"/>
      <c r="D217" s="1"/>
      <c r="E217" s="1"/>
      <c r="F217" s="1"/>
      <c r="U217" s="15"/>
      <c r="V217" s="1"/>
    </row>
    <row r="218" spans="1:22" x14ac:dyDescent="0.25">
      <c r="A218" s="1"/>
      <c r="C218" s="1"/>
      <c r="D218" s="1"/>
      <c r="E218" s="1"/>
      <c r="F218" s="1"/>
      <c r="U218" s="15"/>
      <c r="V218" s="1"/>
    </row>
    <row r="219" spans="1:22" x14ac:dyDescent="0.25">
      <c r="A219" s="1"/>
      <c r="C219" s="1"/>
      <c r="D219" s="1"/>
      <c r="E219" s="1"/>
      <c r="F219" s="1"/>
      <c r="U219" s="15"/>
      <c r="V219" s="1"/>
    </row>
    <row r="220" spans="1:22" x14ac:dyDescent="0.25">
      <c r="A220" s="1"/>
      <c r="C220" s="1"/>
      <c r="D220" s="1"/>
      <c r="E220" s="1"/>
      <c r="F220" s="1"/>
      <c r="U220" s="15"/>
      <c r="V220" s="1"/>
    </row>
    <row r="221" spans="1:22" x14ac:dyDescent="0.25">
      <c r="A221" s="1"/>
      <c r="C221" s="1"/>
      <c r="D221" s="1"/>
      <c r="E221" s="1"/>
      <c r="F221" s="1"/>
      <c r="U221" s="15"/>
      <c r="V221" s="1"/>
    </row>
    <row r="222" spans="1:22" x14ac:dyDescent="0.25">
      <c r="A222" s="1"/>
      <c r="C222" s="1"/>
      <c r="D222" s="1"/>
      <c r="E222" s="1"/>
      <c r="F222" s="1"/>
      <c r="U222" s="15"/>
      <c r="V222" s="1"/>
    </row>
    <row r="223" spans="1:22" x14ac:dyDescent="0.25">
      <c r="A223" s="1"/>
      <c r="C223" s="1"/>
      <c r="D223" s="1"/>
      <c r="E223" s="1"/>
      <c r="F223" s="1"/>
      <c r="U223" s="15"/>
      <c r="V223" s="1"/>
    </row>
    <row r="224" spans="1:22" x14ac:dyDescent="0.25">
      <c r="A224" s="1"/>
      <c r="C224" s="1"/>
      <c r="D224" s="1"/>
      <c r="E224" s="1"/>
      <c r="F224" s="1"/>
      <c r="U224" s="15"/>
      <c r="V224" s="1"/>
    </row>
    <row r="225" spans="1:22" x14ac:dyDescent="0.25">
      <c r="A225" s="1"/>
      <c r="C225" s="1"/>
      <c r="D225" s="1"/>
      <c r="E225" s="1"/>
      <c r="F225" s="1"/>
      <c r="U225" s="15"/>
      <c r="V225" s="1"/>
    </row>
    <row r="226" spans="1:22" x14ac:dyDescent="0.25">
      <c r="A226" s="1"/>
      <c r="C226" s="1"/>
      <c r="D226" s="1"/>
      <c r="E226" s="1"/>
      <c r="F226" s="1"/>
      <c r="U226" s="15"/>
      <c r="V226" s="1"/>
    </row>
    <row r="227" spans="1:22" x14ac:dyDescent="0.25">
      <c r="A227" s="1"/>
      <c r="C227" s="1"/>
      <c r="D227" s="1"/>
      <c r="E227" s="1"/>
      <c r="F227" s="1"/>
      <c r="U227" s="15"/>
      <c r="V227" s="1"/>
    </row>
    <row r="228" spans="1:22" x14ac:dyDescent="0.25">
      <c r="A228" s="1"/>
      <c r="C228" s="1"/>
      <c r="D228" s="1"/>
      <c r="E228" s="1"/>
      <c r="F228" s="1"/>
      <c r="U228" s="15"/>
      <c r="V228" s="1"/>
    </row>
    <row r="229" spans="1:22" x14ac:dyDescent="0.25">
      <c r="A229" s="1"/>
      <c r="C229" s="1"/>
      <c r="D229" s="1"/>
      <c r="E229" s="1"/>
      <c r="F229" s="1"/>
      <c r="U229" s="15"/>
      <c r="V229" s="1"/>
    </row>
    <row r="230" spans="1:22" x14ac:dyDescent="0.25">
      <c r="A230" s="1"/>
      <c r="C230" s="1"/>
      <c r="D230" s="1"/>
      <c r="E230" s="1"/>
      <c r="F230" s="1"/>
      <c r="U230" s="15"/>
      <c r="V230" s="1"/>
    </row>
    <row r="231" spans="1:22" x14ac:dyDescent="0.25">
      <c r="A231" s="1"/>
      <c r="C231" s="1"/>
      <c r="D231" s="1"/>
      <c r="E231" s="1"/>
      <c r="F231" s="1"/>
      <c r="U231" s="15"/>
      <c r="V231" s="1"/>
    </row>
    <row r="232" spans="1:22" x14ac:dyDescent="0.25">
      <c r="A232" s="1"/>
      <c r="C232" s="1"/>
      <c r="D232" s="1"/>
      <c r="E232" s="1"/>
      <c r="F232" s="1"/>
      <c r="U232" s="15"/>
      <c r="V232" s="1"/>
    </row>
    <row r="233" spans="1:22" x14ac:dyDescent="0.25">
      <c r="A233" s="1"/>
      <c r="C233" s="1"/>
      <c r="D233" s="1"/>
      <c r="E233" s="1"/>
      <c r="F233" s="1"/>
      <c r="U233" s="15"/>
      <c r="V233" s="1"/>
    </row>
    <row r="234" spans="1:22" x14ac:dyDescent="0.25">
      <c r="A234" s="1"/>
      <c r="C234" s="1"/>
      <c r="D234" s="1"/>
      <c r="E234" s="1"/>
      <c r="F234" s="1"/>
      <c r="U234" s="15"/>
      <c r="V234" s="1"/>
    </row>
    <row r="235" spans="1:22" x14ac:dyDescent="0.25">
      <c r="A235" s="1"/>
      <c r="C235" s="1"/>
      <c r="D235" s="1"/>
      <c r="E235" s="1"/>
      <c r="F235" s="1"/>
      <c r="U235" s="15"/>
      <c r="V235" s="1"/>
    </row>
    <row r="236" spans="1:22" x14ac:dyDescent="0.25">
      <c r="A236" s="1"/>
      <c r="C236" s="1"/>
      <c r="D236" s="1"/>
      <c r="E236" s="1"/>
      <c r="F236" s="1"/>
      <c r="U236" s="15"/>
      <c r="V236" s="1"/>
    </row>
    <row r="237" spans="1:22" x14ac:dyDescent="0.25">
      <c r="A237" s="1"/>
      <c r="C237" s="1"/>
      <c r="D237" s="1"/>
      <c r="E237" s="1"/>
      <c r="F237" s="1"/>
      <c r="U237" s="15"/>
      <c r="V237" s="1"/>
    </row>
    <row r="238" spans="1:22" x14ac:dyDescent="0.25">
      <c r="A238" s="1"/>
      <c r="C238" s="1"/>
      <c r="D238" s="1"/>
      <c r="E238" s="1"/>
      <c r="F238" s="1"/>
      <c r="U238" s="15"/>
      <c r="V238" s="1"/>
    </row>
    <row r="239" spans="1:22" x14ac:dyDescent="0.25">
      <c r="A239" s="1"/>
      <c r="C239" s="1"/>
      <c r="D239" s="1"/>
      <c r="E239" s="1"/>
      <c r="F239" s="1"/>
      <c r="U239" s="15"/>
      <c r="V239" s="1"/>
    </row>
    <row r="240" spans="1:22" x14ac:dyDescent="0.25">
      <c r="A240" s="1"/>
      <c r="C240" s="1"/>
      <c r="D240" s="1"/>
      <c r="E240" s="1"/>
      <c r="F240" s="1"/>
      <c r="U240" s="15"/>
      <c r="V240" s="1"/>
    </row>
    <row r="241" spans="1:22" x14ac:dyDescent="0.25">
      <c r="A241" s="1"/>
      <c r="C241" s="1"/>
      <c r="D241" s="1"/>
      <c r="E241" s="1"/>
      <c r="F241" s="1"/>
      <c r="U241" s="15"/>
      <c r="V241" s="1"/>
    </row>
    <row r="242" spans="1:22" x14ac:dyDescent="0.25">
      <c r="A242" s="1"/>
      <c r="C242" s="1"/>
      <c r="D242" s="1"/>
      <c r="E242" s="1"/>
      <c r="F242" s="1"/>
      <c r="U242" s="15"/>
      <c r="V242" s="1"/>
    </row>
    <row r="243" spans="1:22" x14ac:dyDescent="0.25">
      <c r="A243" s="1"/>
      <c r="C243" s="1"/>
      <c r="D243" s="1"/>
      <c r="E243" s="1"/>
      <c r="F243" s="1"/>
      <c r="U243" s="15"/>
      <c r="V243" s="1"/>
    </row>
    <row r="244" spans="1:22" x14ac:dyDescent="0.25">
      <c r="A244" s="1"/>
      <c r="C244" s="1"/>
      <c r="D244" s="1"/>
      <c r="E244" s="1"/>
      <c r="F244" s="1"/>
      <c r="U244" s="15"/>
      <c r="V244" s="1"/>
    </row>
    <row r="245" spans="1:22" x14ac:dyDescent="0.25">
      <c r="A245" s="1"/>
      <c r="C245" s="1"/>
      <c r="D245" s="1"/>
      <c r="E245" s="1"/>
      <c r="F245" s="1"/>
      <c r="U245" s="15"/>
      <c r="V245" s="1"/>
    </row>
    <row r="246" spans="1:22" x14ac:dyDescent="0.25">
      <c r="A246" s="1"/>
      <c r="C246" s="1"/>
      <c r="D246" s="1"/>
      <c r="E246" s="1"/>
      <c r="F246" s="1"/>
      <c r="U246" s="15"/>
      <c r="V246" s="1"/>
    </row>
    <row r="247" spans="1:22" x14ac:dyDescent="0.25">
      <c r="A247" s="1"/>
      <c r="C247" s="1"/>
      <c r="D247" s="1"/>
      <c r="E247" s="1"/>
      <c r="F247" s="1"/>
      <c r="U247" s="15"/>
      <c r="V247" s="1"/>
    </row>
    <row r="248" spans="1:22" x14ac:dyDescent="0.25">
      <c r="A248" s="1"/>
      <c r="C248" s="1"/>
      <c r="D248" s="1"/>
      <c r="E248" s="1"/>
      <c r="F248" s="1"/>
      <c r="U248" s="15"/>
      <c r="V248" s="1"/>
    </row>
    <row r="249" spans="1:22" x14ac:dyDescent="0.25">
      <c r="A249" s="1"/>
      <c r="C249" s="1"/>
      <c r="D249" s="1"/>
      <c r="E249" s="1"/>
      <c r="F249" s="1"/>
      <c r="U249" s="15"/>
      <c r="V249" s="1"/>
    </row>
    <row r="250" spans="1:22" x14ac:dyDescent="0.25">
      <c r="A250" s="1"/>
      <c r="C250" s="1"/>
      <c r="D250" s="1"/>
      <c r="E250" s="1"/>
      <c r="F250" s="1"/>
      <c r="U250" s="15"/>
      <c r="V250" s="1"/>
    </row>
    <row r="251" spans="1:22" x14ac:dyDescent="0.25">
      <c r="A251" s="1"/>
      <c r="C251" s="1"/>
      <c r="D251" s="1"/>
      <c r="E251" s="1"/>
      <c r="F251" s="1"/>
      <c r="U251" s="15"/>
      <c r="V251" s="1"/>
    </row>
    <row r="252" spans="1:22" x14ac:dyDescent="0.25">
      <c r="A252" s="1"/>
      <c r="C252" s="1"/>
      <c r="D252" s="1"/>
      <c r="E252" s="1"/>
      <c r="F252" s="1"/>
      <c r="U252" s="15"/>
      <c r="V252" s="1"/>
    </row>
    <row r="253" spans="1:22" x14ac:dyDescent="0.25">
      <c r="A253" s="1"/>
      <c r="C253" s="1"/>
      <c r="D253" s="1"/>
      <c r="E253" s="1"/>
      <c r="F253" s="1"/>
      <c r="U253" s="15"/>
      <c r="V253" s="1"/>
    </row>
    <row r="254" spans="1:22" x14ac:dyDescent="0.25">
      <c r="A254" s="1"/>
      <c r="C254" s="1"/>
      <c r="D254" s="1"/>
      <c r="E254" s="1"/>
      <c r="F254" s="1"/>
      <c r="U254" s="15"/>
      <c r="V254" s="1"/>
    </row>
    <row r="255" spans="1:22" x14ac:dyDescent="0.25">
      <c r="A255" s="1"/>
      <c r="C255" s="1"/>
      <c r="D255" s="1"/>
      <c r="E255" s="1"/>
      <c r="F255" s="1"/>
      <c r="U255" s="15"/>
      <c r="V255" s="1"/>
    </row>
    <row r="256" spans="1:22" x14ac:dyDescent="0.25">
      <c r="A256" s="1"/>
      <c r="C256" s="1"/>
      <c r="D256" s="1"/>
      <c r="E256" s="1"/>
      <c r="F256" s="1"/>
      <c r="U256" s="15"/>
      <c r="V256" s="1"/>
    </row>
    <row r="257" spans="1:22" x14ac:dyDescent="0.25">
      <c r="A257" s="1"/>
      <c r="C257" s="1"/>
      <c r="D257" s="1"/>
      <c r="E257" s="1"/>
      <c r="F257" s="1"/>
      <c r="U257" s="15"/>
      <c r="V257" s="1"/>
    </row>
    <row r="258" spans="1:22" x14ac:dyDescent="0.25">
      <c r="A258" s="1"/>
      <c r="C258" s="1"/>
      <c r="D258" s="1"/>
      <c r="E258" s="1"/>
      <c r="F258" s="1"/>
      <c r="U258" s="15"/>
      <c r="V258" s="1"/>
    </row>
    <row r="259" spans="1:22" x14ac:dyDescent="0.25">
      <c r="A259" s="1"/>
      <c r="C259" s="1"/>
      <c r="D259" s="1"/>
      <c r="E259" s="1"/>
      <c r="F259" s="1"/>
      <c r="U259" s="15"/>
      <c r="V259" s="1"/>
    </row>
    <row r="260" spans="1:22" x14ac:dyDescent="0.25">
      <c r="A260" s="1"/>
      <c r="C260" s="1"/>
      <c r="D260" s="1"/>
      <c r="E260" s="1"/>
      <c r="F260" s="1"/>
      <c r="U260" s="15"/>
      <c r="V260" s="1"/>
    </row>
    <row r="261" spans="1:22" x14ac:dyDescent="0.25">
      <c r="A261" s="1"/>
      <c r="C261" s="1"/>
      <c r="D261" s="1"/>
      <c r="E261" s="1"/>
      <c r="F261" s="1"/>
      <c r="U261" s="15"/>
      <c r="V261" s="1"/>
    </row>
    <row r="262" spans="1:22" x14ac:dyDescent="0.25">
      <c r="A262" s="1"/>
      <c r="C262" s="1"/>
      <c r="D262" s="1"/>
      <c r="E262" s="1"/>
      <c r="F262" s="1"/>
      <c r="U262" s="15"/>
      <c r="V262" s="1"/>
    </row>
    <row r="263" spans="1:22" x14ac:dyDescent="0.25">
      <c r="A263" s="1"/>
      <c r="C263" s="1"/>
      <c r="D263" s="1"/>
      <c r="E263" s="1"/>
      <c r="F263" s="1"/>
      <c r="U263" s="15"/>
      <c r="V263" s="1"/>
    </row>
    <row r="264" spans="1:22" x14ac:dyDescent="0.25">
      <c r="A264" s="1"/>
      <c r="C264" s="1"/>
      <c r="D264" s="1"/>
      <c r="E264" s="1"/>
      <c r="F264" s="1"/>
      <c r="U264" s="15"/>
      <c r="V264" s="1"/>
    </row>
    <row r="265" spans="1:22" x14ac:dyDescent="0.25">
      <c r="A265" s="1"/>
      <c r="C265" s="1"/>
      <c r="D265" s="1"/>
      <c r="E265" s="1"/>
      <c r="F265" s="1"/>
      <c r="U265" s="15"/>
      <c r="V265" s="1"/>
    </row>
    <row r="266" spans="1:22" x14ac:dyDescent="0.25">
      <c r="A266" s="1"/>
      <c r="C266" s="1"/>
      <c r="D266" s="1"/>
      <c r="E266" s="1"/>
      <c r="F266" s="1"/>
      <c r="U266" s="15"/>
      <c r="V266" s="1"/>
    </row>
    <row r="267" spans="1:22" x14ac:dyDescent="0.25">
      <c r="A267" s="1"/>
      <c r="C267" s="1"/>
      <c r="D267" s="1"/>
      <c r="E267" s="1"/>
      <c r="F267" s="1"/>
      <c r="U267" s="15"/>
      <c r="V267" s="1"/>
    </row>
    <row r="268" spans="1:22" x14ac:dyDescent="0.25">
      <c r="A268" s="1"/>
      <c r="C268" s="1"/>
      <c r="D268" s="1"/>
      <c r="E268" s="1"/>
      <c r="F268" s="1"/>
      <c r="U268" s="15"/>
      <c r="V268" s="1"/>
    </row>
    <row r="269" spans="1:22" x14ac:dyDescent="0.25">
      <c r="A269" s="1"/>
      <c r="C269" s="1"/>
      <c r="D269" s="1"/>
      <c r="E269" s="1"/>
      <c r="F269" s="1"/>
      <c r="U269" s="15"/>
      <c r="V269" s="1"/>
    </row>
    <row r="270" spans="1:22" x14ac:dyDescent="0.25">
      <c r="A270" s="1"/>
      <c r="C270" s="1"/>
      <c r="D270" s="1"/>
      <c r="E270" s="1"/>
      <c r="F270" s="1"/>
      <c r="U270" s="15"/>
      <c r="V270" s="1"/>
    </row>
    <row r="271" spans="1:22" x14ac:dyDescent="0.25">
      <c r="A271" s="1"/>
      <c r="C271" s="1"/>
      <c r="D271" s="1"/>
      <c r="E271" s="1"/>
      <c r="F271" s="1"/>
      <c r="U271" s="15"/>
      <c r="V271" s="1"/>
    </row>
    <row r="272" spans="1:22" x14ac:dyDescent="0.25">
      <c r="A272" s="1"/>
      <c r="C272" s="1"/>
      <c r="D272" s="1"/>
      <c r="E272" s="1"/>
      <c r="F272" s="1"/>
      <c r="U272" s="15"/>
      <c r="V272" s="1"/>
    </row>
    <row r="273" spans="1:22" x14ac:dyDescent="0.25">
      <c r="A273" s="1"/>
      <c r="C273" s="1"/>
      <c r="D273" s="1"/>
      <c r="E273" s="1"/>
      <c r="F273" s="1"/>
      <c r="U273" s="15"/>
      <c r="V273" s="1"/>
    </row>
    <row r="274" spans="1:22" x14ac:dyDescent="0.25">
      <c r="A274" s="1"/>
      <c r="C274" s="1"/>
      <c r="D274" s="1"/>
      <c r="E274" s="1"/>
      <c r="F274" s="1"/>
      <c r="U274" s="15"/>
      <c r="V274" s="1"/>
    </row>
    <row r="275" spans="1:22" x14ac:dyDescent="0.25">
      <c r="A275" s="1"/>
      <c r="C275" s="1"/>
      <c r="D275" s="1"/>
      <c r="E275" s="1"/>
      <c r="F275" s="1"/>
      <c r="U275" s="15"/>
      <c r="V275" s="1"/>
    </row>
    <row r="276" spans="1:22" x14ac:dyDescent="0.25">
      <c r="A276" s="1"/>
      <c r="C276" s="1"/>
      <c r="D276" s="1"/>
      <c r="E276" s="1"/>
      <c r="F276" s="1"/>
      <c r="U276" s="15"/>
      <c r="V276" s="1"/>
    </row>
    <row r="277" spans="1:22" x14ac:dyDescent="0.25">
      <c r="A277" s="1"/>
      <c r="C277" s="1"/>
      <c r="D277" s="1"/>
      <c r="E277" s="1"/>
      <c r="F277" s="1"/>
      <c r="U277" s="15"/>
      <c r="V277" s="1"/>
    </row>
    <row r="278" spans="1:22" x14ac:dyDescent="0.25">
      <c r="A278" s="1"/>
      <c r="C278" s="1"/>
      <c r="D278" s="1"/>
      <c r="E278" s="1"/>
      <c r="F278" s="1"/>
      <c r="U278" s="15"/>
      <c r="V278" s="1"/>
    </row>
    <row r="279" spans="1:22" x14ac:dyDescent="0.25">
      <c r="A279" s="1"/>
      <c r="C279" s="1"/>
      <c r="D279" s="1"/>
      <c r="E279" s="1"/>
      <c r="F279" s="1"/>
      <c r="U279" s="15"/>
      <c r="V279" s="1"/>
    </row>
    <row r="280" spans="1:22" x14ac:dyDescent="0.25">
      <c r="A280" s="1"/>
      <c r="C280" s="1"/>
      <c r="D280" s="1"/>
      <c r="E280" s="1"/>
      <c r="F280" s="1"/>
      <c r="U280" s="15"/>
      <c r="V280" s="1"/>
    </row>
    <row r="281" spans="1:22" x14ac:dyDescent="0.25">
      <c r="A281" s="1"/>
      <c r="C281" s="1"/>
      <c r="D281" s="1"/>
      <c r="E281" s="1"/>
      <c r="F281" s="1"/>
      <c r="U281" s="15"/>
      <c r="V281" s="1"/>
    </row>
    <row r="282" spans="1:22" x14ac:dyDescent="0.25">
      <c r="A282" s="1"/>
      <c r="C282" s="1"/>
      <c r="D282" s="1"/>
      <c r="E282" s="1"/>
      <c r="F282" s="1"/>
      <c r="U282" s="15"/>
      <c r="V282" s="1"/>
    </row>
    <row r="283" spans="1:22" x14ac:dyDescent="0.25">
      <c r="A283" s="1"/>
      <c r="C283" s="1"/>
      <c r="D283" s="1"/>
      <c r="E283" s="1"/>
      <c r="F283" s="1"/>
      <c r="U283" s="15"/>
      <c r="V283" s="1"/>
    </row>
    <row r="284" spans="1:22" x14ac:dyDescent="0.25">
      <c r="A284" s="1"/>
      <c r="C284" s="1"/>
      <c r="D284" s="1"/>
      <c r="E284" s="1"/>
      <c r="F284" s="1"/>
      <c r="U284" s="15"/>
      <c r="V284" s="1"/>
    </row>
    <row r="285" spans="1:22" x14ac:dyDescent="0.25">
      <c r="A285" s="1"/>
      <c r="C285" s="1"/>
      <c r="D285" s="1"/>
      <c r="E285" s="1"/>
      <c r="F285" s="1"/>
      <c r="U285" s="15"/>
      <c r="V285" s="1"/>
    </row>
    <row r="286" spans="1:22" x14ac:dyDescent="0.25">
      <c r="A286" s="1"/>
      <c r="C286" s="1"/>
      <c r="D286" s="1"/>
      <c r="E286" s="1"/>
      <c r="F286" s="1"/>
      <c r="U286" s="15"/>
      <c r="V286" s="1"/>
    </row>
    <row r="287" spans="1:22" x14ac:dyDescent="0.25">
      <c r="A287" s="1"/>
      <c r="C287" s="1"/>
      <c r="D287" s="1"/>
      <c r="E287" s="1"/>
      <c r="F287" s="1"/>
      <c r="U287" s="15"/>
      <c r="V287" s="1"/>
    </row>
    <row r="288" spans="1:22" x14ac:dyDescent="0.25">
      <c r="A288" s="1"/>
      <c r="C288" s="1"/>
      <c r="D288" s="1"/>
      <c r="E288" s="1"/>
      <c r="F288" s="1"/>
      <c r="U288" s="15"/>
      <c r="V288" s="1"/>
    </row>
    <row r="289" spans="1:22" x14ac:dyDescent="0.25">
      <c r="A289" s="1"/>
      <c r="C289" s="1"/>
      <c r="D289" s="1"/>
      <c r="E289" s="1"/>
      <c r="F289" s="1"/>
      <c r="U289" s="15"/>
      <c r="V289" s="1"/>
    </row>
    <row r="290" spans="1:22" x14ac:dyDescent="0.25">
      <c r="A290" s="1"/>
      <c r="C290" s="1"/>
      <c r="D290" s="1"/>
      <c r="E290" s="1"/>
      <c r="F290" s="1"/>
      <c r="U290" s="15"/>
      <c r="V290" s="1"/>
    </row>
    <row r="291" spans="1:22" x14ac:dyDescent="0.25">
      <c r="A291" s="1"/>
      <c r="C291" s="1"/>
      <c r="D291" s="1"/>
      <c r="E291" s="1"/>
      <c r="F291" s="1"/>
      <c r="U291" s="15"/>
      <c r="V291" s="1"/>
    </row>
    <row r="292" spans="1:22" x14ac:dyDescent="0.25">
      <c r="A292" s="1"/>
      <c r="C292" s="1"/>
      <c r="D292" s="1"/>
      <c r="E292" s="1"/>
      <c r="F292" s="1"/>
      <c r="U292" s="15"/>
      <c r="V292" s="1"/>
    </row>
    <row r="293" spans="1:22" x14ac:dyDescent="0.25">
      <c r="A293" s="1"/>
      <c r="C293" s="1"/>
      <c r="D293" s="1"/>
      <c r="E293" s="1"/>
      <c r="F293" s="1"/>
      <c r="U293" s="15"/>
      <c r="V293" s="1"/>
    </row>
    <row r="294" spans="1:22" x14ac:dyDescent="0.25">
      <c r="A294" s="1"/>
      <c r="C294" s="1"/>
      <c r="D294" s="1"/>
      <c r="E294" s="1"/>
      <c r="F294" s="1"/>
      <c r="U294" s="15"/>
      <c r="V294" s="1"/>
    </row>
    <row r="295" spans="1:22" x14ac:dyDescent="0.25">
      <c r="A295" s="1"/>
      <c r="C295" s="1"/>
      <c r="D295" s="1"/>
      <c r="E295" s="1"/>
      <c r="F295" s="1"/>
      <c r="U295" s="15"/>
      <c r="V295" s="1"/>
    </row>
    <row r="296" spans="1:22" x14ac:dyDescent="0.25">
      <c r="A296" s="1"/>
      <c r="C296" s="1"/>
      <c r="D296" s="1"/>
      <c r="E296" s="1"/>
      <c r="F296" s="1"/>
      <c r="U296" s="15"/>
      <c r="V296" s="1"/>
    </row>
    <row r="297" spans="1:22" x14ac:dyDescent="0.25">
      <c r="A297" s="1"/>
      <c r="C297" s="1"/>
      <c r="D297" s="1"/>
      <c r="E297" s="1"/>
      <c r="F297" s="1"/>
      <c r="U297" s="15"/>
      <c r="V297" s="1"/>
    </row>
    <row r="298" spans="1:22" x14ac:dyDescent="0.25">
      <c r="A298" s="1"/>
      <c r="C298" s="1"/>
      <c r="D298" s="1"/>
      <c r="E298" s="1"/>
      <c r="F298" s="1"/>
      <c r="U298" s="15"/>
      <c r="V298" s="1"/>
    </row>
    <row r="299" spans="1:22" x14ac:dyDescent="0.25">
      <c r="A299" s="1"/>
      <c r="C299" s="1"/>
      <c r="D299" s="1"/>
      <c r="E299" s="1"/>
      <c r="F299" s="1"/>
      <c r="U299" s="15"/>
      <c r="V299" s="1"/>
    </row>
    <row r="300" spans="1:22" x14ac:dyDescent="0.25">
      <c r="A300" s="1"/>
      <c r="C300" s="1"/>
      <c r="D300" s="1"/>
      <c r="E300" s="1"/>
      <c r="F300" s="1"/>
      <c r="U300" s="15"/>
      <c r="V300" s="1"/>
    </row>
    <row r="301" spans="1:22" x14ac:dyDescent="0.25">
      <c r="A301" s="1"/>
      <c r="C301" s="1"/>
      <c r="D301" s="1"/>
      <c r="E301" s="1"/>
      <c r="F301" s="1"/>
      <c r="U301" s="15"/>
      <c r="V301" s="1"/>
    </row>
    <row r="302" spans="1:22" x14ac:dyDescent="0.25">
      <c r="A302" s="1"/>
      <c r="C302" s="1"/>
      <c r="D302" s="1"/>
      <c r="E302" s="1"/>
      <c r="F302" s="1"/>
      <c r="U302" s="15"/>
      <c r="V302" s="1"/>
    </row>
    <row r="303" spans="1:22" x14ac:dyDescent="0.25">
      <c r="A303" s="1"/>
      <c r="C303" s="1"/>
      <c r="D303" s="1"/>
      <c r="E303" s="1"/>
      <c r="F303" s="1"/>
      <c r="U303" s="15"/>
      <c r="V303" s="1"/>
    </row>
    <row r="304" spans="1:22" x14ac:dyDescent="0.25">
      <c r="A304" s="1"/>
      <c r="C304" s="1"/>
      <c r="D304" s="1"/>
      <c r="E304" s="1"/>
      <c r="F304" s="1"/>
      <c r="U304" s="15"/>
      <c r="V304" s="1"/>
    </row>
    <row r="305" spans="1:22" x14ac:dyDescent="0.25">
      <c r="A305" s="1"/>
      <c r="C305" s="1"/>
      <c r="D305" s="1"/>
      <c r="E305" s="1"/>
      <c r="F305" s="1"/>
      <c r="U305" s="15"/>
      <c r="V305" s="1"/>
    </row>
    <row r="306" spans="1:22" x14ac:dyDescent="0.25">
      <c r="A306" s="1"/>
      <c r="C306" s="1"/>
      <c r="D306" s="1"/>
      <c r="E306" s="1"/>
      <c r="F306" s="1"/>
      <c r="U306" s="15"/>
      <c r="V306" s="1"/>
    </row>
    <row r="307" spans="1:22" x14ac:dyDescent="0.25">
      <c r="A307" s="1"/>
      <c r="C307" s="1"/>
      <c r="D307" s="1"/>
      <c r="E307" s="1"/>
      <c r="F307" s="1"/>
      <c r="U307" s="15"/>
      <c r="V307" s="1"/>
    </row>
    <row r="308" spans="1:22" x14ac:dyDescent="0.25">
      <c r="A308" s="1"/>
      <c r="C308" s="1"/>
      <c r="D308" s="1"/>
      <c r="E308" s="1"/>
      <c r="F308" s="1"/>
      <c r="U308" s="15"/>
      <c r="V308" s="1"/>
    </row>
    <row r="309" spans="1:22" x14ac:dyDescent="0.25">
      <c r="A309" s="1"/>
      <c r="C309" s="1"/>
      <c r="D309" s="1"/>
      <c r="E309" s="1"/>
      <c r="F309" s="1"/>
      <c r="U309" s="15"/>
      <c r="V309" s="1"/>
    </row>
    <row r="310" spans="1:22" x14ac:dyDescent="0.25">
      <c r="A310" s="1"/>
      <c r="C310" s="1"/>
      <c r="D310" s="1"/>
      <c r="E310" s="1"/>
      <c r="F310" s="1"/>
      <c r="U310" s="15"/>
      <c r="V310" s="1"/>
    </row>
    <row r="311" spans="1:22" x14ac:dyDescent="0.25">
      <c r="A311" s="1"/>
      <c r="C311" s="1"/>
      <c r="D311" s="1"/>
      <c r="E311" s="1"/>
      <c r="F311" s="1"/>
      <c r="U311" s="15"/>
      <c r="V311" s="1"/>
    </row>
    <row r="312" spans="1:22" x14ac:dyDescent="0.25">
      <c r="A312" s="1"/>
      <c r="C312" s="1"/>
      <c r="D312" s="1"/>
      <c r="E312" s="1"/>
      <c r="F312" s="1"/>
      <c r="U312" s="15"/>
      <c r="V312" s="1"/>
    </row>
    <row r="313" spans="1:22" x14ac:dyDescent="0.25">
      <c r="A313" s="1"/>
      <c r="C313" s="1"/>
      <c r="D313" s="1"/>
      <c r="E313" s="1"/>
      <c r="F313" s="1"/>
      <c r="U313" s="15"/>
      <c r="V313" s="1"/>
    </row>
    <row r="314" spans="1:22" x14ac:dyDescent="0.25">
      <c r="A314" s="1"/>
      <c r="C314" s="1"/>
      <c r="D314" s="1"/>
      <c r="E314" s="1"/>
      <c r="F314" s="1"/>
      <c r="U314" s="15"/>
      <c r="V314" s="1"/>
    </row>
    <row r="315" spans="1:22" x14ac:dyDescent="0.25">
      <c r="A315" s="1"/>
      <c r="C315" s="1"/>
      <c r="D315" s="1"/>
      <c r="E315" s="1"/>
      <c r="F315" s="1"/>
      <c r="U315" s="15"/>
      <c r="V315" s="1"/>
    </row>
    <row r="316" spans="1:22" x14ac:dyDescent="0.25">
      <c r="A316" s="1"/>
      <c r="C316" s="1"/>
      <c r="D316" s="1"/>
      <c r="E316" s="1"/>
      <c r="F316" s="1"/>
      <c r="U316" s="15"/>
      <c r="V316" s="1"/>
    </row>
    <row r="317" spans="1:22" x14ac:dyDescent="0.25">
      <c r="A317" s="1"/>
      <c r="C317" s="1"/>
      <c r="D317" s="1"/>
      <c r="E317" s="1"/>
      <c r="F317" s="1"/>
      <c r="U317" s="15"/>
      <c r="V317" s="1"/>
    </row>
    <row r="318" spans="1:22" x14ac:dyDescent="0.25">
      <c r="A318" s="1"/>
      <c r="C318" s="1"/>
      <c r="D318" s="1"/>
      <c r="E318" s="1"/>
      <c r="F318" s="1"/>
      <c r="U318" s="15"/>
      <c r="V318" s="1"/>
    </row>
    <row r="319" spans="1:22" x14ac:dyDescent="0.25">
      <c r="A319" s="1"/>
      <c r="C319" s="1"/>
      <c r="D319" s="1"/>
      <c r="E319" s="1"/>
      <c r="F319" s="1"/>
      <c r="U319" s="15"/>
      <c r="V319" s="1"/>
    </row>
    <row r="320" spans="1:22" x14ac:dyDescent="0.25">
      <c r="A320" s="1"/>
      <c r="C320" s="1"/>
      <c r="D320" s="1"/>
      <c r="E320" s="1"/>
      <c r="F320" s="1"/>
      <c r="U320" s="15"/>
      <c r="V320" s="1"/>
    </row>
    <row r="321" spans="1:22" x14ac:dyDescent="0.25">
      <c r="A321" s="1"/>
      <c r="C321" s="1"/>
      <c r="D321" s="1"/>
      <c r="E321" s="1"/>
      <c r="F321" s="1"/>
      <c r="U321" s="15"/>
      <c r="V321" s="1"/>
    </row>
    <row r="322" spans="1:22" x14ac:dyDescent="0.25">
      <c r="A322" s="1"/>
      <c r="C322" s="1"/>
      <c r="D322" s="1"/>
      <c r="E322" s="1"/>
      <c r="F322" s="1"/>
      <c r="U322" s="15"/>
      <c r="V322" s="1"/>
    </row>
    <row r="323" spans="1:22" x14ac:dyDescent="0.25">
      <c r="A323" s="1"/>
      <c r="C323" s="1"/>
      <c r="D323" s="1"/>
      <c r="E323" s="1"/>
      <c r="F323" s="1"/>
      <c r="U323" s="15"/>
      <c r="V323" s="1"/>
    </row>
    <row r="324" spans="1:22" x14ac:dyDescent="0.25">
      <c r="A324" s="1"/>
      <c r="C324" s="1"/>
      <c r="D324" s="1"/>
      <c r="E324" s="1"/>
      <c r="F324" s="1"/>
      <c r="U324" s="15"/>
      <c r="V324" s="1"/>
    </row>
    <row r="325" spans="1:22" x14ac:dyDescent="0.25">
      <c r="A325" s="1"/>
      <c r="C325" s="1"/>
      <c r="D325" s="1"/>
      <c r="E325" s="1"/>
      <c r="F325" s="1"/>
      <c r="U325" s="15"/>
      <c r="V325" s="1"/>
    </row>
    <row r="326" spans="1:22" x14ac:dyDescent="0.25">
      <c r="A326" s="1"/>
      <c r="C326" s="1"/>
      <c r="D326" s="1"/>
      <c r="E326" s="1"/>
      <c r="F326" s="1"/>
      <c r="U326" s="15"/>
      <c r="V326" s="1"/>
    </row>
    <row r="327" spans="1:22" x14ac:dyDescent="0.25">
      <c r="A327" s="1"/>
      <c r="C327" s="1"/>
      <c r="D327" s="1"/>
      <c r="E327" s="1"/>
      <c r="F327" s="1"/>
      <c r="U327" s="15"/>
      <c r="V327" s="1"/>
    </row>
    <row r="328" spans="1:22" x14ac:dyDescent="0.25">
      <c r="A328" s="1"/>
      <c r="C328" s="1"/>
      <c r="D328" s="1"/>
      <c r="E328" s="1"/>
      <c r="F328" s="1"/>
      <c r="U328" s="15"/>
      <c r="V328" s="1"/>
    </row>
    <row r="329" spans="1:22" x14ac:dyDescent="0.25">
      <c r="A329" s="1"/>
      <c r="C329" s="1"/>
      <c r="D329" s="1"/>
      <c r="E329" s="1"/>
      <c r="F329" s="1"/>
      <c r="U329" s="15"/>
      <c r="V329" s="1"/>
    </row>
    <row r="330" spans="1:22" x14ac:dyDescent="0.25">
      <c r="A330" s="1"/>
      <c r="C330" s="1"/>
      <c r="D330" s="1"/>
      <c r="E330" s="1"/>
      <c r="F330" s="1"/>
      <c r="U330" s="15"/>
      <c r="V330" s="1"/>
    </row>
    <row r="331" spans="1:22" x14ac:dyDescent="0.25">
      <c r="A331" s="1"/>
      <c r="C331" s="1"/>
      <c r="D331" s="1"/>
      <c r="E331" s="1"/>
      <c r="F331" s="1"/>
      <c r="U331" s="15"/>
      <c r="V331" s="1"/>
    </row>
    <row r="332" spans="1:22" x14ac:dyDescent="0.25">
      <c r="A332" s="1"/>
      <c r="C332" s="1"/>
      <c r="D332" s="1"/>
      <c r="E332" s="1"/>
      <c r="F332" s="1"/>
      <c r="U332" s="15"/>
      <c r="V332" s="1"/>
    </row>
    <row r="333" spans="1:22" x14ac:dyDescent="0.25">
      <c r="A333" s="1"/>
      <c r="C333" s="1"/>
      <c r="D333" s="1"/>
      <c r="E333" s="1"/>
      <c r="F333" s="1"/>
      <c r="U333" s="15"/>
      <c r="V333" s="1"/>
    </row>
    <row r="334" spans="1:22" x14ac:dyDescent="0.25">
      <c r="A334" s="1"/>
      <c r="C334" s="1"/>
      <c r="D334" s="1"/>
      <c r="E334" s="1"/>
      <c r="F334" s="1"/>
      <c r="U334" s="15"/>
      <c r="V334" s="1"/>
    </row>
    <row r="335" spans="1:22" x14ac:dyDescent="0.25">
      <c r="A335" s="1"/>
      <c r="C335" s="1"/>
      <c r="D335" s="1"/>
      <c r="E335" s="1"/>
      <c r="F335" s="1"/>
      <c r="U335" s="15"/>
      <c r="V335" s="1"/>
    </row>
    <row r="336" spans="1:22" x14ac:dyDescent="0.25">
      <c r="A336" s="1"/>
      <c r="C336" s="1"/>
      <c r="D336" s="1"/>
      <c r="E336" s="1"/>
      <c r="F336" s="1"/>
      <c r="U336" s="15"/>
      <c r="V336" s="1"/>
    </row>
    <row r="337" spans="1:22" x14ac:dyDescent="0.25">
      <c r="A337" s="1"/>
      <c r="C337" s="1"/>
      <c r="D337" s="1"/>
      <c r="E337" s="1"/>
      <c r="F337" s="1"/>
      <c r="U337" s="15"/>
      <c r="V337" s="1"/>
    </row>
    <row r="338" spans="1:22" x14ac:dyDescent="0.25">
      <c r="A338" s="1"/>
      <c r="C338" s="1"/>
      <c r="D338" s="1"/>
      <c r="E338" s="1"/>
      <c r="F338" s="1"/>
      <c r="U338" s="15"/>
      <c r="V338" s="1"/>
    </row>
    <row r="339" spans="1:22" x14ac:dyDescent="0.25">
      <c r="A339" s="1"/>
      <c r="C339" s="1"/>
      <c r="D339" s="1"/>
      <c r="E339" s="1"/>
      <c r="F339" s="1"/>
      <c r="U339" s="15"/>
      <c r="V339" s="1"/>
    </row>
    <row r="340" spans="1:22" x14ac:dyDescent="0.25">
      <c r="A340" s="1"/>
      <c r="C340" s="1"/>
      <c r="D340" s="1"/>
      <c r="E340" s="1"/>
      <c r="F340" s="1"/>
      <c r="U340" s="15"/>
      <c r="V340" s="1"/>
    </row>
    <row r="341" spans="1:22" x14ac:dyDescent="0.25">
      <c r="A341" s="1"/>
      <c r="C341" s="1"/>
      <c r="D341" s="1"/>
      <c r="E341" s="1"/>
      <c r="F341" s="1"/>
      <c r="U341" s="15"/>
      <c r="V341" s="1"/>
    </row>
    <row r="342" spans="1:22" x14ac:dyDescent="0.25">
      <c r="A342" s="1"/>
      <c r="C342" s="1"/>
      <c r="D342" s="1"/>
      <c r="E342" s="1"/>
      <c r="F342" s="1"/>
      <c r="U342" s="15"/>
      <c r="V342" s="1"/>
    </row>
    <row r="343" spans="1:22" x14ac:dyDescent="0.25">
      <c r="A343" s="1"/>
      <c r="C343" s="1"/>
      <c r="D343" s="1"/>
      <c r="E343" s="1"/>
      <c r="F343" s="1"/>
      <c r="U343" s="15"/>
      <c r="V343" s="1"/>
    </row>
    <row r="344" spans="1:22" x14ac:dyDescent="0.25">
      <c r="A344" s="1"/>
      <c r="C344" s="1"/>
      <c r="D344" s="1"/>
      <c r="E344" s="1"/>
      <c r="F344" s="1"/>
      <c r="U344" s="15"/>
      <c r="V344" s="1"/>
    </row>
    <row r="345" spans="1:22" x14ac:dyDescent="0.25">
      <c r="A345" s="1"/>
      <c r="C345" s="1"/>
      <c r="D345" s="1"/>
      <c r="E345" s="1"/>
      <c r="F345" s="1"/>
      <c r="U345" s="15"/>
      <c r="V345" s="1"/>
    </row>
    <row r="346" spans="1:22" x14ac:dyDescent="0.25">
      <c r="A346" s="1"/>
      <c r="C346" s="1"/>
      <c r="D346" s="1"/>
      <c r="E346" s="1"/>
      <c r="F346" s="1"/>
      <c r="U346" s="15"/>
      <c r="V346" s="1"/>
    </row>
    <row r="347" spans="1:22" x14ac:dyDescent="0.25">
      <c r="A347" s="1"/>
      <c r="C347" s="1"/>
      <c r="D347" s="1"/>
      <c r="E347" s="1"/>
      <c r="F347" s="1"/>
      <c r="U347" s="15"/>
      <c r="V347" s="1"/>
    </row>
    <row r="348" spans="1:22" x14ac:dyDescent="0.25">
      <c r="A348" s="1"/>
      <c r="C348" s="1"/>
      <c r="D348" s="1"/>
      <c r="E348" s="1"/>
      <c r="F348" s="1"/>
      <c r="U348" s="15"/>
      <c r="V348" s="1"/>
    </row>
    <row r="349" spans="1:22" x14ac:dyDescent="0.25">
      <c r="A349" s="1"/>
      <c r="C349" s="1"/>
      <c r="D349" s="1"/>
      <c r="E349" s="1"/>
      <c r="F349" s="1"/>
      <c r="U349" s="15"/>
      <c r="V349" s="1"/>
    </row>
    <row r="350" spans="1:22" x14ac:dyDescent="0.25">
      <c r="A350" s="1"/>
      <c r="C350" s="1"/>
      <c r="D350" s="1"/>
      <c r="E350" s="1"/>
      <c r="F350" s="1"/>
      <c r="U350" s="15"/>
      <c r="V350" s="1"/>
    </row>
    <row r="351" spans="1:22" x14ac:dyDescent="0.25">
      <c r="A351" s="1"/>
      <c r="C351" s="1"/>
      <c r="D351" s="1"/>
      <c r="E351" s="1"/>
      <c r="F351" s="1"/>
      <c r="U351" s="15"/>
      <c r="V351" s="1"/>
    </row>
    <row r="352" spans="1:22" x14ac:dyDescent="0.25">
      <c r="A352" s="1"/>
      <c r="C352" s="1"/>
      <c r="D352" s="1"/>
      <c r="E352" s="1"/>
      <c r="F352" s="1"/>
      <c r="U352" s="15"/>
      <c r="V352" s="1"/>
    </row>
    <row r="353" spans="1:22" x14ac:dyDescent="0.25">
      <c r="A353" s="1"/>
      <c r="C353" s="1"/>
      <c r="D353" s="1"/>
      <c r="E353" s="1"/>
      <c r="F353" s="1"/>
      <c r="U353" s="15"/>
      <c r="V353" s="1"/>
    </row>
    <row r="354" spans="1:22" x14ac:dyDescent="0.25">
      <c r="A354" s="1"/>
      <c r="C354" s="1"/>
      <c r="D354" s="1"/>
      <c r="E354" s="1"/>
      <c r="F354" s="1"/>
      <c r="U354" s="15"/>
      <c r="V354" s="1"/>
    </row>
    <row r="355" spans="1:22" x14ac:dyDescent="0.25">
      <c r="A355" s="1"/>
      <c r="C355" s="1"/>
      <c r="D355" s="1"/>
      <c r="E355" s="1"/>
      <c r="F355" s="1"/>
      <c r="U355" s="15"/>
      <c r="V355" s="1"/>
    </row>
    <row r="356" spans="1:22" x14ac:dyDescent="0.25">
      <c r="A356" s="1"/>
      <c r="C356" s="1"/>
      <c r="D356" s="1"/>
      <c r="E356" s="1"/>
      <c r="F356" s="1"/>
      <c r="U356" s="15"/>
      <c r="V356" s="1"/>
    </row>
    <row r="357" spans="1:22" x14ac:dyDescent="0.25">
      <c r="A357" s="1"/>
      <c r="C357" s="1"/>
      <c r="D357" s="1"/>
      <c r="E357" s="1"/>
      <c r="F357" s="1"/>
      <c r="U357" s="15"/>
      <c r="V357" s="1"/>
    </row>
    <row r="358" spans="1:22" x14ac:dyDescent="0.25">
      <c r="A358" s="1"/>
      <c r="C358" s="1"/>
      <c r="D358" s="1"/>
      <c r="E358" s="1"/>
      <c r="F358" s="1"/>
      <c r="U358" s="15"/>
      <c r="V358" s="1"/>
    </row>
    <row r="359" spans="1:22" x14ac:dyDescent="0.25">
      <c r="A359" s="1"/>
      <c r="C359" s="1"/>
      <c r="D359" s="1"/>
      <c r="E359" s="1"/>
      <c r="F359" s="1"/>
      <c r="U359" s="15"/>
      <c r="V359" s="1"/>
    </row>
    <row r="360" spans="1:22" x14ac:dyDescent="0.25">
      <c r="A360" s="1"/>
      <c r="C360" s="1"/>
      <c r="D360" s="1"/>
      <c r="E360" s="1"/>
      <c r="F360" s="1"/>
      <c r="U360" s="15"/>
      <c r="V360" s="1"/>
    </row>
    <row r="361" spans="1:22" x14ac:dyDescent="0.25">
      <c r="A361" s="1"/>
      <c r="C361" s="1"/>
      <c r="D361" s="1"/>
      <c r="E361" s="1"/>
      <c r="F361" s="1"/>
      <c r="U361" s="15"/>
      <c r="V361" s="1"/>
    </row>
    <row r="362" spans="1:22" x14ac:dyDescent="0.25">
      <c r="A362" s="1"/>
      <c r="C362" s="1"/>
      <c r="D362" s="1"/>
      <c r="E362" s="1"/>
      <c r="F362" s="1"/>
      <c r="U362" s="15"/>
      <c r="V362" s="1"/>
    </row>
    <row r="363" spans="1:22" x14ac:dyDescent="0.25">
      <c r="A363" s="1"/>
      <c r="C363" s="1"/>
      <c r="D363" s="1"/>
      <c r="E363" s="1"/>
      <c r="F363" s="1"/>
      <c r="U363" s="15"/>
      <c r="V363" s="1"/>
    </row>
    <row r="364" spans="1:22" x14ac:dyDescent="0.25">
      <c r="A364" s="1"/>
      <c r="C364" s="1"/>
      <c r="D364" s="1"/>
      <c r="E364" s="1"/>
      <c r="F364" s="1"/>
      <c r="U364" s="15"/>
      <c r="V364" s="1"/>
    </row>
    <row r="365" spans="1:22" x14ac:dyDescent="0.25">
      <c r="A365" s="1"/>
      <c r="C365" s="1"/>
      <c r="D365" s="1"/>
      <c r="E365" s="1"/>
      <c r="F365" s="1"/>
      <c r="U365" s="15"/>
      <c r="V365" s="1"/>
    </row>
    <row r="366" spans="1:22" x14ac:dyDescent="0.25">
      <c r="A366" s="1"/>
      <c r="C366" s="1"/>
      <c r="D366" s="1"/>
      <c r="E366" s="1"/>
      <c r="F366" s="1"/>
      <c r="U366" s="15"/>
      <c r="V366" s="1"/>
    </row>
    <row r="367" spans="1:22" x14ac:dyDescent="0.25">
      <c r="A367" s="1"/>
      <c r="C367" s="1"/>
      <c r="D367" s="1"/>
      <c r="E367" s="1"/>
      <c r="F367" s="1"/>
      <c r="U367" s="15"/>
      <c r="V367" s="1"/>
    </row>
    <row r="368" spans="1:22" x14ac:dyDescent="0.25">
      <c r="A368" s="1"/>
      <c r="C368" s="1"/>
      <c r="D368" s="1"/>
      <c r="E368" s="1"/>
      <c r="F368" s="1"/>
      <c r="U368" s="15"/>
      <c r="V368" s="1"/>
    </row>
    <row r="369" spans="1:22" x14ac:dyDescent="0.25">
      <c r="A369" s="1"/>
      <c r="C369" s="1"/>
      <c r="D369" s="1"/>
      <c r="E369" s="1"/>
      <c r="F369" s="1"/>
      <c r="U369" s="15"/>
      <c r="V369" s="1"/>
    </row>
    <row r="370" spans="1:22" x14ac:dyDescent="0.25">
      <c r="A370" s="1"/>
      <c r="C370" s="1"/>
      <c r="D370" s="1"/>
      <c r="E370" s="1"/>
      <c r="F370" s="1"/>
      <c r="U370" s="15"/>
      <c r="V370" s="1"/>
    </row>
    <row r="371" spans="1:22" x14ac:dyDescent="0.25">
      <c r="A371" s="1"/>
      <c r="C371" s="1"/>
      <c r="D371" s="1"/>
      <c r="E371" s="1"/>
      <c r="F371" s="1"/>
      <c r="U371" s="15"/>
      <c r="V371" s="1"/>
    </row>
    <row r="372" spans="1:22" x14ac:dyDescent="0.25">
      <c r="A372" s="1"/>
      <c r="C372" s="1"/>
      <c r="D372" s="1"/>
      <c r="E372" s="1"/>
      <c r="F372" s="1"/>
      <c r="U372" s="15"/>
      <c r="V372" s="1"/>
    </row>
    <row r="373" spans="1:22" x14ac:dyDescent="0.25">
      <c r="A373" s="1"/>
      <c r="C373" s="1"/>
      <c r="D373" s="1"/>
      <c r="E373" s="1"/>
      <c r="F373" s="1"/>
      <c r="U373" s="15"/>
      <c r="V373" s="1"/>
    </row>
    <row r="374" spans="1:22" x14ac:dyDescent="0.25">
      <c r="A374" s="1"/>
      <c r="C374" s="1"/>
      <c r="D374" s="1"/>
      <c r="E374" s="1"/>
      <c r="F374" s="1"/>
      <c r="U374" s="15"/>
      <c r="V374" s="1"/>
    </row>
    <row r="375" spans="1:22" x14ac:dyDescent="0.25">
      <c r="A375" s="1"/>
      <c r="C375" s="1"/>
      <c r="D375" s="1"/>
      <c r="E375" s="1"/>
      <c r="F375" s="1"/>
      <c r="U375" s="15"/>
      <c r="V375" s="1"/>
    </row>
    <row r="376" spans="1:22" x14ac:dyDescent="0.25">
      <c r="A376" s="1"/>
      <c r="C376" s="1"/>
      <c r="D376" s="1"/>
      <c r="E376" s="1"/>
      <c r="F376" s="1"/>
      <c r="U376" s="15"/>
      <c r="V376" s="1"/>
    </row>
    <row r="377" spans="1:22" x14ac:dyDescent="0.25">
      <c r="A377" s="1"/>
      <c r="C377" s="1"/>
      <c r="D377" s="1"/>
      <c r="E377" s="1"/>
      <c r="F377" s="1"/>
      <c r="U377" s="15"/>
      <c r="V377" s="1"/>
    </row>
    <row r="378" spans="1:22" x14ac:dyDescent="0.25">
      <c r="A378" s="1"/>
      <c r="C378" s="1"/>
      <c r="D378" s="1"/>
      <c r="E378" s="1"/>
      <c r="F378" s="1"/>
      <c r="U378" s="15"/>
      <c r="V378" s="1"/>
    </row>
    <row r="379" spans="1:22" x14ac:dyDescent="0.25">
      <c r="A379" s="1"/>
      <c r="C379" s="1"/>
      <c r="D379" s="1"/>
      <c r="E379" s="1"/>
      <c r="F379" s="1"/>
      <c r="U379" s="15"/>
      <c r="V379" s="1"/>
    </row>
    <row r="380" spans="1:22" x14ac:dyDescent="0.25">
      <c r="A380" s="1"/>
      <c r="C380" s="1"/>
      <c r="D380" s="1"/>
      <c r="E380" s="1"/>
      <c r="F380" s="1"/>
      <c r="U380" s="15"/>
      <c r="V380" s="1"/>
    </row>
    <row r="381" spans="1:22" x14ac:dyDescent="0.25">
      <c r="A381" s="1"/>
      <c r="C381" s="1"/>
      <c r="D381" s="1"/>
      <c r="E381" s="1"/>
      <c r="F381" s="1"/>
      <c r="U381" s="15"/>
      <c r="V381" s="1"/>
    </row>
    <row r="382" spans="1:22" x14ac:dyDescent="0.25">
      <c r="A382" s="1"/>
      <c r="C382" s="1"/>
      <c r="D382" s="1"/>
      <c r="E382" s="1"/>
      <c r="F382" s="1"/>
      <c r="U382" s="15"/>
      <c r="V382" s="1"/>
    </row>
    <row r="383" spans="1:22" x14ac:dyDescent="0.25">
      <c r="A383" s="1"/>
      <c r="C383" s="1"/>
      <c r="D383" s="1"/>
      <c r="E383" s="1"/>
      <c r="F383" s="1"/>
      <c r="U383" s="15"/>
      <c r="V383" s="1"/>
    </row>
    <row r="384" spans="1:22" x14ac:dyDescent="0.25">
      <c r="A384" s="1"/>
      <c r="C384" s="1"/>
      <c r="D384" s="1"/>
      <c r="E384" s="1"/>
      <c r="F384" s="1"/>
      <c r="U384" s="15"/>
      <c r="V384" s="1"/>
    </row>
    <row r="385" spans="1:22" x14ac:dyDescent="0.25">
      <c r="A385" s="1"/>
      <c r="C385" s="1"/>
      <c r="D385" s="1"/>
      <c r="E385" s="1"/>
      <c r="F385" s="1"/>
      <c r="U385" s="15"/>
      <c r="V385" s="1"/>
    </row>
    <row r="386" spans="1:22" x14ac:dyDescent="0.25">
      <c r="A386" s="1"/>
      <c r="C386" s="1"/>
      <c r="D386" s="1"/>
      <c r="E386" s="1"/>
      <c r="F386" s="1"/>
      <c r="U386" s="15"/>
      <c r="V386" s="1"/>
    </row>
    <row r="387" spans="1:22" x14ac:dyDescent="0.25">
      <c r="A387" s="1"/>
      <c r="C387" s="1"/>
      <c r="D387" s="1"/>
      <c r="E387" s="1"/>
      <c r="F387" s="1"/>
      <c r="U387" s="15"/>
      <c r="V387" s="1"/>
    </row>
    <row r="388" spans="1:22" x14ac:dyDescent="0.25">
      <c r="A388" s="1"/>
      <c r="C388" s="1"/>
      <c r="D388" s="1"/>
      <c r="E388" s="1"/>
      <c r="F388" s="1"/>
      <c r="U388" s="15"/>
      <c r="V388" s="1"/>
    </row>
    <row r="389" spans="1:22" x14ac:dyDescent="0.25">
      <c r="A389" s="1"/>
      <c r="C389" s="1"/>
      <c r="D389" s="1"/>
      <c r="E389" s="1"/>
      <c r="F389" s="1"/>
      <c r="U389" s="15"/>
      <c r="V389" s="1"/>
    </row>
    <row r="390" spans="1:22" x14ac:dyDescent="0.25">
      <c r="A390" s="1"/>
      <c r="C390" s="1"/>
      <c r="D390" s="1"/>
      <c r="E390" s="1"/>
      <c r="F390" s="1"/>
      <c r="U390" s="15"/>
      <c r="V390" s="1"/>
    </row>
    <row r="391" spans="1:22" x14ac:dyDescent="0.25">
      <c r="A391" s="1"/>
      <c r="C391" s="1"/>
      <c r="D391" s="1"/>
      <c r="E391" s="1"/>
      <c r="F391" s="1"/>
      <c r="U391" s="15"/>
      <c r="V391" s="1"/>
    </row>
    <row r="392" spans="1:22" x14ac:dyDescent="0.25">
      <c r="A392" s="1"/>
      <c r="C392" s="1"/>
      <c r="D392" s="1"/>
      <c r="E392" s="1"/>
      <c r="F392" s="1"/>
      <c r="U392" s="15"/>
      <c r="V392" s="1"/>
    </row>
    <row r="393" spans="1:22" x14ac:dyDescent="0.25">
      <c r="A393" s="1"/>
      <c r="C393" s="1"/>
      <c r="D393" s="1"/>
      <c r="E393" s="1"/>
      <c r="F393" s="1"/>
      <c r="U393" s="15"/>
      <c r="V393" s="1"/>
    </row>
    <row r="394" spans="1:22" x14ac:dyDescent="0.25">
      <c r="A394" s="1"/>
      <c r="C394" s="1"/>
      <c r="D394" s="1"/>
      <c r="E394" s="1"/>
      <c r="F394" s="1"/>
      <c r="U394" s="15"/>
      <c r="V394" s="1"/>
    </row>
    <row r="395" spans="1:22" x14ac:dyDescent="0.25">
      <c r="A395" s="1"/>
      <c r="C395" s="1"/>
      <c r="D395" s="1"/>
      <c r="E395" s="1"/>
      <c r="F395" s="1"/>
      <c r="U395" s="15"/>
      <c r="V395" s="1"/>
    </row>
    <row r="396" spans="1:22" x14ac:dyDescent="0.25">
      <c r="A396" s="1"/>
      <c r="C396" s="1"/>
      <c r="D396" s="1"/>
      <c r="E396" s="1"/>
      <c r="F396" s="1"/>
      <c r="U396" s="15"/>
      <c r="V396" s="1"/>
    </row>
    <row r="397" spans="1:22" x14ac:dyDescent="0.25">
      <c r="A397" s="1"/>
      <c r="C397" s="1"/>
      <c r="D397" s="1"/>
      <c r="E397" s="1"/>
      <c r="F397" s="1"/>
      <c r="U397" s="15"/>
      <c r="V397" s="1"/>
    </row>
    <row r="398" spans="1:22" x14ac:dyDescent="0.25">
      <c r="A398" s="1"/>
      <c r="C398" s="1"/>
      <c r="D398" s="1"/>
      <c r="E398" s="1"/>
      <c r="F398" s="1"/>
      <c r="U398" s="15"/>
      <c r="V398" s="1"/>
    </row>
    <row r="399" spans="1:22" x14ac:dyDescent="0.25">
      <c r="A399" s="1"/>
      <c r="C399" s="1"/>
      <c r="D399" s="1"/>
      <c r="E399" s="1"/>
      <c r="F399" s="1"/>
      <c r="U399" s="15"/>
      <c r="V399" s="1"/>
    </row>
    <row r="400" spans="1:22" x14ac:dyDescent="0.25">
      <c r="A400" s="1"/>
      <c r="C400" s="1"/>
      <c r="D400" s="1"/>
      <c r="E400" s="1"/>
      <c r="F400" s="1"/>
      <c r="U400" s="15"/>
      <c r="V400" s="1"/>
    </row>
    <row r="401" spans="1:22" x14ac:dyDescent="0.25">
      <c r="A401" s="1"/>
      <c r="C401" s="1"/>
      <c r="D401" s="1"/>
      <c r="E401" s="1"/>
      <c r="F401" s="1"/>
      <c r="U401" s="15"/>
      <c r="V401" s="1"/>
    </row>
    <row r="402" spans="1:22" x14ac:dyDescent="0.25">
      <c r="A402" s="1"/>
      <c r="C402" s="1"/>
      <c r="D402" s="1"/>
      <c r="E402" s="1"/>
      <c r="F402" s="1"/>
      <c r="U402" s="15"/>
      <c r="V402" s="1"/>
    </row>
    <row r="403" spans="1:22" x14ac:dyDescent="0.25">
      <c r="A403" s="1"/>
      <c r="C403" s="1"/>
      <c r="D403" s="1"/>
      <c r="E403" s="1"/>
      <c r="F403" s="1"/>
      <c r="U403" s="15"/>
      <c r="V403" s="1"/>
    </row>
    <row r="404" spans="1:22" x14ac:dyDescent="0.25">
      <c r="A404" s="1"/>
      <c r="C404" s="1"/>
      <c r="D404" s="1"/>
      <c r="E404" s="1"/>
      <c r="F404" s="1"/>
      <c r="U404" s="15"/>
      <c r="V404" s="1"/>
    </row>
    <row r="405" spans="1:22" x14ac:dyDescent="0.25">
      <c r="A405" s="1"/>
      <c r="C405" s="1"/>
      <c r="D405" s="1"/>
      <c r="E405" s="1"/>
      <c r="F405" s="1"/>
      <c r="U405" s="15"/>
      <c r="V405" s="1"/>
    </row>
    <row r="406" spans="1:22" x14ac:dyDescent="0.25">
      <c r="A406" s="1"/>
      <c r="C406" s="1"/>
      <c r="D406" s="1"/>
      <c r="E406" s="1"/>
      <c r="F406" s="1"/>
      <c r="U406" s="15"/>
      <c r="V406" s="1"/>
    </row>
    <row r="407" spans="1:22" x14ac:dyDescent="0.25">
      <c r="A407" s="1"/>
      <c r="C407" s="1"/>
      <c r="D407" s="1"/>
      <c r="E407" s="1"/>
      <c r="F407" s="1"/>
      <c r="U407" s="15"/>
      <c r="V407" s="1"/>
    </row>
    <row r="408" spans="1:22" x14ac:dyDescent="0.25">
      <c r="A408" s="1"/>
      <c r="C408" s="1"/>
      <c r="D408" s="1"/>
      <c r="E408" s="1"/>
      <c r="F408" s="1"/>
      <c r="U408" s="15"/>
      <c r="V408" s="1"/>
    </row>
    <row r="409" spans="1:22" x14ac:dyDescent="0.25">
      <c r="A409" s="1"/>
      <c r="C409" s="1"/>
      <c r="D409" s="1"/>
      <c r="E409" s="1"/>
      <c r="F409" s="1"/>
      <c r="U409" s="15"/>
      <c r="V409" s="1"/>
    </row>
    <row r="410" spans="1:22" x14ac:dyDescent="0.25">
      <c r="A410" s="1"/>
      <c r="C410" s="1"/>
      <c r="D410" s="1"/>
      <c r="E410" s="1"/>
      <c r="F410" s="1"/>
      <c r="U410" s="15"/>
      <c r="V410" s="1"/>
    </row>
    <row r="411" spans="1:22" x14ac:dyDescent="0.25">
      <c r="A411" s="1"/>
      <c r="C411" s="1"/>
      <c r="D411" s="1"/>
      <c r="E411" s="1"/>
      <c r="F411" s="1"/>
      <c r="U411" s="15"/>
      <c r="V411" s="1"/>
    </row>
    <row r="412" spans="1:22" x14ac:dyDescent="0.25">
      <c r="A412" s="1"/>
      <c r="C412" s="1"/>
      <c r="D412" s="1"/>
      <c r="E412" s="1"/>
      <c r="F412" s="1"/>
      <c r="U412" s="15"/>
      <c r="V412" s="1"/>
    </row>
    <row r="413" spans="1:22" x14ac:dyDescent="0.25">
      <c r="A413" s="1"/>
      <c r="C413" s="1"/>
      <c r="D413" s="1"/>
      <c r="E413" s="1"/>
      <c r="F413" s="1"/>
      <c r="U413" s="15"/>
      <c r="V413" s="1"/>
    </row>
    <row r="414" spans="1:22" x14ac:dyDescent="0.25">
      <c r="A414" s="1"/>
      <c r="C414" s="1"/>
      <c r="D414" s="1"/>
      <c r="E414" s="1"/>
      <c r="F414" s="1"/>
      <c r="U414" s="15"/>
      <c r="V414" s="1"/>
    </row>
    <row r="415" spans="1:22" x14ac:dyDescent="0.25">
      <c r="A415" s="1"/>
      <c r="C415" s="1"/>
      <c r="D415" s="1"/>
      <c r="E415" s="1"/>
      <c r="F415" s="1"/>
      <c r="U415" s="15"/>
      <c r="V415" s="1"/>
    </row>
    <row r="416" spans="1:22" x14ac:dyDescent="0.25">
      <c r="A416" s="1"/>
      <c r="C416" s="1"/>
      <c r="D416" s="1"/>
      <c r="E416" s="1"/>
      <c r="F416" s="1"/>
      <c r="U416" s="15"/>
      <c r="V416" s="1"/>
    </row>
    <row r="417" spans="1:22" x14ac:dyDescent="0.25">
      <c r="A417" s="1"/>
      <c r="C417" s="1"/>
      <c r="D417" s="1"/>
      <c r="E417" s="1"/>
      <c r="F417" s="1"/>
      <c r="U417" s="15"/>
      <c r="V417" s="1"/>
    </row>
    <row r="418" spans="1:22" x14ac:dyDescent="0.25">
      <c r="A418" s="1"/>
      <c r="C418" s="1"/>
      <c r="D418" s="1"/>
      <c r="E418" s="1"/>
      <c r="F418" s="1"/>
      <c r="U418" s="15"/>
      <c r="V418" s="1"/>
    </row>
    <row r="419" spans="1:22" x14ac:dyDescent="0.25">
      <c r="A419" s="1"/>
      <c r="C419" s="1"/>
      <c r="D419" s="1"/>
      <c r="E419" s="1"/>
      <c r="F419" s="1"/>
      <c r="U419" s="15"/>
      <c r="V419" s="1"/>
    </row>
    <row r="420" spans="1:22" x14ac:dyDescent="0.25">
      <c r="A420" s="1"/>
      <c r="C420" s="1"/>
      <c r="D420" s="1"/>
      <c r="E420" s="1"/>
      <c r="F420" s="1"/>
      <c r="U420" s="15"/>
      <c r="V420" s="1"/>
    </row>
    <row r="421" spans="1:22" x14ac:dyDescent="0.25">
      <c r="A421" s="1"/>
      <c r="C421" s="1"/>
      <c r="D421" s="1"/>
      <c r="E421" s="1"/>
      <c r="F421" s="1"/>
      <c r="U421" s="15"/>
      <c r="V421" s="1"/>
    </row>
    <row r="422" spans="1:22" x14ac:dyDescent="0.25">
      <c r="A422" s="1"/>
      <c r="C422" s="1"/>
      <c r="D422" s="1"/>
      <c r="E422" s="1"/>
      <c r="F422" s="1"/>
      <c r="U422" s="15"/>
      <c r="V422" s="1"/>
    </row>
    <row r="423" spans="1:22" x14ac:dyDescent="0.25">
      <c r="A423" s="1"/>
      <c r="C423" s="1"/>
      <c r="D423" s="1"/>
      <c r="E423" s="1"/>
      <c r="F423" s="1"/>
      <c r="U423" s="15"/>
      <c r="V423" s="1"/>
    </row>
    <row r="424" spans="1:22" x14ac:dyDescent="0.25">
      <c r="A424" s="1"/>
      <c r="C424" s="1"/>
      <c r="D424" s="1"/>
      <c r="E424" s="1"/>
      <c r="F424" s="1"/>
      <c r="U424" s="15"/>
      <c r="V424" s="1"/>
    </row>
    <row r="425" spans="1:22" x14ac:dyDescent="0.25">
      <c r="A425" s="1"/>
      <c r="C425" s="1"/>
      <c r="D425" s="1"/>
      <c r="E425" s="1"/>
      <c r="F425" s="1"/>
      <c r="U425" s="15"/>
      <c r="V425" s="1"/>
    </row>
    <row r="426" spans="1:22" x14ac:dyDescent="0.25">
      <c r="A426" s="1"/>
      <c r="C426" s="1"/>
      <c r="D426" s="1"/>
      <c r="E426" s="1"/>
      <c r="F426" s="1"/>
      <c r="U426" s="15"/>
      <c r="V426" s="1"/>
    </row>
    <row r="427" spans="1:22" x14ac:dyDescent="0.25">
      <c r="A427" s="1"/>
      <c r="C427" s="1"/>
      <c r="D427" s="1"/>
      <c r="E427" s="1"/>
      <c r="F427" s="1"/>
      <c r="U427" s="15"/>
      <c r="V427" s="1"/>
    </row>
    <row r="428" spans="1:22" x14ac:dyDescent="0.25">
      <c r="A428" s="1"/>
      <c r="C428" s="1"/>
      <c r="D428" s="1"/>
      <c r="E428" s="1"/>
      <c r="F428" s="1"/>
      <c r="U428" s="15"/>
      <c r="V428" s="1"/>
    </row>
    <row r="429" spans="1:22" x14ac:dyDescent="0.25">
      <c r="A429" s="1"/>
      <c r="C429" s="1"/>
      <c r="D429" s="1"/>
      <c r="E429" s="1"/>
      <c r="F429" s="1"/>
      <c r="U429" s="15"/>
      <c r="V429" s="1"/>
    </row>
    <row r="430" spans="1:22" x14ac:dyDescent="0.25">
      <c r="A430" s="1"/>
      <c r="C430" s="1"/>
      <c r="D430" s="1"/>
      <c r="E430" s="1"/>
      <c r="F430" s="1"/>
      <c r="U430" s="15"/>
      <c r="V430" s="1"/>
    </row>
    <row r="431" spans="1:22" x14ac:dyDescent="0.25">
      <c r="A431" s="1"/>
      <c r="C431" s="1"/>
      <c r="D431" s="1"/>
      <c r="E431" s="1"/>
      <c r="F431" s="1"/>
      <c r="U431" s="15"/>
      <c r="V431" s="1"/>
    </row>
    <row r="432" spans="1:22" x14ac:dyDescent="0.25">
      <c r="A432" s="1"/>
      <c r="C432" s="1"/>
      <c r="D432" s="1"/>
      <c r="E432" s="1"/>
      <c r="F432" s="1"/>
      <c r="U432" s="15"/>
      <c r="V432" s="1"/>
    </row>
    <row r="433" spans="1:22" x14ac:dyDescent="0.25">
      <c r="A433" s="1"/>
      <c r="C433" s="1"/>
      <c r="D433" s="1"/>
      <c r="E433" s="1"/>
      <c r="F433" s="1"/>
      <c r="U433" s="15"/>
      <c r="V433" s="1"/>
    </row>
    <row r="434" spans="1:22" x14ac:dyDescent="0.25">
      <c r="A434" s="1"/>
      <c r="C434" s="1"/>
      <c r="D434" s="1"/>
      <c r="E434" s="1"/>
      <c r="F434" s="1"/>
      <c r="U434" s="15"/>
      <c r="V434" s="1"/>
    </row>
    <row r="435" spans="1:22" x14ac:dyDescent="0.25">
      <c r="A435" s="1"/>
      <c r="C435" s="1"/>
      <c r="D435" s="1"/>
      <c r="E435" s="1"/>
      <c r="F435" s="1"/>
      <c r="U435" s="15"/>
      <c r="V435" s="1"/>
    </row>
    <row r="436" spans="1:22" x14ac:dyDescent="0.25">
      <c r="A436" s="1"/>
      <c r="C436" s="1"/>
      <c r="D436" s="1"/>
      <c r="E436" s="1"/>
      <c r="F436" s="1"/>
      <c r="U436" s="15"/>
      <c r="V436" s="1"/>
    </row>
    <row r="437" spans="1:22" x14ac:dyDescent="0.25">
      <c r="A437" s="1"/>
      <c r="C437" s="1"/>
      <c r="D437" s="1"/>
      <c r="E437" s="1"/>
      <c r="F437" s="1"/>
      <c r="U437" s="15"/>
      <c r="V437" s="1"/>
    </row>
    <row r="438" spans="1:22" x14ac:dyDescent="0.25">
      <c r="A438" s="1"/>
      <c r="C438" s="1"/>
      <c r="D438" s="1"/>
      <c r="E438" s="1"/>
      <c r="F438" s="1"/>
      <c r="U438" s="15"/>
      <c r="V438" s="1"/>
    </row>
    <row r="439" spans="1:22" x14ac:dyDescent="0.25">
      <c r="A439" s="1"/>
      <c r="C439" s="1"/>
      <c r="D439" s="1"/>
      <c r="E439" s="1"/>
      <c r="F439" s="1"/>
      <c r="U439" s="15"/>
      <c r="V439" s="1"/>
    </row>
    <row r="440" spans="1:22" x14ac:dyDescent="0.25">
      <c r="A440" s="1"/>
      <c r="C440" s="1"/>
      <c r="D440" s="1"/>
      <c r="E440" s="1"/>
      <c r="F440" s="1"/>
      <c r="U440" s="15"/>
      <c r="V440" s="1"/>
    </row>
    <row r="441" spans="1:22" x14ac:dyDescent="0.25">
      <c r="A441" s="1"/>
      <c r="C441" s="1"/>
      <c r="D441" s="1"/>
      <c r="E441" s="1"/>
      <c r="F441" s="1"/>
      <c r="U441" s="15"/>
      <c r="V441" s="1"/>
    </row>
    <row r="442" spans="1:22" x14ac:dyDescent="0.25">
      <c r="A442" s="1"/>
      <c r="C442" s="1"/>
      <c r="D442" s="1"/>
      <c r="E442" s="1"/>
      <c r="F442" s="1"/>
      <c r="U442" s="15"/>
      <c r="V442" s="1"/>
    </row>
    <row r="443" spans="1:22" x14ac:dyDescent="0.25">
      <c r="A443" s="1"/>
      <c r="C443" s="1"/>
      <c r="D443" s="1"/>
      <c r="E443" s="1"/>
      <c r="F443" s="1"/>
      <c r="U443" s="15"/>
      <c r="V443" s="1"/>
    </row>
    <row r="444" spans="1:22" x14ac:dyDescent="0.25">
      <c r="A444" s="1"/>
      <c r="C444" s="1"/>
      <c r="D444" s="1"/>
      <c r="E444" s="1"/>
      <c r="F444" s="1"/>
      <c r="U444" s="15"/>
      <c r="V444" s="1"/>
    </row>
    <row r="445" spans="1:22" x14ac:dyDescent="0.25">
      <c r="A445" s="1"/>
      <c r="C445" s="1"/>
      <c r="D445" s="1"/>
      <c r="E445" s="1"/>
      <c r="F445" s="1"/>
      <c r="U445" s="15"/>
      <c r="V445" s="1"/>
    </row>
    <row r="446" spans="1:22" x14ac:dyDescent="0.25">
      <c r="A446" s="1"/>
      <c r="C446" s="1"/>
      <c r="D446" s="1"/>
      <c r="E446" s="1"/>
      <c r="F446" s="1"/>
      <c r="U446" s="15"/>
      <c r="V446" s="1"/>
    </row>
    <row r="447" spans="1:22" x14ac:dyDescent="0.25">
      <c r="A447" s="1"/>
      <c r="C447" s="1"/>
      <c r="D447" s="1"/>
      <c r="E447" s="1"/>
      <c r="F447" s="1"/>
      <c r="U447" s="15"/>
      <c r="V447" s="1"/>
    </row>
    <row r="448" spans="1:22" x14ac:dyDescent="0.25">
      <c r="A448" s="1"/>
      <c r="C448" s="1"/>
      <c r="D448" s="1"/>
      <c r="E448" s="1"/>
      <c r="F448" s="1"/>
      <c r="U448" s="15"/>
      <c r="V448" s="1"/>
    </row>
    <row r="449" spans="1:22" x14ac:dyDescent="0.25">
      <c r="A449" s="1"/>
      <c r="C449" s="1"/>
      <c r="D449" s="1"/>
      <c r="E449" s="1"/>
      <c r="F449" s="1"/>
      <c r="U449" s="15"/>
      <c r="V449" s="1"/>
    </row>
    <row r="450" spans="1:22" x14ac:dyDescent="0.25">
      <c r="A450" s="1"/>
      <c r="C450" s="1"/>
      <c r="D450" s="1"/>
      <c r="E450" s="1"/>
      <c r="F450" s="1"/>
      <c r="U450" s="15"/>
      <c r="V450" s="1"/>
    </row>
    <row r="451" spans="1:22" x14ac:dyDescent="0.25">
      <c r="A451" s="1"/>
      <c r="C451" s="1"/>
      <c r="D451" s="1"/>
      <c r="E451" s="1"/>
      <c r="F451" s="1"/>
      <c r="U451" s="15"/>
      <c r="V451" s="1"/>
    </row>
    <row r="452" spans="1:22" x14ac:dyDescent="0.25">
      <c r="A452" s="1"/>
      <c r="C452" s="1"/>
      <c r="D452" s="1"/>
      <c r="E452" s="1"/>
      <c r="F452" s="1"/>
      <c r="U452" s="15"/>
      <c r="V452" s="1"/>
    </row>
    <row r="453" spans="1:22" x14ac:dyDescent="0.25">
      <c r="A453" s="1"/>
      <c r="C453" s="1"/>
      <c r="D453" s="1"/>
      <c r="E453" s="1"/>
      <c r="F453" s="1"/>
      <c r="U453" s="15"/>
      <c r="V453" s="1"/>
    </row>
    <row r="454" spans="1:22" x14ac:dyDescent="0.25">
      <c r="A454" s="1"/>
      <c r="C454" s="1"/>
      <c r="D454" s="1"/>
      <c r="E454" s="1"/>
      <c r="F454" s="1"/>
      <c r="U454" s="15"/>
      <c r="V454" s="1"/>
    </row>
    <row r="455" spans="1:22" x14ac:dyDescent="0.25">
      <c r="A455" s="1"/>
      <c r="C455" s="1"/>
      <c r="D455" s="1"/>
      <c r="E455" s="1"/>
      <c r="F455" s="1"/>
      <c r="U455" s="15"/>
      <c r="V455" s="1"/>
    </row>
    <row r="456" spans="1:22" x14ac:dyDescent="0.25">
      <c r="A456" s="1"/>
      <c r="C456" s="1"/>
      <c r="D456" s="1"/>
      <c r="E456" s="1"/>
      <c r="F456" s="1"/>
      <c r="U456" s="15"/>
      <c r="V456" s="1"/>
    </row>
    <row r="457" spans="1:22" x14ac:dyDescent="0.25">
      <c r="A457" s="1"/>
      <c r="C457" s="1"/>
      <c r="D457" s="1"/>
      <c r="E457" s="1"/>
      <c r="F457" s="1"/>
      <c r="U457" s="15"/>
      <c r="V457" s="1"/>
    </row>
    <row r="458" spans="1:22" x14ac:dyDescent="0.25">
      <c r="A458" s="1"/>
      <c r="C458" s="1"/>
      <c r="D458" s="1"/>
      <c r="E458" s="1"/>
      <c r="F458" s="1"/>
      <c r="U458" s="15"/>
      <c r="V458" s="1"/>
    </row>
    <row r="459" spans="1:22" x14ac:dyDescent="0.25">
      <c r="A459" s="1"/>
      <c r="C459" s="1"/>
      <c r="D459" s="1"/>
      <c r="E459" s="1"/>
      <c r="F459" s="1"/>
      <c r="U459" s="15"/>
      <c r="V459" s="1"/>
    </row>
    <row r="460" spans="1:22" x14ac:dyDescent="0.25">
      <c r="A460" s="1"/>
      <c r="C460" s="1"/>
      <c r="D460" s="1"/>
      <c r="E460" s="1"/>
      <c r="F460" s="1"/>
      <c r="U460" s="15"/>
      <c r="V460" s="1"/>
    </row>
    <row r="461" spans="1:22" x14ac:dyDescent="0.25">
      <c r="A461" s="1"/>
      <c r="C461" s="1"/>
      <c r="D461" s="1"/>
      <c r="E461" s="1"/>
      <c r="F461" s="1"/>
      <c r="U461" s="15"/>
      <c r="V461" s="1"/>
    </row>
    <row r="462" spans="1:22" x14ac:dyDescent="0.25">
      <c r="A462" s="1"/>
      <c r="C462" s="1"/>
      <c r="D462" s="1"/>
      <c r="E462" s="1"/>
      <c r="F462" s="1"/>
      <c r="U462" s="15"/>
      <c r="V462" s="1"/>
    </row>
    <row r="463" spans="1:22" x14ac:dyDescent="0.25">
      <c r="A463" s="1"/>
      <c r="C463" s="1"/>
      <c r="D463" s="1"/>
      <c r="E463" s="1"/>
      <c r="F463" s="1"/>
      <c r="U463" s="15"/>
      <c r="V463" s="1"/>
    </row>
    <row r="464" spans="1:22" x14ac:dyDescent="0.25">
      <c r="A464" s="1"/>
      <c r="C464" s="1"/>
      <c r="D464" s="1"/>
      <c r="E464" s="1"/>
      <c r="F464" s="1"/>
      <c r="U464" s="15"/>
      <c r="V464" s="1"/>
    </row>
    <row r="465" spans="1:22" x14ac:dyDescent="0.25">
      <c r="A465" s="1"/>
      <c r="C465" s="1"/>
      <c r="D465" s="1"/>
      <c r="E465" s="1"/>
      <c r="F465" s="1"/>
      <c r="U465" s="15"/>
      <c r="V465" s="1"/>
    </row>
    <row r="466" spans="1:22" x14ac:dyDescent="0.25">
      <c r="A466" s="1"/>
      <c r="C466" s="1"/>
      <c r="D466" s="1"/>
      <c r="E466" s="1"/>
      <c r="F466" s="1"/>
      <c r="U466" s="15"/>
      <c r="V466" s="1"/>
    </row>
    <row r="467" spans="1:22" x14ac:dyDescent="0.25">
      <c r="A467" s="1"/>
      <c r="C467" s="1"/>
      <c r="D467" s="1"/>
      <c r="E467" s="1"/>
      <c r="F467" s="1"/>
      <c r="U467" s="15"/>
      <c r="V467" s="1"/>
    </row>
    <row r="468" spans="1:22" x14ac:dyDescent="0.25">
      <c r="A468" s="1"/>
      <c r="C468" s="1"/>
      <c r="D468" s="1"/>
      <c r="E468" s="1"/>
      <c r="F468" s="1"/>
      <c r="U468" s="15"/>
      <c r="V468" s="1"/>
    </row>
    <row r="469" spans="1:22" x14ac:dyDescent="0.25">
      <c r="A469" s="1"/>
      <c r="C469" s="1"/>
      <c r="D469" s="1"/>
      <c r="E469" s="1"/>
      <c r="F469" s="1"/>
      <c r="U469" s="15"/>
      <c r="V469" s="1"/>
    </row>
    <row r="470" spans="1:22" x14ac:dyDescent="0.25">
      <c r="A470" s="1"/>
      <c r="C470" s="1"/>
      <c r="D470" s="1"/>
      <c r="E470" s="1"/>
      <c r="F470" s="1"/>
      <c r="U470" s="15"/>
      <c r="V470" s="1"/>
    </row>
    <row r="471" spans="1:22" x14ac:dyDescent="0.25">
      <c r="A471" s="1"/>
      <c r="C471" s="1"/>
      <c r="D471" s="1"/>
      <c r="E471" s="1"/>
      <c r="F471" s="1"/>
      <c r="U471" s="15"/>
      <c r="V471" s="1"/>
    </row>
    <row r="472" spans="1:22" x14ac:dyDescent="0.25">
      <c r="A472" s="1"/>
      <c r="C472" s="1"/>
      <c r="D472" s="1"/>
      <c r="E472" s="1"/>
      <c r="F472" s="1"/>
      <c r="U472" s="15"/>
      <c r="V472" s="1"/>
    </row>
    <row r="473" spans="1:22" x14ac:dyDescent="0.25">
      <c r="A473" s="1"/>
      <c r="C473" s="1"/>
      <c r="D473" s="1"/>
      <c r="E473" s="1"/>
      <c r="F473" s="1"/>
      <c r="U473" s="15"/>
      <c r="V473" s="1"/>
    </row>
    <row r="474" spans="1:22" x14ac:dyDescent="0.25">
      <c r="A474" s="1"/>
      <c r="C474" s="1"/>
      <c r="D474" s="1"/>
      <c r="E474" s="1"/>
      <c r="F474" s="1"/>
      <c r="U474" s="15"/>
      <c r="V474" s="1"/>
    </row>
    <row r="475" spans="1:22" x14ac:dyDescent="0.25">
      <c r="A475" s="1"/>
      <c r="C475" s="1"/>
      <c r="D475" s="1"/>
      <c r="E475" s="1"/>
      <c r="F475" s="1"/>
      <c r="U475" s="15"/>
      <c r="V475" s="1"/>
    </row>
    <row r="476" spans="1:22" x14ac:dyDescent="0.25">
      <c r="A476" s="1"/>
      <c r="C476" s="1"/>
      <c r="D476" s="1"/>
      <c r="E476" s="1"/>
      <c r="F476" s="1"/>
      <c r="U476" s="15"/>
      <c r="V476" s="1"/>
    </row>
    <row r="477" spans="1:22" x14ac:dyDescent="0.25">
      <c r="A477" s="1"/>
      <c r="C477" s="1"/>
      <c r="D477" s="1"/>
      <c r="E477" s="1"/>
      <c r="F477" s="1"/>
      <c r="U477" s="15"/>
      <c r="V477" s="1"/>
    </row>
    <row r="478" spans="1:22" x14ac:dyDescent="0.25">
      <c r="A478" s="1"/>
      <c r="C478" s="1"/>
      <c r="D478" s="1"/>
      <c r="E478" s="1"/>
      <c r="F478" s="1"/>
      <c r="U478" s="15"/>
      <c r="V478" s="1"/>
    </row>
    <row r="479" spans="1:22" x14ac:dyDescent="0.25">
      <c r="A479" s="1"/>
      <c r="C479" s="1"/>
      <c r="D479" s="1"/>
      <c r="E479" s="1"/>
      <c r="F479" s="1"/>
      <c r="U479" s="15"/>
      <c r="V479" s="1"/>
    </row>
    <row r="480" spans="1:22" x14ac:dyDescent="0.25">
      <c r="A480" s="1"/>
      <c r="C480" s="1"/>
      <c r="D480" s="1"/>
      <c r="E480" s="1"/>
      <c r="F480" s="1"/>
      <c r="U480" s="15"/>
      <c r="V480" s="1"/>
    </row>
    <row r="481" spans="1:22" x14ac:dyDescent="0.25">
      <c r="A481" s="1"/>
      <c r="C481" s="1"/>
      <c r="D481" s="1"/>
      <c r="E481" s="1"/>
      <c r="F481" s="1"/>
      <c r="U481" s="15"/>
      <c r="V481" s="1"/>
    </row>
    <row r="482" spans="1:22" x14ac:dyDescent="0.25">
      <c r="A482" s="1"/>
      <c r="C482" s="1"/>
      <c r="D482" s="1"/>
      <c r="E482" s="1"/>
      <c r="F482" s="1"/>
      <c r="U482" s="15"/>
      <c r="V482" s="1"/>
    </row>
    <row r="483" spans="1:22" x14ac:dyDescent="0.25">
      <c r="A483" s="1"/>
      <c r="C483" s="1"/>
      <c r="D483" s="1"/>
      <c r="E483" s="1"/>
      <c r="F483" s="1"/>
      <c r="U483" s="15"/>
      <c r="V483" s="1"/>
    </row>
    <row r="484" spans="1:22" x14ac:dyDescent="0.25">
      <c r="A484" s="1"/>
      <c r="C484" s="1"/>
      <c r="D484" s="1"/>
      <c r="E484" s="1"/>
      <c r="F484" s="1"/>
      <c r="U484" s="15"/>
      <c r="V484" s="1"/>
    </row>
    <row r="485" spans="1:22" x14ac:dyDescent="0.25">
      <c r="A485" s="1"/>
      <c r="C485" s="1"/>
      <c r="D485" s="1"/>
      <c r="E485" s="1"/>
      <c r="F485" s="1"/>
      <c r="U485" s="15"/>
      <c r="V485" s="1"/>
    </row>
    <row r="486" spans="1:22" x14ac:dyDescent="0.25">
      <c r="A486" s="1"/>
      <c r="C486" s="1"/>
      <c r="D486" s="1"/>
      <c r="E486" s="1"/>
      <c r="F486" s="1"/>
      <c r="U486" s="15"/>
      <c r="V486" s="1"/>
    </row>
    <row r="487" spans="1:22" x14ac:dyDescent="0.25">
      <c r="A487" s="1"/>
      <c r="C487" s="1"/>
      <c r="D487" s="1"/>
      <c r="E487" s="1"/>
      <c r="F487" s="1"/>
      <c r="U487" s="15"/>
      <c r="V487" s="1"/>
    </row>
    <row r="488" spans="1:22" x14ac:dyDescent="0.25">
      <c r="A488" s="1"/>
      <c r="C488" s="1"/>
      <c r="D488" s="1"/>
      <c r="E488" s="1"/>
      <c r="F488" s="1"/>
      <c r="U488" s="15"/>
      <c r="V488" s="1"/>
    </row>
    <row r="489" spans="1:22" x14ac:dyDescent="0.25">
      <c r="A489" s="1"/>
      <c r="C489" s="1"/>
      <c r="D489" s="1"/>
      <c r="E489" s="1"/>
      <c r="F489" s="1"/>
      <c r="U489" s="15"/>
      <c r="V489" s="1"/>
    </row>
    <row r="490" spans="1:22" x14ac:dyDescent="0.25">
      <c r="A490" s="1"/>
      <c r="C490" s="1"/>
      <c r="D490" s="1"/>
      <c r="E490" s="1"/>
      <c r="F490" s="1"/>
      <c r="U490" s="15"/>
      <c r="V490" s="1"/>
    </row>
    <row r="491" spans="1:22" x14ac:dyDescent="0.25">
      <c r="A491" s="1"/>
      <c r="C491" s="1"/>
      <c r="D491" s="1"/>
      <c r="E491" s="1"/>
      <c r="F491" s="1"/>
      <c r="U491" s="15"/>
      <c r="V491" s="1"/>
    </row>
    <row r="492" spans="1:22" x14ac:dyDescent="0.25">
      <c r="A492" s="1"/>
      <c r="C492" s="1"/>
      <c r="D492" s="1"/>
      <c r="E492" s="1"/>
      <c r="F492" s="1"/>
      <c r="U492" s="15"/>
      <c r="V492" s="1"/>
    </row>
    <row r="493" spans="1:22" x14ac:dyDescent="0.25">
      <c r="A493" s="1"/>
      <c r="C493" s="1"/>
      <c r="D493" s="1"/>
      <c r="E493" s="1"/>
      <c r="F493" s="1"/>
      <c r="U493" s="15"/>
      <c r="V493" s="1"/>
    </row>
    <row r="494" spans="1:22" x14ac:dyDescent="0.25">
      <c r="A494" s="1"/>
      <c r="C494" s="1"/>
      <c r="D494" s="1"/>
      <c r="E494" s="1"/>
      <c r="F494" s="1"/>
      <c r="U494" s="15"/>
      <c r="V494" s="1"/>
    </row>
    <row r="495" spans="1:22" x14ac:dyDescent="0.25">
      <c r="A495" s="1"/>
      <c r="C495" s="1"/>
      <c r="D495" s="1"/>
      <c r="E495" s="1"/>
      <c r="F495" s="1"/>
      <c r="U495" s="15"/>
      <c r="V495" s="1"/>
    </row>
    <row r="496" spans="1:22" x14ac:dyDescent="0.25">
      <c r="A496" s="1"/>
      <c r="V496" s="1"/>
    </row>
    <row r="497" spans="1:22" x14ac:dyDescent="0.25">
      <c r="A497" s="1"/>
      <c r="U497" s="16">
        <f>SUM(U2:U496)</f>
        <v>4843.5499999999993</v>
      </c>
      <c r="V497" s="19">
        <f>+U497/1.13</f>
        <v>4286.3274336283184</v>
      </c>
    </row>
    <row r="498" spans="1:22" x14ac:dyDescent="0.25">
      <c r="A498" s="1"/>
      <c r="V498" s="19">
        <f>+V497*0.13</f>
        <v>557.22256637168141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1000" spans="12:18" x14ac:dyDescent="0.25">
      <c r="L1000" s="75">
        <f>SUBTOTAL(9,L1:L999)</f>
        <v>0</v>
      </c>
      <c r="M1000" s="75">
        <f t="shared" ref="M1000:R1000" si="1">SUBTOTAL(9,M1:M999)</f>
        <v>0</v>
      </c>
      <c r="N1000" s="75">
        <f t="shared" si="1"/>
        <v>0</v>
      </c>
      <c r="O1000" s="75">
        <f t="shared" si="1"/>
        <v>4843.5499999999993</v>
      </c>
      <c r="P1000" s="75">
        <f t="shared" si="1"/>
        <v>0</v>
      </c>
      <c r="R1000" s="75">
        <f t="shared" si="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5000"/>
  <sheetViews>
    <sheetView showGridLines="0" workbookViewId="0">
      <pane xSplit="3" ySplit="1" topLeftCell="I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1" width="8.85546875" style="1" customWidth="1"/>
    <col min="2" max="2" width="6.28515625" style="1" customWidth="1"/>
    <col min="3" max="6" width="8.85546875" style="4" customWidth="1"/>
    <col min="7" max="7" width="11.5703125" style="1" customWidth="1"/>
    <col min="8" max="9" width="11.5703125" style="4" customWidth="1"/>
    <col min="10" max="10" width="20.28515625" style="1" customWidth="1"/>
    <col min="11" max="12" width="11.5703125" style="1" customWidth="1"/>
    <col min="13" max="13" width="11.5703125" style="1"/>
    <col min="14" max="14" width="15" style="1" bestFit="1" customWidth="1"/>
    <col min="15" max="15" width="49.140625" style="23" bestFit="1" customWidth="1"/>
    <col min="16" max="17" width="11.5703125" style="1" customWidth="1"/>
    <col min="18" max="18" width="11.5703125" style="25"/>
    <col min="19" max="19" width="11.5703125" style="24" customWidth="1"/>
    <col min="20" max="21" width="11.5703125" style="1" customWidth="1"/>
    <col min="22" max="22" width="11.5703125" style="23" customWidth="1"/>
    <col min="23" max="23" width="11.5703125" style="1" customWidth="1"/>
    <col min="24" max="24" width="11.5703125" style="1"/>
    <col min="25" max="25" width="11.5703125" style="3"/>
    <col min="26" max="16384" width="11.5703125" style="1"/>
  </cols>
  <sheetData>
    <row r="1" spans="1:25" ht="21.75" customHeight="1" x14ac:dyDescent="0.25">
      <c r="A1" s="1" t="s">
        <v>20</v>
      </c>
      <c r="C1" s="4" t="s">
        <v>23</v>
      </c>
      <c r="G1" t="s">
        <v>4</v>
      </c>
      <c r="H1" s="22" t="s">
        <v>5</v>
      </c>
      <c r="I1" s="22" t="s">
        <v>6</v>
      </c>
      <c r="J1" t="s">
        <v>59</v>
      </c>
      <c r="K1" t="s">
        <v>58</v>
      </c>
      <c r="L1" t="s">
        <v>57</v>
      </c>
      <c r="M1" t="s">
        <v>56</v>
      </c>
      <c r="N1" t="s">
        <v>55</v>
      </c>
      <c r="O1" s="23" t="s">
        <v>54</v>
      </c>
      <c r="P1" t="s">
        <v>53</v>
      </c>
      <c r="Q1" t="s">
        <v>52</v>
      </c>
      <c r="R1" s="25" t="s">
        <v>51</v>
      </c>
      <c r="S1" s="24" t="s">
        <v>50</v>
      </c>
      <c r="T1" t="s">
        <v>49</v>
      </c>
      <c r="U1" t="s">
        <v>48</v>
      </c>
      <c r="V1" s="23" t="s">
        <v>47</v>
      </c>
      <c r="W1" t="s">
        <v>46</v>
      </c>
      <c r="Y1" s="3" t="s">
        <v>17</v>
      </c>
    </row>
    <row r="2" spans="1:25" x14ac:dyDescent="0.25">
      <c r="A2" s="1" t="s">
        <v>297</v>
      </c>
      <c r="C2" s="5" t="str">
        <f>+LEFT(B2,2)</f>
        <v/>
      </c>
      <c r="D2" s="5" t="str">
        <f>+RIGHT(B2,2)</f>
        <v/>
      </c>
      <c r="E2" s="5" t="s">
        <v>21</v>
      </c>
      <c r="F2" s="5" t="s">
        <v>22</v>
      </c>
      <c r="G2" s="8" t="str">
        <f t="shared" ref="G2" si="0">+C2&amp;F2&amp;D2&amp;F2&amp;E2</f>
        <v>//2021</v>
      </c>
      <c r="H2" s="4" t="s">
        <v>1</v>
      </c>
      <c r="I2" s="4" t="s">
        <v>0</v>
      </c>
      <c r="O2" s="23" t="e">
        <f>+VLOOKUP(N2,'base de clientes'!A:B,2,0)</f>
        <v>#N/A</v>
      </c>
      <c r="P2" s="1" t="s">
        <v>2</v>
      </c>
      <c r="Q2" s="1" t="s">
        <v>2</v>
      </c>
      <c r="S2" s="23">
        <f t="shared" ref="S2" si="1">+R2*0.13</f>
        <v>0</v>
      </c>
      <c r="T2" s="1" t="s">
        <v>2</v>
      </c>
      <c r="U2" s="1" t="s">
        <v>2</v>
      </c>
      <c r="V2" s="24">
        <f t="shared" ref="V2" si="2">+R2+S2</f>
        <v>0</v>
      </c>
      <c r="W2" s="1" t="s">
        <v>1</v>
      </c>
      <c r="Y2" s="3">
        <f t="shared" ref="Y2:Y46" si="3">+ROUND(S2,2)</f>
        <v>0</v>
      </c>
    </row>
    <row r="3" spans="1:25" x14ac:dyDescent="0.25">
      <c r="C3" s="5" t="str">
        <f t="shared" ref="C3:C46" si="4">+LEFT(B3,2)</f>
        <v/>
      </c>
      <c r="D3" s="5" t="str">
        <f t="shared" ref="D3:D46" si="5">+RIGHT(B3,2)</f>
        <v/>
      </c>
      <c r="E3" s="5" t="s">
        <v>21</v>
      </c>
      <c r="F3" s="5" t="s">
        <v>22</v>
      </c>
      <c r="G3" s="8" t="str">
        <f t="shared" ref="G3:G46" si="6">+C3&amp;F3&amp;D3&amp;F3&amp;E3</f>
        <v>//2021</v>
      </c>
      <c r="H3" s="4" t="s">
        <v>1</v>
      </c>
      <c r="I3" s="4" t="s">
        <v>0</v>
      </c>
      <c r="O3" s="23" t="e">
        <f>+VLOOKUP(N3,'base de clientes'!A:B,2,0)</f>
        <v>#N/A</v>
      </c>
      <c r="P3" s="1" t="s">
        <v>2</v>
      </c>
      <c r="Q3" s="1" t="s">
        <v>2</v>
      </c>
      <c r="S3" s="23">
        <f t="shared" ref="S3:S46" si="7">+R3*0.13</f>
        <v>0</v>
      </c>
      <c r="T3" s="1" t="s">
        <v>2</v>
      </c>
      <c r="U3" s="1" t="s">
        <v>2</v>
      </c>
      <c r="V3" s="24">
        <f t="shared" ref="V3:V46" si="8">+R3+S3</f>
        <v>0</v>
      </c>
      <c r="W3" s="1" t="s">
        <v>1</v>
      </c>
      <c r="Y3" s="3">
        <f t="shared" si="3"/>
        <v>0</v>
      </c>
    </row>
    <row r="4" spans="1:25" x14ac:dyDescent="0.25">
      <c r="C4" s="5" t="str">
        <f t="shared" si="4"/>
        <v/>
      </c>
      <c r="D4" s="5" t="str">
        <f t="shared" si="5"/>
        <v/>
      </c>
      <c r="E4" s="5" t="s">
        <v>21</v>
      </c>
      <c r="F4" s="5" t="s">
        <v>22</v>
      </c>
      <c r="G4" s="8" t="str">
        <f t="shared" si="6"/>
        <v>//2021</v>
      </c>
      <c r="H4" s="4" t="s">
        <v>1</v>
      </c>
      <c r="I4" s="4" t="s">
        <v>0</v>
      </c>
      <c r="O4" s="23" t="e">
        <f>+VLOOKUP(N4,'base de clientes'!A:B,2,0)</f>
        <v>#N/A</v>
      </c>
      <c r="P4" s="1" t="s">
        <v>2</v>
      </c>
      <c r="Q4" s="1" t="s">
        <v>2</v>
      </c>
      <c r="S4" s="23">
        <f t="shared" si="7"/>
        <v>0</v>
      </c>
      <c r="T4" s="1" t="s">
        <v>2</v>
      </c>
      <c r="U4" s="1" t="s">
        <v>2</v>
      </c>
      <c r="V4" s="24">
        <f t="shared" si="8"/>
        <v>0</v>
      </c>
      <c r="W4" s="1" t="s">
        <v>1</v>
      </c>
      <c r="Y4" s="3">
        <f t="shared" si="3"/>
        <v>0</v>
      </c>
    </row>
    <row r="5" spans="1:25" x14ac:dyDescent="0.25">
      <c r="C5" s="5" t="str">
        <f t="shared" si="4"/>
        <v/>
      </c>
      <c r="D5" s="5" t="str">
        <f t="shared" si="5"/>
        <v/>
      </c>
      <c r="E5" s="5" t="s">
        <v>21</v>
      </c>
      <c r="F5" s="5" t="s">
        <v>22</v>
      </c>
      <c r="G5" s="8" t="str">
        <f t="shared" si="6"/>
        <v>//2021</v>
      </c>
      <c r="H5" s="4" t="s">
        <v>1</v>
      </c>
      <c r="I5" s="4" t="s">
        <v>0</v>
      </c>
      <c r="O5" s="23" t="e">
        <f>+VLOOKUP(N5,'base de clientes'!A:B,2,0)</f>
        <v>#N/A</v>
      </c>
      <c r="P5" s="1" t="s">
        <v>2</v>
      </c>
      <c r="Q5" s="1" t="s">
        <v>2</v>
      </c>
      <c r="S5" s="23">
        <f t="shared" si="7"/>
        <v>0</v>
      </c>
      <c r="T5" s="1" t="s">
        <v>2</v>
      </c>
      <c r="U5" s="1" t="s">
        <v>2</v>
      </c>
      <c r="V5" s="24">
        <f t="shared" si="8"/>
        <v>0</v>
      </c>
      <c r="W5" s="1" t="s">
        <v>1</v>
      </c>
      <c r="Y5" s="3">
        <f t="shared" si="3"/>
        <v>0</v>
      </c>
    </row>
    <row r="6" spans="1:25" x14ac:dyDescent="0.25">
      <c r="C6" s="5" t="str">
        <f t="shared" si="4"/>
        <v/>
      </c>
      <c r="D6" s="5" t="str">
        <f t="shared" si="5"/>
        <v/>
      </c>
      <c r="E6" s="5" t="s">
        <v>21</v>
      </c>
      <c r="F6" s="5" t="s">
        <v>22</v>
      </c>
      <c r="G6" s="8" t="str">
        <f t="shared" si="6"/>
        <v>//2021</v>
      </c>
      <c r="H6" s="4" t="s">
        <v>1</v>
      </c>
      <c r="I6" s="4" t="s">
        <v>0</v>
      </c>
      <c r="O6" s="23" t="e">
        <f>+VLOOKUP(N6,'base de clientes'!A:B,2,0)</f>
        <v>#N/A</v>
      </c>
      <c r="P6" s="1" t="s">
        <v>2</v>
      </c>
      <c r="Q6" s="1" t="s">
        <v>2</v>
      </c>
      <c r="S6" s="23">
        <f t="shared" si="7"/>
        <v>0</v>
      </c>
      <c r="T6" s="1" t="s">
        <v>2</v>
      </c>
      <c r="U6" s="1" t="s">
        <v>2</v>
      </c>
      <c r="V6" s="24">
        <f t="shared" si="8"/>
        <v>0</v>
      </c>
      <c r="W6" s="1" t="s">
        <v>1</v>
      </c>
      <c r="Y6" s="3">
        <f t="shared" si="3"/>
        <v>0</v>
      </c>
    </row>
    <row r="7" spans="1:25" x14ac:dyDescent="0.25">
      <c r="C7" s="5" t="str">
        <f t="shared" si="4"/>
        <v/>
      </c>
      <c r="D7" s="5" t="str">
        <f t="shared" si="5"/>
        <v/>
      </c>
      <c r="E7" s="5" t="s">
        <v>21</v>
      </c>
      <c r="F7" s="5" t="s">
        <v>22</v>
      </c>
      <c r="G7" s="8" t="str">
        <f t="shared" si="6"/>
        <v>//2021</v>
      </c>
      <c r="H7" s="4" t="s">
        <v>1</v>
      </c>
      <c r="I7" s="4" t="s">
        <v>0</v>
      </c>
      <c r="O7" s="23" t="e">
        <f>+VLOOKUP(N7,'base de clientes'!A:B,2,0)</f>
        <v>#N/A</v>
      </c>
      <c r="P7" s="1" t="s">
        <v>2</v>
      </c>
      <c r="Q7" s="1" t="s">
        <v>2</v>
      </c>
      <c r="S7" s="23">
        <f t="shared" si="7"/>
        <v>0</v>
      </c>
      <c r="T7" s="1" t="s">
        <v>2</v>
      </c>
      <c r="U7" s="1" t="s">
        <v>2</v>
      </c>
      <c r="V7" s="24">
        <f t="shared" si="8"/>
        <v>0</v>
      </c>
      <c r="W7" s="1" t="s">
        <v>1</v>
      </c>
      <c r="Y7" s="3">
        <f t="shared" si="3"/>
        <v>0</v>
      </c>
    </row>
    <row r="8" spans="1:25" x14ac:dyDescent="0.25">
      <c r="C8" s="5" t="str">
        <f t="shared" si="4"/>
        <v/>
      </c>
      <c r="D8" s="5" t="str">
        <f t="shared" si="5"/>
        <v/>
      </c>
      <c r="E8" s="5" t="s">
        <v>21</v>
      </c>
      <c r="F8" s="5" t="s">
        <v>22</v>
      </c>
      <c r="G8" s="8" t="str">
        <f t="shared" si="6"/>
        <v>//2021</v>
      </c>
      <c r="H8" s="4" t="s">
        <v>1</v>
      </c>
      <c r="I8" s="4" t="s">
        <v>0</v>
      </c>
      <c r="O8" s="23" t="e">
        <f>+VLOOKUP(N8,'base de clientes'!A:B,2,0)</f>
        <v>#N/A</v>
      </c>
      <c r="P8" s="1" t="s">
        <v>2</v>
      </c>
      <c r="Q8" s="1" t="s">
        <v>2</v>
      </c>
      <c r="S8" s="23">
        <f t="shared" si="7"/>
        <v>0</v>
      </c>
      <c r="T8" s="1" t="s">
        <v>2</v>
      </c>
      <c r="U8" s="1" t="s">
        <v>2</v>
      </c>
      <c r="V8" s="24">
        <f t="shared" si="8"/>
        <v>0</v>
      </c>
      <c r="W8" s="1" t="s">
        <v>1</v>
      </c>
      <c r="Y8" s="3">
        <f t="shared" si="3"/>
        <v>0</v>
      </c>
    </row>
    <row r="9" spans="1:25" x14ac:dyDescent="0.25">
      <c r="C9" s="5" t="str">
        <f t="shared" si="4"/>
        <v/>
      </c>
      <c r="D9" s="5" t="str">
        <f t="shared" si="5"/>
        <v/>
      </c>
      <c r="E9" s="5" t="s">
        <v>21</v>
      </c>
      <c r="F9" s="5" t="s">
        <v>22</v>
      </c>
      <c r="G9" s="8" t="str">
        <f t="shared" si="6"/>
        <v>//2021</v>
      </c>
      <c r="H9" s="4" t="s">
        <v>1</v>
      </c>
      <c r="I9" s="4" t="s">
        <v>0</v>
      </c>
      <c r="O9" s="23" t="e">
        <f>+VLOOKUP(N9,'base de clientes'!A:B,2,0)</f>
        <v>#N/A</v>
      </c>
      <c r="P9" s="1" t="s">
        <v>2</v>
      </c>
      <c r="Q9" s="1" t="s">
        <v>2</v>
      </c>
      <c r="S9" s="23">
        <f t="shared" si="7"/>
        <v>0</v>
      </c>
      <c r="T9" s="1" t="s">
        <v>2</v>
      </c>
      <c r="U9" s="1" t="s">
        <v>2</v>
      </c>
      <c r="V9" s="24">
        <f t="shared" si="8"/>
        <v>0</v>
      </c>
      <c r="W9" s="1" t="s">
        <v>1</v>
      </c>
      <c r="Y9" s="3">
        <f t="shared" si="3"/>
        <v>0</v>
      </c>
    </row>
    <row r="10" spans="1:25" x14ac:dyDescent="0.25">
      <c r="C10" s="5" t="str">
        <f t="shared" si="4"/>
        <v/>
      </c>
      <c r="D10" s="5" t="str">
        <f t="shared" si="5"/>
        <v/>
      </c>
      <c r="E10" s="5" t="s">
        <v>21</v>
      </c>
      <c r="F10" s="5" t="s">
        <v>22</v>
      </c>
      <c r="G10" s="8" t="str">
        <f t="shared" si="6"/>
        <v>//2021</v>
      </c>
      <c r="H10" s="4" t="s">
        <v>1</v>
      </c>
      <c r="I10" s="4" t="s">
        <v>0</v>
      </c>
      <c r="O10" s="23" t="e">
        <f>+VLOOKUP(N10,'base de clientes'!A:B,2,0)</f>
        <v>#N/A</v>
      </c>
      <c r="P10" s="1" t="s">
        <v>2</v>
      </c>
      <c r="Q10" s="1" t="s">
        <v>2</v>
      </c>
      <c r="S10" s="23">
        <f t="shared" si="7"/>
        <v>0</v>
      </c>
      <c r="T10" s="1" t="s">
        <v>2</v>
      </c>
      <c r="U10" s="1" t="s">
        <v>2</v>
      </c>
      <c r="V10" s="24">
        <f t="shared" si="8"/>
        <v>0</v>
      </c>
      <c r="W10" s="1" t="s">
        <v>1</v>
      </c>
      <c r="Y10" s="3">
        <f t="shared" si="3"/>
        <v>0</v>
      </c>
    </row>
    <row r="11" spans="1:25" x14ac:dyDescent="0.25">
      <c r="C11" s="5" t="str">
        <f t="shared" si="4"/>
        <v/>
      </c>
      <c r="D11" s="5" t="str">
        <f t="shared" si="5"/>
        <v/>
      </c>
      <c r="E11" s="5" t="s">
        <v>21</v>
      </c>
      <c r="F11" s="5" t="s">
        <v>22</v>
      </c>
      <c r="G11" s="8" t="str">
        <f t="shared" si="6"/>
        <v>//2021</v>
      </c>
      <c r="H11" s="4" t="s">
        <v>1</v>
      </c>
      <c r="I11" s="4" t="s">
        <v>0</v>
      </c>
      <c r="O11" s="23" t="e">
        <f>+VLOOKUP(N11,'base de clientes'!A:B,2,0)</f>
        <v>#N/A</v>
      </c>
      <c r="P11" s="1" t="s">
        <v>2</v>
      </c>
      <c r="Q11" s="1" t="s">
        <v>2</v>
      </c>
      <c r="S11" s="23">
        <f t="shared" si="7"/>
        <v>0</v>
      </c>
      <c r="T11" s="1" t="s">
        <v>2</v>
      </c>
      <c r="U11" s="1" t="s">
        <v>2</v>
      </c>
      <c r="V11" s="24">
        <f t="shared" si="8"/>
        <v>0</v>
      </c>
      <c r="W11" s="1" t="s">
        <v>1</v>
      </c>
      <c r="Y11" s="3">
        <f t="shared" si="3"/>
        <v>0</v>
      </c>
    </row>
    <row r="12" spans="1:25" x14ac:dyDescent="0.25">
      <c r="C12" s="5" t="str">
        <f t="shared" si="4"/>
        <v/>
      </c>
      <c r="D12" s="5" t="str">
        <f t="shared" si="5"/>
        <v/>
      </c>
      <c r="E12" s="5" t="s">
        <v>21</v>
      </c>
      <c r="F12" s="5" t="s">
        <v>22</v>
      </c>
      <c r="G12" s="8" t="str">
        <f t="shared" si="6"/>
        <v>//2021</v>
      </c>
      <c r="H12" s="4" t="s">
        <v>1</v>
      </c>
      <c r="I12" s="4" t="s">
        <v>0</v>
      </c>
      <c r="O12" s="23" t="e">
        <f>+VLOOKUP(N12,'base de clientes'!A:B,2,0)</f>
        <v>#N/A</v>
      </c>
      <c r="P12" s="1" t="s">
        <v>2</v>
      </c>
      <c r="Q12" s="1" t="s">
        <v>2</v>
      </c>
      <c r="S12" s="23">
        <f t="shared" si="7"/>
        <v>0</v>
      </c>
      <c r="T12" s="1" t="s">
        <v>2</v>
      </c>
      <c r="U12" s="1" t="s">
        <v>2</v>
      </c>
      <c r="V12" s="24">
        <f t="shared" si="8"/>
        <v>0</v>
      </c>
      <c r="W12" s="1" t="s">
        <v>1</v>
      </c>
      <c r="Y12" s="3">
        <f t="shared" si="3"/>
        <v>0</v>
      </c>
    </row>
    <row r="13" spans="1:25" x14ac:dyDescent="0.25">
      <c r="C13" s="5" t="str">
        <f t="shared" si="4"/>
        <v/>
      </c>
      <c r="D13" s="5" t="str">
        <f t="shared" si="5"/>
        <v/>
      </c>
      <c r="E13" s="5" t="s">
        <v>21</v>
      </c>
      <c r="F13" s="5" t="s">
        <v>22</v>
      </c>
      <c r="G13" s="8" t="str">
        <f t="shared" si="6"/>
        <v>//2021</v>
      </c>
      <c r="H13" s="4" t="s">
        <v>1</v>
      </c>
      <c r="I13" s="4" t="s">
        <v>0</v>
      </c>
      <c r="O13" s="23" t="e">
        <f>+VLOOKUP(N13,'base de clientes'!A:B,2,0)</f>
        <v>#N/A</v>
      </c>
      <c r="P13" s="1" t="s">
        <v>2</v>
      </c>
      <c r="Q13" s="1" t="s">
        <v>2</v>
      </c>
      <c r="S13" s="23">
        <f t="shared" si="7"/>
        <v>0</v>
      </c>
      <c r="T13" s="1" t="s">
        <v>2</v>
      </c>
      <c r="U13" s="1" t="s">
        <v>2</v>
      </c>
      <c r="V13" s="24">
        <f t="shared" si="8"/>
        <v>0</v>
      </c>
      <c r="W13" s="1" t="s">
        <v>1</v>
      </c>
      <c r="Y13" s="3">
        <f t="shared" si="3"/>
        <v>0</v>
      </c>
    </row>
    <row r="14" spans="1:25" x14ac:dyDescent="0.25">
      <c r="C14" s="5" t="str">
        <f t="shared" si="4"/>
        <v/>
      </c>
      <c r="D14" s="5" t="str">
        <f t="shared" si="5"/>
        <v/>
      </c>
      <c r="E14" s="5" t="s">
        <v>21</v>
      </c>
      <c r="F14" s="5" t="s">
        <v>22</v>
      </c>
      <c r="G14" s="8" t="str">
        <f t="shared" si="6"/>
        <v>//2021</v>
      </c>
      <c r="H14" s="4" t="s">
        <v>1</v>
      </c>
      <c r="I14" s="4" t="s">
        <v>0</v>
      </c>
      <c r="O14" s="23" t="e">
        <f>+VLOOKUP(N14,'base de clientes'!A:B,2,0)</f>
        <v>#N/A</v>
      </c>
      <c r="P14" s="1" t="s">
        <v>2</v>
      </c>
      <c r="Q14" s="1" t="s">
        <v>2</v>
      </c>
      <c r="S14" s="23">
        <f t="shared" si="7"/>
        <v>0</v>
      </c>
      <c r="T14" s="1" t="s">
        <v>2</v>
      </c>
      <c r="U14" s="1" t="s">
        <v>2</v>
      </c>
      <c r="V14" s="24">
        <f t="shared" si="8"/>
        <v>0</v>
      </c>
      <c r="W14" s="1" t="s">
        <v>1</v>
      </c>
      <c r="Y14" s="3">
        <f t="shared" si="3"/>
        <v>0</v>
      </c>
    </row>
    <row r="15" spans="1:25" x14ac:dyDescent="0.25">
      <c r="C15" s="5" t="str">
        <f t="shared" si="4"/>
        <v/>
      </c>
      <c r="D15" s="5" t="str">
        <f t="shared" si="5"/>
        <v/>
      </c>
      <c r="E15" s="5" t="s">
        <v>21</v>
      </c>
      <c r="F15" s="5" t="s">
        <v>22</v>
      </c>
      <c r="G15" s="8" t="str">
        <f t="shared" si="6"/>
        <v>//2021</v>
      </c>
      <c r="H15" s="4" t="s">
        <v>1</v>
      </c>
      <c r="I15" s="4" t="s">
        <v>0</v>
      </c>
      <c r="O15" s="23" t="e">
        <f>+VLOOKUP(N15,'base de clientes'!A:B,2,0)</f>
        <v>#N/A</v>
      </c>
      <c r="P15" s="1" t="s">
        <v>2</v>
      </c>
      <c r="Q15" s="1" t="s">
        <v>2</v>
      </c>
      <c r="S15" s="23">
        <f t="shared" si="7"/>
        <v>0</v>
      </c>
      <c r="T15" s="1" t="s">
        <v>2</v>
      </c>
      <c r="U15" s="1" t="s">
        <v>2</v>
      </c>
      <c r="V15" s="24">
        <f t="shared" si="8"/>
        <v>0</v>
      </c>
      <c r="W15" s="1" t="s">
        <v>1</v>
      </c>
      <c r="Y15" s="3">
        <f t="shared" si="3"/>
        <v>0</v>
      </c>
    </row>
    <row r="16" spans="1:25" x14ac:dyDescent="0.25">
      <c r="C16" s="5" t="str">
        <f t="shared" si="4"/>
        <v/>
      </c>
      <c r="D16" s="5" t="str">
        <f t="shared" si="5"/>
        <v/>
      </c>
      <c r="E16" s="5" t="s">
        <v>21</v>
      </c>
      <c r="F16" s="5" t="s">
        <v>22</v>
      </c>
      <c r="G16" s="8" t="str">
        <f t="shared" si="6"/>
        <v>//2021</v>
      </c>
      <c r="H16" s="4" t="s">
        <v>1</v>
      </c>
      <c r="I16" s="4" t="s">
        <v>0</v>
      </c>
      <c r="O16" s="23" t="e">
        <f>+VLOOKUP(N16,'base de clientes'!A:B,2,0)</f>
        <v>#N/A</v>
      </c>
      <c r="P16" s="1" t="s">
        <v>2</v>
      </c>
      <c r="Q16" s="1" t="s">
        <v>2</v>
      </c>
      <c r="S16" s="23">
        <f t="shared" si="7"/>
        <v>0</v>
      </c>
      <c r="T16" s="1" t="s">
        <v>2</v>
      </c>
      <c r="U16" s="1" t="s">
        <v>2</v>
      </c>
      <c r="V16" s="24">
        <f t="shared" si="8"/>
        <v>0</v>
      </c>
      <c r="W16" s="1" t="s">
        <v>1</v>
      </c>
      <c r="Y16" s="3">
        <f t="shared" si="3"/>
        <v>0</v>
      </c>
    </row>
    <row r="17" spans="3:25" x14ac:dyDescent="0.25">
      <c r="C17" s="5" t="str">
        <f t="shared" si="4"/>
        <v/>
      </c>
      <c r="D17" s="5" t="str">
        <f t="shared" si="5"/>
        <v/>
      </c>
      <c r="E17" s="5" t="s">
        <v>21</v>
      </c>
      <c r="F17" s="5" t="s">
        <v>22</v>
      </c>
      <c r="G17" s="8" t="str">
        <f t="shared" si="6"/>
        <v>//2021</v>
      </c>
      <c r="H17" s="4" t="s">
        <v>1</v>
      </c>
      <c r="I17" s="4" t="s">
        <v>0</v>
      </c>
      <c r="O17" s="23" t="e">
        <f>+VLOOKUP(N17,'base de clientes'!A:B,2,0)</f>
        <v>#N/A</v>
      </c>
      <c r="P17" s="1" t="s">
        <v>2</v>
      </c>
      <c r="Q17" s="1" t="s">
        <v>2</v>
      </c>
      <c r="S17" s="23">
        <f t="shared" si="7"/>
        <v>0</v>
      </c>
      <c r="T17" s="1" t="s">
        <v>2</v>
      </c>
      <c r="U17" s="1" t="s">
        <v>2</v>
      </c>
      <c r="V17" s="24">
        <f t="shared" si="8"/>
        <v>0</v>
      </c>
      <c r="W17" s="1" t="s">
        <v>1</v>
      </c>
      <c r="Y17" s="3">
        <f t="shared" si="3"/>
        <v>0</v>
      </c>
    </row>
    <row r="18" spans="3:25" x14ac:dyDescent="0.25">
      <c r="C18" s="5" t="str">
        <f t="shared" si="4"/>
        <v/>
      </c>
      <c r="D18" s="5" t="str">
        <f t="shared" si="5"/>
        <v/>
      </c>
      <c r="E18" s="5" t="s">
        <v>21</v>
      </c>
      <c r="F18" s="5" t="s">
        <v>22</v>
      </c>
      <c r="G18" s="8" t="str">
        <f t="shared" si="6"/>
        <v>//2021</v>
      </c>
      <c r="H18" s="4" t="s">
        <v>1</v>
      </c>
      <c r="I18" s="4" t="s">
        <v>0</v>
      </c>
      <c r="O18" s="23" t="e">
        <f>+VLOOKUP(N18,'base de clientes'!A:B,2,0)</f>
        <v>#N/A</v>
      </c>
      <c r="P18" s="1" t="s">
        <v>2</v>
      </c>
      <c r="Q18" s="1" t="s">
        <v>2</v>
      </c>
      <c r="S18" s="23">
        <f t="shared" si="7"/>
        <v>0</v>
      </c>
      <c r="T18" s="1" t="s">
        <v>2</v>
      </c>
      <c r="U18" s="1" t="s">
        <v>2</v>
      </c>
      <c r="V18" s="24">
        <f t="shared" si="8"/>
        <v>0</v>
      </c>
      <c r="W18" s="1" t="s">
        <v>1</v>
      </c>
      <c r="Y18" s="3">
        <f t="shared" si="3"/>
        <v>0</v>
      </c>
    </row>
    <row r="19" spans="3:25" x14ac:dyDescent="0.25">
      <c r="C19" s="5" t="str">
        <f t="shared" si="4"/>
        <v/>
      </c>
      <c r="D19" s="5" t="str">
        <f t="shared" si="5"/>
        <v/>
      </c>
      <c r="E19" s="5" t="s">
        <v>21</v>
      </c>
      <c r="F19" s="5" t="s">
        <v>22</v>
      </c>
      <c r="G19" s="8" t="str">
        <f t="shared" si="6"/>
        <v>//2021</v>
      </c>
      <c r="H19" s="4" t="s">
        <v>1</v>
      </c>
      <c r="I19" s="4" t="s">
        <v>0</v>
      </c>
      <c r="O19" s="23" t="e">
        <f>+VLOOKUP(N19,'base de clientes'!A:B,2,0)</f>
        <v>#N/A</v>
      </c>
      <c r="P19" s="1" t="s">
        <v>2</v>
      </c>
      <c r="Q19" s="1" t="s">
        <v>2</v>
      </c>
      <c r="S19" s="23">
        <f t="shared" si="7"/>
        <v>0</v>
      </c>
      <c r="T19" s="1" t="s">
        <v>2</v>
      </c>
      <c r="U19" s="1" t="s">
        <v>2</v>
      </c>
      <c r="V19" s="24">
        <f t="shared" si="8"/>
        <v>0</v>
      </c>
      <c r="W19" s="1" t="s">
        <v>1</v>
      </c>
      <c r="Y19" s="3">
        <f t="shared" si="3"/>
        <v>0</v>
      </c>
    </row>
    <row r="20" spans="3:25" x14ac:dyDescent="0.25">
      <c r="C20" s="5" t="str">
        <f t="shared" si="4"/>
        <v/>
      </c>
      <c r="D20" s="5" t="str">
        <f t="shared" si="5"/>
        <v/>
      </c>
      <c r="E20" s="5" t="s">
        <v>21</v>
      </c>
      <c r="F20" s="5" t="s">
        <v>22</v>
      </c>
      <c r="G20" s="8" t="str">
        <f t="shared" si="6"/>
        <v>//2021</v>
      </c>
      <c r="H20" s="4" t="s">
        <v>1</v>
      </c>
      <c r="I20" s="4" t="s">
        <v>0</v>
      </c>
      <c r="O20" s="23" t="e">
        <f>+VLOOKUP(N20,'base de clientes'!A:B,2,0)</f>
        <v>#N/A</v>
      </c>
      <c r="P20" s="1" t="s">
        <v>2</v>
      </c>
      <c r="Q20" s="1" t="s">
        <v>2</v>
      </c>
      <c r="S20" s="23">
        <f t="shared" si="7"/>
        <v>0</v>
      </c>
      <c r="T20" s="1" t="s">
        <v>2</v>
      </c>
      <c r="U20" s="1" t="s">
        <v>2</v>
      </c>
      <c r="V20" s="24">
        <f t="shared" si="8"/>
        <v>0</v>
      </c>
      <c r="W20" s="1" t="s">
        <v>1</v>
      </c>
      <c r="Y20" s="3">
        <f t="shared" si="3"/>
        <v>0</v>
      </c>
    </row>
    <row r="21" spans="3:25" x14ac:dyDescent="0.25">
      <c r="C21" s="5" t="str">
        <f t="shared" si="4"/>
        <v/>
      </c>
      <c r="D21" s="5" t="str">
        <f t="shared" si="5"/>
        <v/>
      </c>
      <c r="E21" s="5" t="s">
        <v>21</v>
      </c>
      <c r="F21" s="5" t="s">
        <v>22</v>
      </c>
      <c r="G21" s="8" t="str">
        <f t="shared" si="6"/>
        <v>//2021</v>
      </c>
      <c r="H21" s="4" t="s">
        <v>1</v>
      </c>
      <c r="I21" s="4" t="s">
        <v>0</v>
      </c>
      <c r="O21" s="23" t="e">
        <f>+VLOOKUP(N21,'base de clientes'!A:B,2,0)</f>
        <v>#N/A</v>
      </c>
      <c r="P21" s="1" t="s">
        <v>2</v>
      </c>
      <c r="Q21" s="1" t="s">
        <v>2</v>
      </c>
      <c r="S21" s="23">
        <f t="shared" si="7"/>
        <v>0</v>
      </c>
      <c r="T21" s="1" t="s">
        <v>2</v>
      </c>
      <c r="U21" s="1" t="s">
        <v>2</v>
      </c>
      <c r="V21" s="24">
        <f t="shared" si="8"/>
        <v>0</v>
      </c>
      <c r="W21" s="1" t="s">
        <v>1</v>
      </c>
      <c r="Y21" s="3">
        <f t="shared" si="3"/>
        <v>0</v>
      </c>
    </row>
    <row r="22" spans="3:25" x14ac:dyDescent="0.25">
      <c r="C22" s="5" t="str">
        <f t="shared" si="4"/>
        <v/>
      </c>
      <c r="D22" s="5" t="str">
        <f t="shared" si="5"/>
        <v/>
      </c>
      <c r="E22" s="5" t="s">
        <v>21</v>
      </c>
      <c r="F22" s="5" t="s">
        <v>22</v>
      </c>
      <c r="G22" s="8" t="str">
        <f t="shared" si="6"/>
        <v>//2021</v>
      </c>
      <c r="H22" s="4" t="s">
        <v>1</v>
      </c>
      <c r="I22" s="4" t="s">
        <v>0</v>
      </c>
      <c r="O22" s="23" t="e">
        <f>+VLOOKUP(N22,'base de clientes'!A:B,2,0)</f>
        <v>#N/A</v>
      </c>
      <c r="P22" s="1" t="s">
        <v>2</v>
      </c>
      <c r="Q22" s="1" t="s">
        <v>2</v>
      </c>
      <c r="S22" s="23">
        <f t="shared" si="7"/>
        <v>0</v>
      </c>
      <c r="T22" s="1" t="s">
        <v>2</v>
      </c>
      <c r="U22" s="1" t="s">
        <v>2</v>
      </c>
      <c r="V22" s="24">
        <f t="shared" si="8"/>
        <v>0</v>
      </c>
      <c r="W22" s="1" t="s">
        <v>1</v>
      </c>
      <c r="Y22" s="3">
        <f t="shared" si="3"/>
        <v>0</v>
      </c>
    </row>
    <row r="23" spans="3:25" x14ac:dyDescent="0.25">
      <c r="C23" s="5" t="str">
        <f t="shared" si="4"/>
        <v/>
      </c>
      <c r="D23" s="5" t="str">
        <f t="shared" si="5"/>
        <v/>
      </c>
      <c r="E23" s="5" t="s">
        <v>21</v>
      </c>
      <c r="F23" s="5" t="s">
        <v>22</v>
      </c>
      <c r="G23" s="8" t="str">
        <f t="shared" si="6"/>
        <v>//2021</v>
      </c>
      <c r="H23" s="4" t="s">
        <v>1</v>
      </c>
      <c r="I23" s="4" t="s">
        <v>0</v>
      </c>
      <c r="O23" s="23" t="e">
        <f>+VLOOKUP(N23,'base de clientes'!A:B,2,0)</f>
        <v>#N/A</v>
      </c>
      <c r="P23" s="1" t="s">
        <v>2</v>
      </c>
      <c r="Q23" s="1" t="s">
        <v>2</v>
      </c>
      <c r="S23" s="23">
        <f t="shared" si="7"/>
        <v>0</v>
      </c>
      <c r="T23" s="1" t="s">
        <v>2</v>
      </c>
      <c r="U23" s="1" t="s">
        <v>2</v>
      </c>
      <c r="V23" s="24">
        <f t="shared" si="8"/>
        <v>0</v>
      </c>
      <c r="W23" s="1" t="s">
        <v>1</v>
      </c>
      <c r="Y23" s="3">
        <f t="shared" si="3"/>
        <v>0</v>
      </c>
    </row>
    <row r="24" spans="3:25" x14ac:dyDescent="0.25">
      <c r="C24" s="5" t="str">
        <f t="shared" si="4"/>
        <v/>
      </c>
      <c r="D24" s="5" t="str">
        <f t="shared" si="5"/>
        <v/>
      </c>
      <c r="E24" s="5" t="s">
        <v>21</v>
      </c>
      <c r="F24" s="5" t="s">
        <v>22</v>
      </c>
      <c r="G24" s="8" t="str">
        <f t="shared" si="6"/>
        <v>//2021</v>
      </c>
      <c r="H24" s="4" t="s">
        <v>1</v>
      </c>
      <c r="I24" s="4" t="s">
        <v>0</v>
      </c>
      <c r="O24" s="23" t="e">
        <f>+VLOOKUP(N24,'base de clientes'!A:B,2,0)</f>
        <v>#N/A</v>
      </c>
      <c r="P24" s="1" t="s">
        <v>2</v>
      </c>
      <c r="Q24" s="1" t="s">
        <v>2</v>
      </c>
      <c r="S24" s="23">
        <f t="shared" si="7"/>
        <v>0</v>
      </c>
      <c r="T24" s="1" t="s">
        <v>2</v>
      </c>
      <c r="U24" s="1" t="s">
        <v>2</v>
      </c>
      <c r="V24" s="24">
        <f t="shared" si="8"/>
        <v>0</v>
      </c>
      <c r="W24" s="1" t="s">
        <v>1</v>
      </c>
      <c r="Y24" s="3">
        <f t="shared" si="3"/>
        <v>0</v>
      </c>
    </row>
    <row r="25" spans="3:25" x14ac:dyDescent="0.25">
      <c r="C25" s="5" t="str">
        <f t="shared" si="4"/>
        <v/>
      </c>
      <c r="D25" s="5" t="str">
        <f t="shared" si="5"/>
        <v/>
      </c>
      <c r="E25" s="5" t="s">
        <v>21</v>
      </c>
      <c r="F25" s="5" t="s">
        <v>22</v>
      </c>
      <c r="G25" s="8" t="str">
        <f t="shared" si="6"/>
        <v>//2021</v>
      </c>
      <c r="H25" s="4" t="s">
        <v>1</v>
      </c>
      <c r="I25" s="4" t="s">
        <v>0</v>
      </c>
      <c r="O25" s="23" t="e">
        <f>+VLOOKUP(N25,'base de clientes'!A:B,2,0)</f>
        <v>#N/A</v>
      </c>
      <c r="P25" s="1" t="s">
        <v>2</v>
      </c>
      <c r="Q25" s="1" t="s">
        <v>2</v>
      </c>
      <c r="S25" s="23">
        <f t="shared" si="7"/>
        <v>0</v>
      </c>
      <c r="T25" s="1" t="s">
        <v>2</v>
      </c>
      <c r="U25" s="1" t="s">
        <v>2</v>
      </c>
      <c r="V25" s="24">
        <f t="shared" si="8"/>
        <v>0</v>
      </c>
      <c r="W25" s="1" t="s">
        <v>1</v>
      </c>
      <c r="Y25" s="3">
        <f t="shared" si="3"/>
        <v>0</v>
      </c>
    </row>
    <row r="26" spans="3:25" x14ac:dyDescent="0.25">
      <c r="C26" s="5" t="str">
        <f t="shared" si="4"/>
        <v/>
      </c>
      <c r="D26" s="5" t="str">
        <f t="shared" si="5"/>
        <v/>
      </c>
      <c r="E26" s="5" t="s">
        <v>21</v>
      </c>
      <c r="F26" s="5" t="s">
        <v>22</v>
      </c>
      <c r="G26" s="8" t="str">
        <f t="shared" si="6"/>
        <v>//2021</v>
      </c>
      <c r="H26" s="4" t="s">
        <v>1</v>
      </c>
      <c r="I26" s="4" t="s">
        <v>0</v>
      </c>
      <c r="O26" s="23" t="e">
        <f>+VLOOKUP(N26,'base de clientes'!A:B,2,0)</f>
        <v>#N/A</v>
      </c>
      <c r="P26" s="1" t="s">
        <v>2</v>
      </c>
      <c r="Q26" s="1" t="s">
        <v>2</v>
      </c>
      <c r="S26" s="23">
        <f t="shared" si="7"/>
        <v>0</v>
      </c>
      <c r="T26" s="1" t="s">
        <v>2</v>
      </c>
      <c r="U26" s="1" t="s">
        <v>2</v>
      </c>
      <c r="V26" s="24">
        <f t="shared" si="8"/>
        <v>0</v>
      </c>
      <c r="W26" s="1" t="s">
        <v>1</v>
      </c>
      <c r="Y26" s="3">
        <f t="shared" si="3"/>
        <v>0</v>
      </c>
    </row>
    <row r="27" spans="3:25" x14ac:dyDescent="0.25">
      <c r="C27" s="5" t="str">
        <f t="shared" si="4"/>
        <v/>
      </c>
      <c r="D27" s="5" t="str">
        <f t="shared" si="5"/>
        <v/>
      </c>
      <c r="E27" s="5" t="s">
        <v>21</v>
      </c>
      <c r="F27" s="5" t="s">
        <v>22</v>
      </c>
      <c r="G27" s="8" t="str">
        <f t="shared" si="6"/>
        <v>//2021</v>
      </c>
      <c r="H27" s="4" t="s">
        <v>1</v>
      </c>
      <c r="I27" s="4" t="s">
        <v>0</v>
      </c>
      <c r="O27" s="23" t="e">
        <f>+VLOOKUP(N27,'base de clientes'!A:B,2,0)</f>
        <v>#N/A</v>
      </c>
      <c r="P27" s="1" t="s">
        <v>2</v>
      </c>
      <c r="Q27" s="1" t="s">
        <v>2</v>
      </c>
      <c r="S27" s="23">
        <f t="shared" si="7"/>
        <v>0</v>
      </c>
      <c r="T27" s="1" t="s">
        <v>2</v>
      </c>
      <c r="U27" s="1" t="s">
        <v>2</v>
      </c>
      <c r="V27" s="24">
        <f t="shared" si="8"/>
        <v>0</v>
      </c>
      <c r="W27" s="1" t="s">
        <v>1</v>
      </c>
      <c r="Y27" s="3">
        <f t="shared" si="3"/>
        <v>0</v>
      </c>
    </row>
    <row r="28" spans="3:25" x14ac:dyDescent="0.25">
      <c r="C28" s="5" t="str">
        <f t="shared" si="4"/>
        <v/>
      </c>
      <c r="D28" s="5" t="str">
        <f t="shared" si="5"/>
        <v/>
      </c>
      <c r="E28" s="5" t="s">
        <v>21</v>
      </c>
      <c r="F28" s="5" t="s">
        <v>22</v>
      </c>
      <c r="G28" s="8" t="str">
        <f t="shared" si="6"/>
        <v>//2021</v>
      </c>
      <c r="H28" s="4" t="s">
        <v>1</v>
      </c>
      <c r="I28" s="4" t="s">
        <v>0</v>
      </c>
      <c r="O28" s="23" t="e">
        <f>+VLOOKUP(N28,'base de clientes'!A:B,2,0)</f>
        <v>#N/A</v>
      </c>
      <c r="P28" s="1" t="s">
        <v>2</v>
      </c>
      <c r="Q28" s="1" t="s">
        <v>2</v>
      </c>
      <c r="S28" s="23">
        <f t="shared" si="7"/>
        <v>0</v>
      </c>
      <c r="T28" s="1" t="s">
        <v>2</v>
      </c>
      <c r="U28" s="1" t="s">
        <v>2</v>
      </c>
      <c r="V28" s="24">
        <f t="shared" si="8"/>
        <v>0</v>
      </c>
      <c r="W28" s="1" t="s">
        <v>1</v>
      </c>
      <c r="Y28" s="3">
        <f t="shared" si="3"/>
        <v>0</v>
      </c>
    </row>
    <row r="29" spans="3:25" x14ac:dyDescent="0.25">
      <c r="C29" s="5" t="str">
        <f t="shared" si="4"/>
        <v/>
      </c>
      <c r="D29" s="5" t="str">
        <f t="shared" si="5"/>
        <v/>
      </c>
      <c r="E29" s="5" t="s">
        <v>21</v>
      </c>
      <c r="F29" s="5" t="s">
        <v>22</v>
      </c>
      <c r="G29" s="8" t="str">
        <f t="shared" si="6"/>
        <v>//2021</v>
      </c>
      <c r="H29" s="4" t="s">
        <v>1</v>
      </c>
      <c r="I29" s="4" t="s">
        <v>0</v>
      </c>
      <c r="O29" s="23" t="e">
        <f>+VLOOKUP(N29,'base de clientes'!A:B,2,0)</f>
        <v>#N/A</v>
      </c>
      <c r="P29" s="1" t="s">
        <v>2</v>
      </c>
      <c r="Q29" s="1" t="s">
        <v>2</v>
      </c>
      <c r="S29" s="23">
        <f t="shared" si="7"/>
        <v>0</v>
      </c>
      <c r="T29" s="1" t="s">
        <v>2</v>
      </c>
      <c r="U29" s="1" t="s">
        <v>2</v>
      </c>
      <c r="V29" s="24">
        <f t="shared" si="8"/>
        <v>0</v>
      </c>
      <c r="W29" s="1" t="s">
        <v>1</v>
      </c>
      <c r="Y29" s="3">
        <f t="shared" si="3"/>
        <v>0</v>
      </c>
    </row>
    <row r="30" spans="3:25" x14ac:dyDescent="0.25">
      <c r="C30" s="5" t="str">
        <f t="shared" si="4"/>
        <v/>
      </c>
      <c r="D30" s="5" t="str">
        <f t="shared" si="5"/>
        <v/>
      </c>
      <c r="E30" s="5" t="s">
        <v>21</v>
      </c>
      <c r="F30" s="5" t="s">
        <v>22</v>
      </c>
      <c r="G30" s="8" t="str">
        <f t="shared" si="6"/>
        <v>//2021</v>
      </c>
      <c r="H30" s="4" t="s">
        <v>1</v>
      </c>
      <c r="I30" s="4" t="s">
        <v>0</v>
      </c>
      <c r="O30" s="23" t="e">
        <f>+VLOOKUP(N30,'base de clientes'!A:B,2,0)</f>
        <v>#N/A</v>
      </c>
      <c r="P30" s="1" t="s">
        <v>2</v>
      </c>
      <c r="Q30" s="1" t="s">
        <v>2</v>
      </c>
      <c r="S30" s="23">
        <f t="shared" si="7"/>
        <v>0</v>
      </c>
      <c r="T30" s="1" t="s">
        <v>2</v>
      </c>
      <c r="U30" s="1" t="s">
        <v>2</v>
      </c>
      <c r="V30" s="24">
        <f t="shared" si="8"/>
        <v>0</v>
      </c>
      <c r="W30" s="1" t="s">
        <v>1</v>
      </c>
      <c r="Y30" s="3">
        <f t="shared" si="3"/>
        <v>0</v>
      </c>
    </row>
    <row r="31" spans="3:25" x14ac:dyDescent="0.25">
      <c r="C31" s="5" t="str">
        <f t="shared" si="4"/>
        <v/>
      </c>
      <c r="D31" s="5" t="str">
        <f t="shared" si="5"/>
        <v/>
      </c>
      <c r="E31" s="5" t="s">
        <v>21</v>
      </c>
      <c r="F31" s="5" t="s">
        <v>22</v>
      </c>
      <c r="G31" s="8" t="str">
        <f t="shared" si="6"/>
        <v>//2021</v>
      </c>
      <c r="H31" s="4" t="s">
        <v>1</v>
      </c>
      <c r="I31" s="4" t="s">
        <v>0</v>
      </c>
      <c r="O31" s="23" t="e">
        <f>+VLOOKUP(N31,'base de clientes'!A:B,2,0)</f>
        <v>#N/A</v>
      </c>
      <c r="P31" s="1" t="s">
        <v>2</v>
      </c>
      <c r="Q31" s="1" t="s">
        <v>2</v>
      </c>
      <c r="S31" s="23">
        <f t="shared" si="7"/>
        <v>0</v>
      </c>
      <c r="T31" s="1" t="s">
        <v>2</v>
      </c>
      <c r="U31" s="1" t="s">
        <v>2</v>
      </c>
      <c r="V31" s="24">
        <f t="shared" si="8"/>
        <v>0</v>
      </c>
      <c r="W31" s="1" t="s">
        <v>1</v>
      </c>
      <c r="Y31" s="3">
        <f t="shared" si="3"/>
        <v>0</v>
      </c>
    </row>
    <row r="32" spans="3:25" x14ac:dyDescent="0.25">
      <c r="C32" s="5" t="str">
        <f t="shared" si="4"/>
        <v/>
      </c>
      <c r="D32" s="5" t="str">
        <f t="shared" si="5"/>
        <v/>
      </c>
      <c r="E32" s="5" t="s">
        <v>21</v>
      </c>
      <c r="F32" s="5" t="s">
        <v>22</v>
      </c>
      <c r="G32" s="8" t="str">
        <f t="shared" si="6"/>
        <v>//2021</v>
      </c>
      <c r="H32" s="4" t="s">
        <v>1</v>
      </c>
      <c r="I32" s="4" t="s">
        <v>0</v>
      </c>
      <c r="O32" s="23" t="e">
        <f>+VLOOKUP(N32,'base de clientes'!A:B,2,0)</f>
        <v>#N/A</v>
      </c>
      <c r="P32" s="1" t="s">
        <v>2</v>
      </c>
      <c r="Q32" s="1" t="s">
        <v>2</v>
      </c>
      <c r="S32" s="23">
        <f t="shared" si="7"/>
        <v>0</v>
      </c>
      <c r="T32" s="1" t="s">
        <v>2</v>
      </c>
      <c r="U32" s="1" t="s">
        <v>2</v>
      </c>
      <c r="V32" s="24">
        <f t="shared" si="8"/>
        <v>0</v>
      </c>
      <c r="W32" s="1" t="s">
        <v>1</v>
      </c>
      <c r="Y32" s="3">
        <f t="shared" si="3"/>
        <v>0</v>
      </c>
    </row>
    <row r="33" spans="2:25" x14ac:dyDescent="0.25">
      <c r="C33" s="5" t="str">
        <f t="shared" si="4"/>
        <v/>
      </c>
      <c r="D33" s="5" t="str">
        <f t="shared" si="5"/>
        <v/>
      </c>
      <c r="E33" s="5" t="s">
        <v>21</v>
      </c>
      <c r="F33" s="5" t="s">
        <v>22</v>
      </c>
      <c r="G33" s="8" t="str">
        <f t="shared" si="6"/>
        <v>//2021</v>
      </c>
      <c r="H33" s="4" t="s">
        <v>1</v>
      </c>
      <c r="I33" s="4" t="s">
        <v>0</v>
      </c>
      <c r="O33" s="23" t="e">
        <f>+VLOOKUP(N33,'base de clientes'!A:B,2,0)</f>
        <v>#N/A</v>
      </c>
      <c r="P33" s="1" t="s">
        <v>2</v>
      </c>
      <c r="Q33" s="1" t="s">
        <v>2</v>
      </c>
      <c r="S33" s="23">
        <f t="shared" si="7"/>
        <v>0</v>
      </c>
      <c r="T33" s="1" t="s">
        <v>2</v>
      </c>
      <c r="U33" s="1" t="s">
        <v>2</v>
      </c>
      <c r="V33" s="24">
        <f t="shared" si="8"/>
        <v>0</v>
      </c>
      <c r="W33" s="1" t="s">
        <v>1</v>
      </c>
      <c r="Y33" s="3">
        <f t="shared" si="3"/>
        <v>0</v>
      </c>
    </row>
    <row r="34" spans="2:25" x14ac:dyDescent="0.25">
      <c r="C34" s="5" t="str">
        <f t="shared" si="4"/>
        <v/>
      </c>
      <c r="D34" s="5" t="str">
        <f t="shared" si="5"/>
        <v/>
      </c>
      <c r="E34" s="5" t="s">
        <v>21</v>
      </c>
      <c r="F34" s="5" t="s">
        <v>22</v>
      </c>
      <c r="G34" s="8" t="str">
        <f t="shared" si="6"/>
        <v>//2021</v>
      </c>
      <c r="H34" s="4" t="s">
        <v>1</v>
      </c>
      <c r="I34" s="4" t="s">
        <v>0</v>
      </c>
      <c r="O34" s="23" t="e">
        <f>+VLOOKUP(N34,'base de clientes'!A:B,2,0)</f>
        <v>#N/A</v>
      </c>
      <c r="P34" s="1" t="s">
        <v>2</v>
      </c>
      <c r="Q34" s="1" t="s">
        <v>2</v>
      </c>
      <c r="S34" s="23">
        <f t="shared" si="7"/>
        <v>0</v>
      </c>
      <c r="T34" s="1" t="s">
        <v>2</v>
      </c>
      <c r="U34" s="1" t="s">
        <v>2</v>
      </c>
      <c r="V34" s="24">
        <f t="shared" si="8"/>
        <v>0</v>
      </c>
      <c r="W34" s="1" t="s">
        <v>1</v>
      </c>
      <c r="Y34" s="3">
        <f t="shared" si="3"/>
        <v>0</v>
      </c>
    </row>
    <row r="35" spans="2:25" x14ac:dyDescent="0.25">
      <c r="C35" s="5" t="str">
        <f t="shared" si="4"/>
        <v/>
      </c>
      <c r="D35" s="5" t="str">
        <f t="shared" si="5"/>
        <v/>
      </c>
      <c r="E35" s="5" t="s">
        <v>21</v>
      </c>
      <c r="F35" s="5" t="s">
        <v>22</v>
      </c>
      <c r="G35" s="8" t="str">
        <f t="shared" si="6"/>
        <v>//2021</v>
      </c>
      <c r="H35" s="4" t="s">
        <v>1</v>
      </c>
      <c r="I35" s="4" t="s">
        <v>0</v>
      </c>
      <c r="O35" s="23" t="e">
        <f>+VLOOKUP(N35,'base de clientes'!A:B,2,0)</f>
        <v>#N/A</v>
      </c>
      <c r="P35" s="1" t="s">
        <v>2</v>
      </c>
      <c r="Q35" s="1" t="s">
        <v>2</v>
      </c>
      <c r="S35" s="23">
        <f t="shared" si="7"/>
        <v>0</v>
      </c>
      <c r="T35" s="1" t="s">
        <v>2</v>
      </c>
      <c r="U35" s="1" t="s">
        <v>2</v>
      </c>
      <c r="V35" s="24">
        <f t="shared" si="8"/>
        <v>0</v>
      </c>
      <c r="W35" s="1" t="s">
        <v>1</v>
      </c>
      <c r="Y35" s="3">
        <f t="shared" si="3"/>
        <v>0</v>
      </c>
    </row>
    <row r="36" spans="2:25" x14ac:dyDescent="0.25">
      <c r="C36" s="5" t="str">
        <f t="shared" si="4"/>
        <v/>
      </c>
      <c r="D36" s="5" t="str">
        <f t="shared" si="5"/>
        <v/>
      </c>
      <c r="E36" s="5" t="s">
        <v>21</v>
      </c>
      <c r="F36" s="5" t="s">
        <v>22</v>
      </c>
      <c r="G36" s="8" t="str">
        <f t="shared" si="6"/>
        <v>//2021</v>
      </c>
      <c r="H36" s="4" t="s">
        <v>1</v>
      </c>
      <c r="I36" s="4" t="s">
        <v>0</v>
      </c>
      <c r="O36" s="23" t="e">
        <f>+VLOOKUP(N36,'base de clientes'!A:B,2,0)</f>
        <v>#N/A</v>
      </c>
      <c r="P36" s="1" t="s">
        <v>2</v>
      </c>
      <c r="Q36" s="1" t="s">
        <v>2</v>
      </c>
      <c r="S36" s="23">
        <f t="shared" si="7"/>
        <v>0</v>
      </c>
      <c r="T36" s="1" t="s">
        <v>2</v>
      </c>
      <c r="U36" s="1" t="s">
        <v>2</v>
      </c>
      <c r="V36" s="24">
        <f t="shared" si="8"/>
        <v>0</v>
      </c>
      <c r="W36" s="1" t="s">
        <v>1</v>
      </c>
      <c r="Y36" s="3">
        <f t="shared" si="3"/>
        <v>0</v>
      </c>
    </row>
    <row r="37" spans="2:25" x14ac:dyDescent="0.25">
      <c r="C37" s="5" t="str">
        <f t="shared" si="4"/>
        <v/>
      </c>
      <c r="D37" s="5" t="str">
        <f t="shared" si="5"/>
        <v/>
      </c>
      <c r="E37" s="5" t="s">
        <v>21</v>
      </c>
      <c r="F37" s="5" t="s">
        <v>22</v>
      </c>
      <c r="G37" s="8" t="str">
        <f t="shared" si="6"/>
        <v>//2021</v>
      </c>
      <c r="H37" s="4" t="s">
        <v>1</v>
      </c>
      <c r="I37" s="4" t="s">
        <v>0</v>
      </c>
      <c r="O37" s="23" t="e">
        <f>+VLOOKUP(N37,'base de clientes'!A:B,2,0)</f>
        <v>#N/A</v>
      </c>
      <c r="P37" s="1" t="s">
        <v>2</v>
      </c>
      <c r="Q37" s="1" t="s">
        <v>2</v>
      </c>
      <c r="S37" s="23">
        <f t="shared" si="7"/>
        <v>0</v>
      </c>
      <c r="T37" s="1" t="s">
        <v>2</v>
      </c>
      <c r="U37" s="1" t="s">
        <v>2</v>
      </c>
      <c r="V37" s="24">
        <f t="shared" si="8"/>
        <v>0</v>
      </c>
      <c r="W37" s="1" t="s">
        <v>1</v>
      </c>
      <c r="Y37" s="3">
        <f t="shared" si="3"/>
        <v>0</v>
      </c>
    </row>
    <row r="38" spans="2:25" x14ac:dyDescent="0.25">
      <c r="C38" s="5" t="str">
        <f t="shared" si="4"/>
        <v/>
      </c>
      <c r="D38" s="5" t="str">
        <f t="shared" si="5"/>
        <v/>
      </c>
      <c r="E38" s="5" t="s">
        <v>21</v>
      </c>
      <c r="F38" s="5" t="s">
        <v>22</v>
      </c>
      <c r="G38" s="8" t="str">
        <f t="shared" si="6"/>
        <v>//2021</v>
      </c>
      <c r="H38" s="4" t="s">
        <v>1</v>
      </c>
      <c r="I38" s="4" t="s">
        <v>0</v>
      </c>
      <c r="O38" s="23" t="e">
        <f>+VLOOKUP(N38,'base de clientes'!A:B,2,0)</f>
        <v>#N/A</v>
      </c>
      <c r="P38" s="1" t="s">
        <v>2</v>
      </c>
      <c r="Q38" s="1" t="s">
        <v>2</v>
      </c>
      <c r="S38" s="23">
        <f t="shared" si="7"/>
        <v>0</v>
      </c>
      <c r="T38" s="1" t="s">
        <v>2</v>
      </c>
      <c r="U38" s="1" t="s">
        <v>2</v>
      </c>
      <c r="V38" s="24">
        <f t="shared" si="8"/>
        <v>0</v>
      </c>
      <c r="W38" s="1" t="s">
        <v>1</v>
      </c>
      <c r="Y38" s="3">
        <f t="shared" si="3"/>
        <v>0</v>
      </c>
    </row>
    <row r="39" spans="2:25" x14ac:dyDescent="0.25">
      <c r="C39" s="5" t="str">
        <f t="shared" si="4"/>
        <v/>
      </c>
      <c r="D39" s="5" t="str">
        <f t="shared" si="5"/>
        <v/>
      </c>
      <c r="E39" s="5" t="s">
        <v>21</v>
      </c>
      <c r="F39" s="5" t="s">
        <v>22</v>
      </c>
      <c r="G39" s="8" t="str">
        <f t="shared" si="6"/>
        <v>//2021</v>
      </c>
      <c r="H39" s="4" t="s">
        <v>1</v>
      </c>
      <c r="I39" s="4" t="s">
        <v>0</v>
      </c>
      <c r="O39" s="23" t="e">
        <f>+VLOOKUP(N39,'base de clientes'!A:B,2,0)</f>
        <v>#N/A</v>
      </c>
      <c r="P39" s="1" t="s">
        <v>2</v>
      </c>
      <c r="Q39" s="1" t="s">
        <v>2</v>
      </c>
      <c r="S39" s="23">
        <f t="shared" si="7"/>
        <v>0</v>
      </c>
      <c r="T39" s="1" t="s">
        <v>2</v>
      </c>
      <c r="U39" s="1" t="s">
        <v>2</v>
      </c>
      <c r="V39" s="24">
        <f t="shared" si="8"/>
        <v>0</v>
      </c>
      <c r="W39" s="1" t="s">
        <v>1</v>
      </c>
      <c r="Y39" s="3">
        <f t="shared" si="3"/>
        <v>0</v>
      </c>
    </row>
    <row r="40" spans="2:25" x14ac:dyDescent="0.25">
      <c r="C40" s="5" t="str">
        <f t="shared" si="4"/>
        <v/>
      </c>
      <c r="D40" s="5" t="str">
        <f t="shared" si="5"/>
        <v/>
      </c>
      <c r="E40" s="5" t="s">
        <v>21</v>
      </c>
      <c r="F40" s="5" t="s">
        <v>22</v>
      </c>
      <c r="G40" s="8" t="str">
        <f t="shared" si="6"/>
        <v>//2021</v>
      </c>
      <c r="H40" s="4" t="s">
        <v>1</v>
      </c>
      <c r="I40" s="4" t="s">
        <v>0</v>
      </c>
      <c r="O40" s="23" t="e">
        <f>+VLOOKUP(N40,'base de clientes'!A:B,2,0)</f>
        <v>#N/A</v>
      </c>
      <c r="P40" s="1" t="s">
        <v>2</v>
      </c>
      <c r="Q40" s="1" t="s">
        <v>2</v>
      </c>
      <c r="S40" s="23">
        <f t="shared" si="7"/>
        <v>0</v>
      </c>
      <c r="T40" s="1" t="s">
        <v>2</v>
      </c>
      <c r="U40" s="1" t="s">
        <v>2</v>
      </c>
      <c r="V40" s="24">
        <f t="shared" si="8"/>
        <v>0</v>
      </c>
      <c r="W40" s="1" t="s">
        <v>1</v>
      </c>
      <c r="Y40" s="3">
        <f t="shared" si="3"/>
        <v>0</v>
      </c>
    </row>
    <row r="41" spans="2:25" x14ac:dyDescent="0.25">
      <c r="C41" s="5" t="str">
        <f t="shared" si="4"/>
        <v/>
      </c>
      <c r="D41" s="5" t="str">
        <f t="shared" si="5"/>
        <v/>
      </c>
      <c r="E41" s="5" t="s">
        <v>21</v>
      </c>
      <c r="F41" s="5" t="s">
        <v>22</v>
      </c>
      <c r="G41" s="8" t="str">
        <f t="shared" si="6"/>
        <v>//2021</v>
      </c>
      <c r="H41" s="4" t="s">
        <v>1</v>
      </c>
      <c r="I41" s="4" t="s">
        <v>0</v>
      </c>
      <c r="O41" s="23" t="e">
        <f>+VLOOKUP(N41,'base de clientes'!A:B,2,0)</f>
        <v>#N/A</v>
      </c>
      <c r="P41" s="1" t="s">
        <v>2</v>
      </c>
      <c r="Q41" s="1" t="s">
        <v>2</v>
      </c>
      <c r="S41" s="23">
        <f t="shared" si="7"/>
        <v>0</v>
      </c>
      <c r="T41" s="1" t="s">
        <v>2</v>
      </c>
      <c r="U41" s="1" t="s">
        <v>2</v>
      </c>
      <c r="V41" s="24">
        <f t="shared" si="8"/>
        <v>0</v>
      </c>
      <c r="W41" s="1" t="s">
        <v>1</v>
      </c>
      <c r="Y41" s="3">
        <f t="shared" si="3"/>
        <v>0</v>
      </c>
    </row>
    <row r="42" spans="2:25" x14ac:dyDescent="0.25">
      <c r="C42" s="5" t="str">
        <f t="shared" si="4"/>
        <v/>
      </c>
      <c r="D42" s="5" t="str">
        <f t="shared" si="5"/>
        <v/>
      </c>
      <c r="E42" s="5" t="s">
        <v>21</v>
      </c>
      <c r="F42" s="5" t="s">
        <v>22</v>
      </c>
      <c r="G42" s="8" t="str">
        <f t="shared" si="6"/>
        <v>//2021</v>
      </c>
      <c r="H42" s="4" t="s">
        <v>1</v>
      </c>
      <c r="I42" s="4" t="s">
        <v>0</v>
      </c>
      <c r="O42" s="23" t="e">
        <f>+VLOOKUP(N42,'base de clientes'!A:B,2,0)</f>
        <v>#N/A</v>
      </c>
      <c r="P42" s="1" t="s">
        <v>2</v>
      </c>
      <c r="Q42" s="1" t="s">
        <v>2</v>
      </c>
      <c r="S42" s="23">
        <f t="shared" si="7"/>
        <v>0</v>
      </c>
      <c r="T42" s="1" t="s">
        <v>2</v>
      </c>
      <c r="U42" s="1" t="s">
        <v>2</v>
      </c>
      <c r="V42" s="24">
        <f t="shared" si="8"/>
        <v>0</v>
      </c>
      <c r="W42" s="1" t="s">
        <v>1</v>
      </c>
      <c r="Y42" s="3">
        <f t="shared" si="3"/>
        <v>0</v>
      </c>
    </row>
    <row r="43" spans="2:25" x14ac:dyDescent="0.25">
      <c r="B43" s="4"/>
      <c r="C43" s="5" t="str">
        <f t="shared" si="4"/>
        <v/>
      </c>
      <c r="D43" s="5" t="str">
        <f t="shared" si="5"/>
        <v/>
      </c>
      <c r="E43" s="5" t="s">
        <v>21</v>
      </c>
      <c r="F43" s="5" t="s">
        <v>22</v>
      </c>
      <c r="G43" s="8" t="str">
        <f t="shared" si="6"/>
        <v>//2021</v>
      </c>
      <c r="H43" s="4" t="s">
        <v>1</v>
      </c>
      <c r="I43" s="4" t="s">
        <v>0</v>
      </c>
      <c r="O43" s="23" t="e">
        <f>+VLOOKUP(N43,'base de clientes'!A:B,2,0)</f>
        <v>#N/A</v>
      </c>
      <c r="P43" s="1" t="s">
        <v>2</v>
      </c>
      <c r="Q43" s="1" t="s">
        <v>2</v>
      </c>
      <c r="S43" s="23">
        <f t="shared" si="7"/>
        <v>0</v>
      </c>
      <c r="T43" s="1" t="s">
        <v>2</v>
      </c>
      <c r="U43" s="1" t="s">
        <v>2</v>
      </c>
      <c r="V43" s="24">
        <f t="shared" si="8"/>
        <v>0</v>
      </c>
      <c r="W43" s="1" t="s">
        <v>1</v>
      </c>
      <c r="Y43" s="3">
        <f t="shared" si="3"/>
        <v>0</v>
      </c>
    </row>
    <row r="44" spans="2:25" x14ac:dyDescent="0.25">
      <c r="C44" s="5" t="str">
        <f t="shared" si="4"/>
        <v/>
      </c>
      <c r="D44" s="5" t="str">
        <f t="shared" si="5"/>
        <v/>
      </c>
      <c r="E44" s="5" t="s">
        <v>21</v>
      </c>
      <c r="F44" s="5" t="s">
        <v>22</v>
      </c>
      <c r="G44" s="8" t="str">
        <f t="shared" si="6"/>
        <v>//2021</v>
      </c>
      <c r="H44" s="4" t="s">
        <v>1</v>
      </c>
      <c r="I44" s="4" t="s">
        <v>0</v>
      </c>
      <c r="O44" s="23" t="e">
        <f>+VLOOKUP(N44,'base de clientes'!A:B,2,0)</f>
        <v>#N/A</v>
      </c>
      <c r="P44" s="1" t="s">
        <v>2</v>
      </c>
      <c r="Q44" s="1" t="s">
        <v>2</v>
      </c>
      <c r="S44" s="23">
        <f t="shared" si="7"/>
        <v>0</v>
      </c>
      <c r="T44" s="1" t="s">
        <v>2</v>
      </c>
      <c r="U44" s="1" t="s">
        <v>2</v>
      </c>
      <c r="V44" s="24">
        <f t="shared" si="8"/>
        <v>0</v>
      </c>
      <c r="W44" s="1" t="s">
        <v>1</v>
      </c>
      <c r="Y44" s="3">
        <f t="shared" si="3"/>
        <v>0</v>
      </c>
    </row>
    <row r="45" spans="2:25" x14ac:dyDescent="0.25">
      <c r="C45" s="5" t="str">
        <f t="shared" si="4"/>
        <v/>
      </c>
      <c r="D45" s="5" t="str">
        <f t="shared" si="5"/>
        <v/>
      </c>
      <c r="E45" s="5" t="s">
        <v>21</v>
      </c>
      <c r="F45" s="5" t="s">
        <v>22</v>
      </c>
      <c r="G45" s="8" t="str">
        <f t="shared" si="6"/>
        <v>//2021</v>
      </c>
      <c r="H45" s="4" t="s">
        <v>1</v>
      </c>
      <c r="I45" s="4" t="s">
        <v>0</v>
      </c>
      <c r="O45" s="23" t="e">
        <f>+VLOOKUP(N45,'base de clientes'!A:B,2,0)</f>
        <v>#N/A</v>
      </c>
      <c r="P45" s="1" t="s">
        <v>2</v>
      </c>
      <c r="Q45" s="1" t="s">
        <v>2</v>
      </c>
      <c r="S45" s="23">
        <f t="shared" si="7"/>
        <v>0</v>
      </c>
      <c r="T45" s="1" t="s">
        <v>2</v>
      </c>
      <c r="U45" s="1" t="s">
        <v>2</v>
      </c>
      <c r="V45" s="24">
        <f t="shared" si="8"/>
        <v>0</v>
      </c>
      <c r="W45" s="1" t="s">
        <v>1</v>
      </c>
      <c r="Y45" s="3">
        <f t="shared" si="3"/>
        <v>0</v>
      </c>
    </row>
    <row r="46" spans="2:25" x14ac:dyDescent="0.25">
      <c r="C46" s="5" t="str">
        <f t="shared" si="4"/>
        <v/>
      </c>
      <c r="D46" s="5" t="str">
        <f t="shared" si="5"/>
        <v/>
      </c>
      <c r="E46" s="5" t="s">
        <v>21</v>
      </c>
      <c r="F46" s="5" t="s">
        <v>22</v>
      </c>
      <c r="G46" s="8" t="str">
        <f t="shared" si="6"/>
        <v>//2021</v>
      </c>
      <c r="H46" s="4" t="s">
        <v>1</v>
      </c>
      <c r="I46" s="4" t="s">
        <v>0</v>
      </c>
      <c r="O46" s="23" t="e">
        <f>+VLOOKUP(N46,'base de clientes'!A:B,2,0)</f>
        <v>#N/A</v>
      </c>
      <c r="P46" s="1" t="s">
        <v>2</v>
      </c>
      <c r="Q46" s="1" t="s">
        <v>2</v>
      </c>
      <c r="S46" s="23">
        <f t="shared" si="7"/>
        <v>0</v>
      </c>
      <c r="T46" s="1" t="s">
        <v>2</v>
      </c>
      <c r="U46" s="1" t="s">
        <v>2</v>
      </c>
      <c r="V46" s="24">
        <f t="shared" si="8"/>
        <v>0</v>
      </c>
      <c r="W46" s="1" t="s">
        <v>1</v>
      </c>
      <c r="Y46" s="3">
        <f t="shared" si="3"/>
        <v>0</v>
      </c>
    </row>
    <row r="47" spans="2:25" x14ac:dyDescent="0.25">
      <c r="C47" s="5"/>
      <c r="D47" s="5"/>
      <c r="G47" s="21"/>
      <c r="S47" s="23"/>
      <c r="V47" s="24"/>
    </row>
    <row r="48" spans="2:25" x14ac:dyDescent="0.25">
      <c r="C48" s="5"/>
      <c r="D48" s="5"/>
      <c r="G48" s="21"/>
      <c r="S48" s="23"/>
      <c r="V48" s="24"/>
    </row>
    <row r="49" spans="3:22" x14ac:dyDescent="0.25">
      <c r="C49" s="5"/>
      <c r="D49" s="5"/>
      <c r="G49" s="21"/>
      <c r="S49" s="23"/>
      <c r="V49" s="24"/>
    </row>
    <row r="50" spans="3:22" x14ac:dyDescent="0.25">
      <c r="C50" s="5"/>
      <c r="D50" s="5"/>
      <c r="G50" s="21"/>
      <c r="S50" s="23"/>
      <c r="V50" s="24"/>
    </row>
    <row r="51" spans="3:22" x14ac:dyDescent="0.25">
      <c r="C51" s="5"/>
      <c r="D51" s="5"/>
      <c r="G51" s="21"/>
      <c r="S51" s="23"/>
      <c r="V51" s="24"/>
    </row>
    <row r="52" spans="3:22" x14ac:dyDescent="0.25">
      <c r="C52" s="5"/>
      <c r="D52" s="5"/>
      <c r="G52" s="21"/>
      <c r="S52" s="23"/>
      <c r="V52" s="24"/>
    </row>
    <row r="53" spans="3:22" x14ac:dyDescent="0.25">
      <c r="C53" s="5"/>
      <c r="D53" s="5"/>
      <c r="G53" s="21"/>
      <c r="S53" s="23"/>
      <c r="V53" s="24"/>
    </row>
    <row r="54" spans="3:22" x14ac:dyDescent="0.25">
      <c r="C54" s="5"/>
      <c r="D54" s="5"/>
      <c r="G54" s="21"/>
      <c r="S54" s="23"/>
      <c r="V54" s="24"/>
    </row>
    <row r="55" spans="3:22" x14ac:dyDescent="0.25">
      <c r="C55" s="5"/>
      <c r="D55" s="5"/>
      <c r="G55" s="21"/>
      <c r="S55" s="23"/>
      <c r="V55" s="24"/>
    </row>
    <row r="56" spans="3:22" x14ac:dyDescent="0.25">
      <c r="C56" s="5"/>
      <c r="D56" s="5"/>
      <c r="G56" s="21"/>
      <c r="S56" s="23"/>
      <c r="V56" s="24"/>
    </row>
    <row r="57" spans="3:22" x14ac:dyDescent="0.25">
      <c r="C57" s="5"/>
      <c r="D57" s="5"/>
      <c r="G57" s="21"/>
      <c r="S57" s="23"/>
      <c r="V57" s="24"/>
    </row>
    <row r="58" spans="3:22" x14ac:dyDescent="0.25">
      <c r="C58" s="5"/>
      <c r="D58" s="5"/>
      <c r="G58" s="21"/>
      <c r="S58" s="23"/>
      <c r="V58" s="24"/>
    </row>
    <row r="59" spans="3:22" x14ac:dyDescent="0.25">
      <c r="C59" s="5"/>
      <c r="D59" s="5"/>
      <c r="G59" s="21"/>
      <c r="S59" s="23"/>
      <c r="V59" s="24"/>
    </row>
    <row r="60" spans="3:22" x14ac:dyDescent="0.25">
      <c r="C60" s="5"/>
      <c r="D60" s="5"/>
      <c r="G60" s="21"/>
      <c r="S60" s="23"/>
      <c r="V60" s="24"/>
    </row>
    <row r="61" spans="3:22" x14ac:dyDescent="0.25">
      <c r="C61" s="5"/>
      <c r="D61" s="5"/>
      <c r="G61" s="21"/>
      <c r="S61" s="23"/>
      <c r="V61" s="24"/>
    </row>
    <row r="62" spans="3:22" x14ac:dyDescent="0.25">
      <c r="C62" s="5"/>
      <c r="D62" s="5"/>
      <c r="G62" s="21"/>
      <c r="S62" s="23"/>
      <c r="V62" s="24"/>
    </row>
    <row r="63" spans="3:22" x14ac:dyDescent="0.25">
      <c r="C63" s="5"/>
      <c r="D63" s="5"/>
      <c r="G63" s="21"/>
      <c r="S63" s="23"/>
      <c r="V63" s="24"/>
    </row>
    <row r="64" spans="3:22" x14ac:dyDescent="0.25">
      <c r="C64" s="5"/>
      <c r="D64" s="5"/>
      <c r="G64" s="21"/>
      <c r="S64" s="23"/>
      <c r="V64" s="24"/>
    </row>
    <row r="65" spans="3:22" x14ac:dyDescent="0.25">
      <c r="C65" s="5"/>
      <c r="D65" s="5"/>
      <c r="G65" s="21"/>
      <c r="S65" s="23"/>
      <c r="V65" s="24"/>
    </row>
    <row r="66" spans="3:22" x14ac:dyDescent="0.25">
      <c r="C66" s="5"/>
      <c r="D66" s="5"/>
      <c r="G66" s="21"/>
      <c r="S66" s="23"/>
      <c r="V66" s="24"/>
    </row>
    <row r="67" spans="3:22" x14ac:dyDescent="0.25">
      <c r="C67" s="5"/>
      <c r="D67" s="5"/>
      <c r="G67" s="21"/>
      <c r="S67" s="23"/>
      <c r="V67" s="24"/>
    </row>
    <row r="68" spans="3:22" x14ac:dyDescent="0.25">
      <c r="C68" s="5"/>
      <c r="D68" s="5"/>
      <c r="G68" s="21"/>
      <c r="S68" s="23"/>
      <c r="V68" s="24"/>
    </row>
    <row r="69" spans="3:22" x14ac:dyDescent="0.25">
      <c r="C69" s="5"/>
      <c r="D69" s="5"/>
      <c r="G69" s="21"/>
      <c r="S69" s="23"/>
      <c r="V69" s="24"/>
    </row>
    <row r="70" spans="3:22" x14ac:dyDescent="0.25">
      <c r="C70" s="5"/>
      <c r="D70" s="5"/>
      <c r="G70" s="21"/>
      <c r="S70" s="23"/>
      <c r="V70" s="24"/>
    </row>
    <row r="71" spans="3:22" x14ac:dyDescent="0.25">
      <c r="C71" s="5"/>
      <c r="D71" s="5"/>
      <c r="G71" s="21"/>
      <c r="S71" s="23"/>
      <c r="V71" s="24"/>
    </row>
    <row r="72" spans="3:22" x14ac:dyDescent="0.25">
      <c r="C72" s="5"/>
      <c r="D72" s="5"/>
      <c r="G72" s="21"/>
      <c r="S72" s="23"/>
      <c r="V72" s="24"/>
    </row>
    <row r="73" spans="3:22" x14ac:dyDescent="0.25">
      <c r="C73" s="5"/>
      <c r="D73" s="5"/>
      <c r="G73" s="21"/>
      <c r="S73" s="23"/>
      <c r="V73" s="24"/>
    </row>
    <row r="74" spans="3:22" x14ac:dyDescent="0.25">
      <c r="C74" s="5"/>
      <c r="D74" s="5"/>
      <c r="G74" s="21"/>
      <c r="S74" s="23"/>
      <c r="V74" s="24"/>
    </row>
    <row r="75" spans="3:22" x14ac:dyDescent="0.25">
      <c r="C75" s="5"/>
      <c r="D75" s="5"/>
      <c r="G75" s="21"/>
      <c r="S75" s="23"/>
      <c r="V75" s="24"/>
    </row>
    <row r="76" spans="3:22" x14ac:dyDescent="0.25">
      <c r="C76" s="5"/>
      <c r="D76" s="5"/>
      <c r="G76" s="21"/>
      <c r="S76" s="23"/>
      <c r="V76" s="24"/>
    </row>
    <row r="77" spans="3:22" x14ac:dyDescent="0.25">
      <c r="C77" s="5"/>
      <c r="D77" s="5"/>
      <c r="G77" s="21"/>
      <c r="S77" s="23"/>
      <c r="V77" s="24"/>
    </row>
    <row r="78" spans="3:22" x14ac:dyDescent="0.25">
      <c r="C78" s="5"/>
      <c r="D78" s="5"/>
      <c r="G78" s="21"/>
      <c r="S78" s="23"/>
      <c r="V78" s="24"/>
    </row>
    <row r="79" spans="3:22" x14ac:dyDescent="0.25">
      <c r="C79" s="5"/>
      <c r="D79" s="5"/>
      <c r="G79" s="21"/>
      <c r="S79" s="23"/>
      <c r="V79" s="24"/>
    </row>
    <row r="80" spans="3:22" x14ac:dyDescent="0.25">
      <c r="C80" s="5"/>
      <c r="D80" s="5"/>
      <c r="G80" s="21"/>
      <c r="S80" s="23"/>
      <c r="V80" s="24"/>
    </row>
    <row r="81" spans="3:22" x14ac:dyDescent="0.25">
      <c r="C81" s="5"/>
      <c r="D81" s="5"/>
      <c r="G81" s="21"/>
      <c r="S81" s="23"/>
      <c r="V81" s="24"/>
    </row>
    <row r="82" spans="3:22" x14ac:dyDescent="0.25">
      <c r="C82" s="5"/>
      <c r="D82" s="5"/>
      <c r="G82" s="21"/>
      <c r="N82" s="24"/>
      <c r="S82" s="23"/>
      <c r="V82" s="24"/>
    </row>
    <row r="83" spans="3:22" x14ac:dyDescent="0.25">
      <c r="C83" s="5"/>
      <c r="D83" s="5"/>
      <c r="G83" s="21"/>
      <c r="S83" s="23"/>
      <c r="V83" s="24"/>
    </row>
    <row r="84" spans="3:22" x14ac:dyDescent="0.25">
      <c r="C84" s="5"/>
      <c r="D84" s="5"/>
      <c r="G84" s="21"/>
      <c r="S84" s="23"/>
      <c r="V84" s="24"/>
    </row>
    <row r="85" spans="3:22" x14ac:dyDescent="0.25">
      <c r="C85" s="5"/>
      <c r="D85" s="5"/>
      <c r="G85" s="21"/>
      <c r="S85" s="23"/>
      <c r="V85" s="24"/>
    </row>
    <row r="86" spans="3:22" x14ac:dyDescent="0.25">
      <c r="C86" s="5"/>
      <c r="D86" s="5"/>
      <c r="G86" s="21"/>
      <c r="S86" s="23"/>
      <c r="V86" s="24"/>
    </row>
    <row r="87" spans="3:22" x14ac:dyDescent="0.25">
      <c r="C87" s="5"/>
      <c r="D87" s="5"/>
      <c r="G87" s="21"/>
      <c r="S87" s="23"/>
      <c r="V87" s="24"/>
    </row>
    <row r="88" spans="3:22" x14ac:dyDescent="0.25">
      <c r="C88" s="5"/>
      <c r="D88" s="5"/>
      <c r="G88" s="21"/>
      <c r="S88" s="23"/>
      <c r="V88" s="24"/>
    </row>
    <row r="89" spans="3:22" x14ac:dyDescent="0.25">
      <c r="C89" s="5"/>
      <c r="D89" s="5"/>
      <c r="G89" s="21"/>
      <c r="S89" s="23"/>
      <c r="V89" s="24"/>
    </row>
    <row r="90" spans="3:22" x14ac:dyDescent="0.25">
      <c r="C90" s="5"/>
      <c r="D90" s="5"/>
      <c r="G90" s="21"/>
      <c r="S90" s="23"/>
      <c r="V90" s="24"/>
    </row>
    <row r="91" spans="3:22" x14ac:dyDescent="0.25">
      <c r="C91" s="5"/>
      <c r="D91" s="5"/>
      <c r="G91" s="21"/>
      <c r="S91" s="23"/>
      <c r="V91" s="24"/>
    </row>
    <row r="92" spans="3:22" x14ac:dyDescent="0.25">
      <c r="C92" s="5"/>
      <c r="D92" s="5"/>
      <c r="G92" s="21"/>
      <c r="S92" s="23"/>
      <c r="V92" s="24"/>
    </row>
    <row r="93" spans="3:22" x14ac:dyDescent="0.25">
      <c r="C93" s="5"/>
      <c r="D93" s="5"/>
      <c r="G93" s="21"/>
      <c r="S93" s="23"/>
      <c r="V93" s="24"/>
    </row>
    <row r="94" spans="3:22" x14ac:dyDescent="0.25">
      <c r="C94" s="5"/>
      <c r="D94" s="5"/>
      <c r="G94" s="21"/>
      <c r="S94" s="23"/>
      <c r="V94" s="24"/>
    </row>
    <row r="95" spans="3:22" x14ac:dyDescent="0.25">
      <c r="C95" s="5"/>
      <c r="D95" s="5"/>
      <c r="G95" s="21"/>
      <c r="S95" s="23"/>
      <c r="V95" s="24"/>
    </row>
    <row r="96" spans="3:22" x14ac:dyDescent="0.25">
      <c r="C96" s="5"/>
      <c r="D96" s="5"/>
      <c r="G96" s="21"/>
      <c r="S96" s="23"/>
      <c r="V96" s="24"/>
    </row>
    <row r="97" spans="3:22" x14ac:dyDescent="0.25">
      <c r="C97" s="5"/>
      <c r="D97" s="5"/>
      <c r="G97" s="21"/>
      <c r="S97" s="23"/>
      <c r="V97" s="24"/>
    </row>
    <row r="98" spans="3:22" x14ac:dyDescent="0.25">
      <c r="C98" s="5"/>
      <c r="D98" s="5"/>
      <c r="G98" s="21"/>
      <c r="S98" s="23"/>
      <c r="V98" s="24"/>
    </row>
    <row r="99" spans="3:22" x14ac:dyDescent="0.25">
      <c r="C99" s="5"/>
      <c r="D99" s="5"/>
      <c r="G99" s="21"/>
      <c r="S99" s="23"/>
      <c r="V99" s="24"/>
    </row>
    <row r="100" spans="3:22" x14ac:dyDescent="0.25">
      <c r="C100" s="5"/>
      <c r="D100" s="5"/>
      <c r="G100" s="21"/>
      <c r="S100" s="23"/>
      <c r="V100" s="24"/>
    </row>
    <row r="101" spans="3:22" x14ac:dyDescent="0.25">
      <c r="C101" s="5"/>
      <c r="D101" s="5"/>
      <c r="G101" s="21"/>
      <c r="S101" s="23"/>
      <c r="V101" s="24"/>
    </row>
    <row r="102" spans="3:22" x14ac:dyDescent="0.25">
      <c r="C102" s="5"/>
      <c r="D102" s="5"/>
      <c r="G102" s="21"/>
      <c r="S102" s="23"/>
      <c r="V102" s="24"/>
    </row>
    <row r="103" spans="3:22" x14ac:dyDescent="0.25">
      <c r="C103" s="5"/>
      <c r="D103" s="5"/>
      <c r="G103" s="21"/>
      <c r="S103" s="23"/>
      <c r="V103" s="24"/>
    </row>
    <row r="104" spans="3:22" x14ac:dyDescent="0.25">
      <c r="C104" s="5"/>
      <c r="D104" s="5"/>
      <c r="G104" s="21"/>
      <c r="S104" s="23"/>
      <c r="V104" s="24"/>
    </row>
    <row r="105" spans="3:22" x14ac:dyDescent="0.25">
      <c r="C105" s="5"/>
      <c r="D105" s="5"/>
      <c r="G105" s="21"/>
      <c r="S105" s="23"/>
      <c r="V105" s="24"/>
    </row>
    <row r="106" spans="3:22" x14ac:dyDescent="0.25">
      <c r="C106" s="5"/>
      <c r="D106" s="5"/>
      <c r="G106" s="21"/>
      <c r="S106" s="23"/>
      <c r="V106" s="24"/>
    </row>
    <row r="107" spans="3:22" x14ac:dyDescent="0.25">
      <c r="C107" s="5"/>
      <c r="D107" s="5"/>
      <c r="G107" s="21"/>
      <c r="S107" s="23"/>
      <c r="V107" s="24"/>
    </row>
    <row r="108" spans="3:22" x14ac:dyDescent="0.25">
      <c r="C108" s="5"/>
      <c r="D108" s="5"/>
      <c r="G108" s="21"/>
      <c r="S108" s="23"/>
      <c r="V108" s="24"/>
    </row>
    <row r="109" spans="3:22" x14ac:dyDescent="0.25">
      <c r="C109" s="5"/>
      <c r="D109" s="5"/>
      <c r="G109" s="21"/>
      <c r="S109" s="23"/>
      <c r="V109" s="24"/>
    </row>
    <row r="110" spans="3:22" x14ac:dyDescent="0.25">
      <c r="C110" s="5"/>
      <c r="D110" s="5"/>
      <c r="G110" s="21"/>
      <c r="S110" s="23"/>
      <c r="V110" s="24"/>
    </row>
    <row r="111" spans="3:22" x14ac:dyDescent="0.25">
      <c r="C111" s="5"/>
      <c r="D111" s="5"/>
      <c r="G111" s="21"/>
      <c r="S111" s="23"/>
      <c r="V111" s="24"/>
    </row>
    <row r="112" spans="3:22" x14ac:dyDescent="0.25">
      <c r="C112" s="5"/>
      <c r="D112" s="5"/>
      <c r="G112" s="21"/>
      <c r="S112" s="23"/>
      <c r="V112" s="24"/>
    </row>
    <row r="113" spans="3:22" x14ac:dyDescent="0.25">
      <c r="C113" s="5"/>
      <c r="D113" s="5"/>
      <c r="G113" s="21"/>
      <c r="S113" s="23"/>
      <c r="V113" s="24"/>
    </row>
    <row r="114" spans="3:22" x14ac:dyDescent="0.25">
      <c r="C114" s="5"/>
      <c r="D114" s="5"/>
      <c r="G114" s="21"/>
      <c r="S114" s="23"/>
      <c r="V114" s="24"/>
    </row>
    <row r="115" spans="3:22" x14ac:dyDescent="0.25">
      <c r="C115" s="5"/>
      <c r="D115" s="5"/>
      <c r="G115" s="21"/>
      <c r="S115" s="23"/>
      <c r="V115" s="24"/>
    </row>
    <row r="116" spans="3:22" x14ac:dyDescent="0.25">
      <c r="C116" s="5"/>
      <c r="D116" s="5"/>
      <c r="G116" s="21"/>
      <c r="S116" s="23"/>
      <c r="V116" s="24"/>
    </row>
    <row r="117" spans="3:22" x14ac:dyDescent="0.25">
      <c r="C117" s="5"/>
      <c r="D117" s="5"/>
      <c r="G117" s="21"/>
      <c r="S117" s="23"/>
      <c r="V117" s="24"/>
    </row>
    <row r="118" spans="3:22" x14ac:dyDescent="0.25">
      <c r="C118" s="5"/>
      <c r="D118" s="5"/>
      <c r="G118" s="21"/>
      <c r="S118" s="23"/>
      <c r="V118" s="24"/>
    </row>
    <row r="119" spans="3:22" x14ac:dyDescent="0.25">
      <c r="C119" s="5"/>
      <c r="D119" s="5"/>
      <c r="G119" s="21"/>
      <c r="S119" s="23"/>
      <c r="V119" s="24"/>
    </row>
    <row r="120" spans="3:22" x14ac:dyDescent="0.25">
      <c r="C120" s="5"/>
      <c r="D120" s="5"/>
      <c r="G120" s="21"/>
      <c r="S120" s="23"/>
      <c r="V120" s="24"/>
    </row>
    <row r="121" spans="3:22" x14ac:dyDescent="0.25">
      <c r="C121" s="5"/>
      <c r="D121" s="5"/>
      <c r="G121" s="21"/>
      <c r="S121" s="23"/>
      <c r="V121" s="24"/>
    </row>
    <row r="122" spans="3:22" x14ac:dyDescent="0.25">
      <c r="C122" s="5"/>
      <c r="D122" s="5"/>
      <c r="G122" s="21"/>
      <c r="S122" s="23"/>
      <c r="V122" s="24"/>
    </row>
    <row r="123" spans="3:22" x14ac:dyDescent="0.25">
      <c r="C123" s="5"/>
      <c r="D123" s="5"/>
      <c r="G123" s="21"/>
      <c r="S123" s="23"/>
      <c r="V123" s="24"/>
    </row>
    <row r="124" spans="3:22" x14ac:dyDescent="0.25">
      <c r="C124" s="5"/>
      <c r="D124" s="5"/>
      <c r="G124" s="21"/>
      <c r="S124" s="23"/>
      <c r="V124" s="24"/>
    </row>
    <row r="125" spans="3:22" x14ac:dyDescent="0.25">
      <c r="C125" s="5"/>
      <c r="D125" s="5"/>
      <c r="G125" s="21"/>
      <c r="R125" s="3"/>
      <c r="S125" s="23"/>
      <c r="V125" s="24"/>
    </row>
    <row r="126" spans="3:22" x14ac:dyDescent="0.25">
      <c r="C126" s="5"/>
      <c r="D126" s="5"/>
      <c r="G126" s="21"/>
      <c r="R126" s="3"/>
      <c r="S126" s="23"/>
      <c r="V126" s="24"/>
    </row>
    <row r="127" spans="3:22" x14ac:dyDescent="0.25">
      <c r="C127" s="5"/>
      <c r="D127" s="5"/>
      <c r="G127" s="21"/>
      <c r="R127" s="3"/>
      <c r="S127" s="23"/>
      <c r="V127" s="24"/>
    </row>
    <row r="128" spans="3:22" x14ac:dyDescent="0.25">
      <c r="C128" s="5"/>
      <c r="D128" s="5"/>
      <c r="G128" s="21"/>
      <c r="R128" s="3"/>
      <c r="S128" s="23"/>
      <c r="V128" s="24"/>
    </row>
    <row r="129" spans="3:22" x14ac:dyDescent="0.25">
      <c r="C129" s="5"/>
      <c r="D129" s="5"/>
      <c r="G129" s="21"/>
      <c r="R129" s="3"/>
      <c r="S129" s="23"/>
      <c r="V129" s="24"/>
    </row>
    <row r="130" spans="3:22" x14ac:dyDescent="0.25">
      <c r="C130" s="5"/>
      <c r="D130" s="5"/>
      <c r="G130" s="21"/>
      <c r="R130" s="3"/>
      <c r="S130" s="23"/>
      <c r="V130" s="24"/>
    </row>
    <row r="131" spans="3:22" x14ac:dyDescent="0.25">
      <c r="C131" s="5"/>
      <c r="D131" s="5"/>
      <c r="G131" s="21"/>
      <c r="R131" s="3"/>
      <c r="S131" s="23"/>
      <c r="V131" s="24"/>
    </row>
    <row r="132" spans="3:22" x14ac:dyDescent="0.25">
      <c r="C132" s="5"/>
      <c r="D132" s="5"/>
      <c r="G132" s="21"/>
      <c r="R132" s="3"/>
      <c r="S132" s="23"/>
      <c r="V132" s="24"/>
    </row>
    <row r="133" spans="3:22" x14ac:dyDescent="0.25">
      <c r="C133" s="5"/>
      <c r="D133" s="5"/>
      <c r="G133" s="21"/>
      <c r="R133" s="3"/>
      <c r="S133" s="23"/>
      <c r="V133" s="24"/>
    </row>
    <row r="134" spans="3:22" x14ac:dyDescent="0.25">
      <c r="C134" s="5"/>
      <c r="D134" s="5"/>
      <c r="G134" s="21"/>
      <c r="R134" s="3"/>
      <c r="S134" s="23"/>
      <c r="V134" s="24"/>
    </row>
    <row r="135" spans="3:22" x14ac:dyDescent="0.25">
      <c r="C135" s="5"/>
      <c r="D135" s="5"/>
      <c r="G135" s="21"/>
      <c r="R135" s="3"/>
      <c r="S135" s="23"/>
      <c r="V135" s="24"/>
    </row>
    <row r="136" spans="3:22" x14ac:dyDescent="0.25">
      <c r="C136" s="5"/>
      <c r="D136" s="5"/>
      <c r="G136" s="21"/>
      <c r="R136" s="3"/>
      <c r="S136" s="23"/>
      <c r="V136" s="24"/>
    </row>
    <row r="137" spans="3:22" x14ac:dyDescent="0.25">
      <c r="C137" s="5"/>
      <c r="D137" s="5"/>
      <c r="G137" s="21"/>
      <c r="R137" s="3"/>
      <c r="S137" s="23"/>
      <c r="V137" s="24"/>
    </row>
    <row r="138" spans="3:22" x14ac:dyDescent="0.25">
      <c r="C138" s="5"/>
      <c r="D138" s="5"/>
      <c r="G138" s="21"/>
      <c r="R138" s="3"/>
      <c r="S138" s="23"/>
      <c r="V138" s="24"/>
    </row>
    <row r="139" spans="3:22" x14ac:dyDescent="0.25">
      <c r="C139" s="5"/>
      <c r="D139" s="5"/>
      <c r="G139" s="21"/>
      <c r="R139" s="3"/>
      <c r="S139" s="23"/>
      <c r="V139" s="24"/>
    </row>
    <row r="140" spans="3:22" x14ac:dyDescent="0.25">
      <c r="C140" s="5"/>
      <c r="D140" s="5"/>
      <c r="G140" s="21"/>
      <c r="R140" s="3"/>
      <c r="S140" s="23"/>
      <c r="V140" s="24"/>
    </row>
    <row r="141" spans="3:22" x14ac:dyDescent="0.25">
      <c r="C141" s="5"/>
      <c r="D141" s="5"/>
      <c r="G141" s="21"/>
      <c r="R141" s="3"/>
      <c r="S141" s="23"/>
      <c r="V141" s="24"/>
    </row>
    <row r="142" spans="3:22" x14ac:dyDescent="0.25">
      <c r="C142" s="5"/>
      <c r="D142" s="5"/>
      <c r="G142" s="21"/>
      <c r="R142" s="3"/>
      <c r="S142" s="23"/>
      <c r="V142" s="24"/>
    </row>
    <row r="143" spans="3:22" x14ac:dyDescent="0.25">
      <c r="C143" s="5"/>
      <c r="D143" s="5"/>
      <c r="G143" s="21"/>
      <c r="R143" s="3"/>
      <c r="S143" s="23"/>
      <c r="V143" s="24"/>
    </row>
    <row r="144" spans="3:22" x14ac:dyDescent="0.25">
      <c r="C144" s="5"/>
      <c r="D144" s="5"/>
      <c r="G144" s="21"/>
      <c r="R144" s="3"/>
      <c r="S144" s="23"/>
      <c r="V144" s="24"/>
    </row>
    <row r="145" spans="3:22" x14ac:dyDescent="0.25">
      <c r="C145" s="5"/>
      <c r="D145" s="5"/>
      <c r="G145" s="21"/>
      <c r="R145" s="3"/>
      <c r="S145" s="23"/>
      <c r="V145" s="24"/>
    </row>
    <row r="146" spans="3:22" x14ac:dyDescent="0.25">
      <c r="C146" s="5"/>
      <c r="D146" s="5"/>
      <c r="G146" s="21"/>
      <c r="R146" s="3"/>
      <c r="S146" s="23"/>
      <c r="V146" s="24"/>
    </row>
    <row r="147" spans="3:22" x14ac:dyDescent="0.25">
      <c r="C147" s="5"/>
      <c r="D147" s="5"/>
      <c r="G147" s="21"/>
      <c r="R147" s="3"/>
      <c r="S147" s="23"/>
      <c r="V147" s="24"/>
    </row>
    <row r="148" spans="3:22" x14ac:dyDescent="0.25">
      <c r="C148" s="5"/>
      <c r="D148" s="5"/>
      <c r="G148" s="21"/>
      <c r="R148" s="3"/>
      <c r="S148" s="23"/>
      <c r="V148" s="24"/>
    </row>
    <row r="149" spans="3:22" x14ac:dyDescent="0.25">
      <c r="C149" s="5"/>
      <c r="D149" s="5"/>
      <c r="G149" s="21"/>
      <c r="R149" s="3"/>
      <c r="S149" s="23"/>
      <c r="V149" s="24"/>
    </row>
    <row r="150" spans="3:22" x14ac:dyDescent="0.25">
      <c r="C150" s="5"/>
      <c r="D150" s="5"/>
      <c r="G150" s="21"/>
      <c r="R150" s="3"/>
      <c r="S150" s="23"/>
      <c r="V150" s="24"/>
    </row>
    <row r="151" spans="3:22" x14ac:dyDescent="0.25">
      <c r="C151" s="5"/>
      <c r="D151" s="5"/>
      <c r="G151" s="21"/>
      <c r="R151" s="3"/>
      <c r="S151" s="23"/>
      <c r="V151" s="24"/>
    </row>
    <row r="152" spans="3:22" x14ac:dyDescent="0.25">
      <c r="C152" s="5"/>
      <c r="D152" s="5"/>
      <c r="G152" s="21"/>
      <c r="R152" s="3"/>
      <c r="S152" s="23"/>
      <c r="V152" s="24"/>
    </row>
    <row r="153" spans="3:22" x14ac:dyDescent="0.25">
      <c r="C153" s="5"/>
      <c r="D153" s="5"/>
      <c r="G153" s="21"/>
      <c r="R153" s="3"/>
      <c r="S153" s="23"/>
      <c r="V153" s="24"/>
    </row>
    <row r="154" spans="3:22" x14ac:dyDescent="0.25">
      <c r="C154" s="5"/>
      <c r="D154" s="5"/>
      <c r="G154" s="21"/>
      <c r="R154" s="3"/>
      <c r="S154" s="23"/>
      <c r="V154" s="24"/>
    </row>
    <row r="155" spans="3:22" x14ac:dyDescent="0.25">
      <c r="C155" s="5"/>
      <c r="D155" s="5"/>
      <c r="G155" s="21"/>
      <c r="R155" s="3"/>
      <c r="S155" s="23"/>
      <c r="V155" s="24"/>
    </row>
    <row r="156" spans="3:22" x14ac:dyDescent="0.25">
      <c r="C156" s="5"/>
      <c r="D156" s="5"/>
      <c r="G156" s="21"/>
      <c r="R156" s="3"/>
      <c r="S156" s="23"/>
      <c r="V156" s="24"/>
    </row>
    <row r="157" spans="3:22" x14ac:dyDescent="0.25">
      <c r="C157" s="5"/>
      <c r="D157" s="5"/>
      <c r="G157" s="21"/>
      <c r="R157" s="3"/>
      <c r="S157" s="23"/>
      <c r="V157" s="24"/>
    </row>
    <row r="158" spans="3:22" x14ac:dyDescent="0.25">
      <c r="C158" s="5"/>
      <c r="D158" s="5"/>
      <c r="G158" s="21"/>
      <c r="R158" s="3"/>
      <c r="S158" s="23"/>
      <c r="V158" s="24"/>
    </row>
    <row r="159" spans="3:22" x14ac:dyDescent="0.25">
      <c r="C159" s="5"/>
      <c r="D159" s="5"/>
      <c r="G159" s="21"/>
      <c r="R159" s="3"/>
      <c r="S159" s="23"/>
      <c r="V159" s="24"/>
    </row>
    <row r="160" spans="3:22" x14ac:dyDescent="0.25">
      <c r="C160" s="5"/>
      <c r="D160" s="5"/>
      <c r="G160" s="21"/>
      <c r="R160" s="3"/>
      <c r="S160" s="23"/>
      <c r="V160" s="24"/>
    </row>
    <row r="161" spans="3:22" x14ac:dyDescent="0.25">
      <c r="C161" s="5"/>
      <c r="D161" s="5"/>
      <c r="G161" s="21"/>
      <c r="R161" s="3"/>
      <c r="S161" s="23"/>
      <c r="V161" s="24"/>
    </row>
    <row r="162" spans="3:22" x14ac:dyDescent="0.25">
      <c r="C162" s="5"/>
      <c r="D162" s="5"/>
      <c r="G162" s="21"/>
      <c r="R162" s="3"/>
      <c r="S162" s="23"/>
      <c r="V162" s="24"/>
    </row>
    <row r="163" spans="3:22" x14ac:dyDescent="0.25">
      <c r="C163" s="5"/>
      <c r="D163" s="5"/>
      <c r="G163" s="21"/>
      <c r="R163" s="3"/>
      <c r="S163" s="23"/>
      <c r="V163" s="24"/>
    </row>
    <row r="164" spans="3:22" x14ac:dyDescent="0.25">
      <c r="C164" s="5"/>
      <c r="D164" s="5"/>
      <c r="G164" s="21"/>
      <c r="R164" s="3"/>
      <c r="S164" s="23"/>
      <c r="V164" s="24"/>
    </row>
    <row r="165" spans="3:22" x14ac:dyDescent="0.25">
      <c r="C165" s="5"/>
      <c r="D165" s="5"/>
      <c r="G165" s="21"/>
      <c r="R165" s="3"/>
      <c r="S165" s="23"/>
      <c r="V165" s="24"/>
    </row>
    <row r="166" spans="3:22" x14ac:dyDescent="0.25">
      <c r="C166" s="5"/>
      <c r="D166" s="5"/>
      <c r="G166" s="21"/>
      <c r="R166" s="3"/>
      <c r="S166" s="23"/>
      <c r="V166" s="24"/>
    </row>
    <row r="167" spans="3:22" x14ac:dyDescent="0.25">
      <c r="C167" s="5"/>
      <c r="D167" s="5"/>
      <c r="G167" s="21"/>
      <c r="R167" s="3"/>
      <c r="S167" s="23"/>
      <c r="V167" s="24"/>
    </row>
    <row r="168" spans="3:22" x14ac:dyDescent="0.25">
      <c r="C168" s="5"/>
      <c r="D168" s="5"/>
      <c r="G168" s="21"/>
      <c r="R168" s="3"/>
      <c r="S168" s="23"/>
      <c r="V168" s="24"/>
    </row>
    <row r="169" spans="3:22" x14ac:dyDescent="0.25">
      <c r="C169" s="5"/>
      <c r="D169" s="5"/>
      <c r="G169" s="21"/>
      <c r="R169" s="3"/>
      <c r="S169" s="23"/>
      <c r="V169" s="24"/>
    </row>
    <row r="170" spans="3:22" x14ac:dyDescent="0.25">
      <c r="C170" s="5"/>
      <c r="D170" s="5"/>
      <c r="G170" s="21"/>
      <c r="R170" s="3"/>
      <c r="S170" s="23"/>
      <c r="V170" s="24"/>
    </row>
    <row r="171" spans="3:22" x14ac:dyDescent="0.25">
      <c r="C171" s="5"/>
      <c r="D171" s="5"/>
      <c r="G171" s="21"/>
      <c r="R171" s="3"/>
      <c r="S171" s="23"/>
      <c r="V171" s="24"/>
    </row>
    <row r="172" spans="3:22" x14ac:dyDescent="0.25">
      <c r="C172" s="5"/>
      <c r="D172" s="5"/>
      <c r="G172" s="21"/>
      <c r="R172" s="3"/>
      <c r="S172" s="23"/>
      <c r="V172" s="24"/>
    </row>
    <row r="173" spans="3:22" x14ac:dyDescent="0.25">
      <c r="C173" s="5"/>
      <c r="D173" s="5"/>
      <c r="G173" s="21"/>
      <c r="R173" s="3"/>
      <c r="S173" s="23"/>
      <c r="V173" s="24"/>
    </row>
    <row r="174" spans="3:22" x14ac:dyDescent="0.25">
      <c r="C174" s="5"/>
      <c r="D174" s="5"/>
      <c r="G174" s="21"/>
      <c r="R174" s="3"/>
      <c r="S174" s="23"/>
      <c r="V174" s="24"/>
    </row>
    <row r="175" spans="3:22" x14ac:dyDescent="0.25">
      <c r="C175" s="5"/>
      <c r="D175" s="5"/>
      <c r="G175" s="21"/>
      <c r="R175" s="3"/>
      <c r="S175" s="23"/>
      <c r="V175" s="24"/>
    </row>
    <row r="176" spans="3:22" x14ac:dyDescent="0.25">
      <c r="C176" s="5"/>
      <c r="D176" s="5"/>
      <c r="G176" s="21"/>
      <c r="R176" s="3"/>
      <c r="S176" s="23"/>
      <c r="V176" s="24"/>
    </row>
    <row r="177" spans="3:22" x14ac:dyDescent="0.25">
      <c r="C177" s="5"/>
      <c r="D177" s="5"/>
      <c r="G177" s="21"/>
      <c r="R177" s="3"/>
      <c r="S177" s="23"/>
      <c r="V177" s="24"/>
    </row>
    <row r="178" spans="3:22" x14ac:dyDescent="0.25">
      <c r="C178" s="5"/>
      <c r="D178" s="5"/>
      <c r="G178" s="21"/>
      <c r="R178" s="3"/>
      <c r="S178" s="23"/>
      <c r="V178" s="24"/>
    </row>
    <row r="179" spans="3:22" x14ac:dyDescent="0.25">
      <c r="C179" s="5"/>
      <c r="D179" s="5"/>
      <c r="G179" s="21"/>
      <c r="R179" s="3"/>
      <c r="S179" s="23"/>
      <c r="V179" s="24"/>
    </row>
    <row r="180" spans="3:22" x14ac:dyDescent="0.25">
      <c r="C180" s="5"/>
      <c r="D180" s="5"/>
      <c r="G180" s="21"/>
      <c r="R180" s="3"/>
      <c r="S180" s="23"/>
      <c r="V180" s="24"/>
    </row>
    <row r="181" spans="3:22" x14ac:dyDescent="0.25">
      <c r="C181" s="5"/>
      <c r="D181" s="5"/>
      <c r="G181" s="21"/>
      <c r="R181" s="3"/>
      <c r="S181" s="23"/>
      <c r="V181" s="24"/>
    </row>
    <row r="182" spans="3:22" x14ac:dyDescent="0.25">
      <c r="C182" s="5"/>
      <c r="D182" s="5"/>
      <c r="G182" s="21"/>
      <c r="R182" s="3"/>
      <c r="S182" s="23"/>
      <c r="V182" s="24"/>
    </row>
    <row r="183" spans="3:22" x14ac:dyDescent="0.25">
      <c r="C183" s="5"/>
      <c r="D183" s="5"/>
      <c r="G183" s="21"/>
      <c r="R183" s="3"/>
      <c r="S183" s="23"/>
      <c r="V183" s="24"/>
    </row>
    <row r="184" spans="3:22" x14ac:dyDescent="0.25">
      <c r="C184" s="5"/>
      <c r="D184" s="5"/>
      <c r="G184" s="21"/>
      <c r="R184" s="3"/>
      <c r="S184" s="23"/>
      <c r="V184" s="24"/>
    </row>
    <row r="185" spans="3:22" x14ac:dyDescent="0.25">
      <c r="C185" s="5"/>
      <c r="D185" s="5"/>
      <c r="G185" s="21"/>
      <c r="R185" s="3"/>
      <c r="S185" s="23"/>
      <c r="V185" s="24"/>
    </row>
    <row r="186" spans="3:22" x14ac:dyDescent="0.25">
      <c r="C186" s="5"/>
      <c r="D186" s="5"/>
      <c r="G186" s="21"/>
      <c r="R186" s="3"/>
      <c r="S186" s="23"/>
      <c r="V186" s="24"/>
    </row>
    <row r="187" spans="3:22" x14ac:dyDescent="0.25">
      <c r="C187" s="5"/>
      <c r="D187" s="5"/>
      <c r="G187" s="21"/>
      <c r="R187" s="3"/>
      <c r="S187" s="23"/>
      <c r="V187" s="24"/>
    </row>
    <row r="188" spans="3:22" x14ac:dyDescent="0.25">
      <c r="C188" s="5"/>
      <c r="D188" s="5"/>
      <c r="G188" s="21"/>
      <c r="R188" s="3"/>
      <c r="S188" s="23"/>
      <c r="V188" s="24"/>
    </row>
    <row r="189" spans="3:22" x14ac:dyDescent="0.25">
      <c r="C189" s="5"/>
      <c r="D189" s="5"/>
      <c r="G189" s="21"/>
      <c r="R189" s="3"/>
      <c r="S189" s="23"/>
      <c r="V189" s="24"/>
    </row>
    <row r="190" spans="3:22" x14ac:dyDescent="0.25">
      <c r="V190" s="24"/>
    </row>
    <row r="191" spans="3:22" x14ac:dyDescent="0.25">
      <c r="V191" s="24"/>
    </row>
    <row r="192" spans="3:22" x14ac:dyDescent="0.25">
      <c r="V192" s="24"/>
    </row>
    <row r="193" spans="22:22" x14ac:dyDescent="0.25">
      <c r="V193" s="24"/>
    </row>
    <row r="194" spans="22:22" x14ac:dyDescent="0.25">
      <c r="V194" s="24"/>
    </row>
    <row r="195" spans="22:22" x14ac:dyDescent="0.25">
      <c r="V195" s="24"/>
    </row>
    <row r="196" spans="22:22" x14ac:dyDescent="0.25">
      <c r="V196" s="24"/>
    </row>
    <row r="197" spans="22:22" x14ac:dyDescent="0.25">
      <c r="V197" s="24"/>
    </row>
    <row r="198" spans="22:22" x14ac:dyDescent="0.25">
      <c r="V198" s="24"/>
    </row>
    <row r="199" spans="22:22" x14ac:dyDescent="0.25">
      <c r="V199" s="24"/>
    </row>
    <row r="200" spans="22:22" x14ac:dyDescent="0.25">
      <c r="V200" s="24"/>
    </row>
    <row r="201" spans="22:22" x14ac:dyDescent="0.25">
      <c r="V201" s="24"/>
    </row>
    <row r="202" spans="22:22" x14ac:dyDescent="0.25">
      <c r="V202" s="24"/>
    </row>
    <row r="203" spans="22:22" x14ac:dyDescent="0.25">
      <c r="V203" s="24"/>
    </row>
    <row r="204" spans="22:22" x14ac:dyDescent="0.25">
      <c r="V204" s="24"/>
    </row>
    <row r="205" spans="22:22" x14ac:dyDescent="0.25">
      <c r="V205" s="24"/>
    </row>
    <row r="206" spans="22:22" x14ac:dyDescent="0.25">
      <c r="V206" s="24"/>
    </row>
    <row r="207" spans="22:22" x14ac:dyDescent="0.25">
      <c r="V207" s="24"/>
    </row>
    <row r="208" spans="22:22" x14ac:dyDescent="0.25">
      <c r="V208" s="24"/>
    </row>
    <row r="209" spans="22:22" x14ac:dyDescent="0.25">
      <c r="V209" s="24"/>
    </row>
    <row r="210" spans="22:22" x14ac:dyDescent="0.25">
      <c r="V210" s="24"/>
    </row>
    <row r="211" spans="22:22" x14ac:dyDescent="0.25">
      <c r="V211" s="24"/>
    </row>
    <row r="212" spans="22:22" x14ac:dyDescent="0.25">
      <c r="V212" s="24"/>
    </row>
    <row r="213" spans="22:22" x14ac:dyDescent="0.25">
      <c r="V213" s="24"/>
    </row>
    <row r="214" spans="22:22" x14ac:dyDescent="0.25">
      <c r="V214" s="24"/>
    </row>
    <row r="215" spans="22:22" x14ac:dyDescent="0.25">
      <c r="V215" s="24"/>
    </row>
    <row r="216" spans="22:22" x14ac:dyDescent="0.25">
      <c r="V216" s="24"/>
    </row>
    <row r="217" spans="22:22" x14ac:dyDescent="0.25">
      <c r="V217" s="24"/>
    </row>
    <row r="218" spans="22:22" x14ac:dyDescent="0.25">
      <c r="V218" s="24"/>
    </row>
    <row r="219" spans="22:22" x14ac:dyDescent="0.25">
      <c r="V219" s="24"/>
    </row>
    <row r="220" spans="22:22" x14ac:dyDescent="0.25">
      <c r="V220" s="24"/>
    </row>
    <row r="221" spans="22:22" x14ac:dyDescent="0.25">
      <c r="V221" s="24"/>
    </row>
    <row r="222" spans="22:22" x14ac:dyDescent="0.25">
      <c r="V222" s="24"/>
    </row>
    <row r="223" spans="22:22" x14ac:dyDescent="0.25">
      <c r="V223" s="24"/>
    </row>
    <row r="224" spans="22:22" x14ac:dyDescent="0.25">
      <c r="V224" s="24"/>
    </row>
    <row r="225" spans="22:22" x14ac:dyDescent="0.25">
      <c r="V225" s="24"/>
    </row>
    <row r="226" spans="22:22" x14ac:dyDescent="0.25">
      <c r="V226" s="24"/>
    </row>
    <row r="227" spans="22:22" x14ac:dyDescent="0.25">
      <c r="V227" s="24"/>
    </row>
    <row r="228" spans="22:22" x14ac:dyDescent="0.25">
      <c r="V228" s="24"/>
    </row>
    <row r="229" spans="22:22" x14ac:dyDescent="0.25">
      <c r="V229" s="24"/>
    </row>
    <row r="230" spans="22:22" x14ac:dyDescent="0.25">
      <c r="V230" s="24"/>
    </row>
    <row r="231" spans="22:22" x14ac:dyDescent="0.25">
      <c r="V231" s="24"/>
    </row>
    <row r="232" spans="22:22" x14ac:dyDescent="0.25">
      <c r="V232" s="24"/>
    </row>
    <row r="233" spans="22:22" x14ac:dyDescent="0.25">
      <c r="V233" s="24"/>
    </row>
    <row r="5000" spans="1:22" x14ac:dyDescent="0.25">
      <c r="A5000" s="2" t="s">
        <v>264</v>
      </c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3"/>
      <c r="P5000" s="2"/>
      <c r="Q5000" s="2"/>
      <c r="R5000" s="25">
        <f>SUBTOTAL(9,R2:R4999)</f>
        <v>0</v>
      </c>
      <c r="S5000" s="25">
        <f>SUBTOTAL(9,S2:S4999)</f>
        <v>0</v>
      </c>
      <c r="T5000" s="2"/>
      <c r="U5000" s="2"/>
      <c r="V5000" s="25">
        <f>SUBTOTAL(9,V2:V4999)</f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01"/>
  <sheetViews>
    <sheetView topLeftCell="A73" workbookViewId="0">
      <selection activeCell="B75" sqref="B7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17"/>
  </cols>
  <sheetData>
    <row r="1" spans="1:8" x14ac:dyDescent="0.25">
      <c r="A1" s="1" t="s">
        <v>225</v>
      </c>
      <c r="B1" t="s">
        <v>224</v>
      </c>
    </row>
    <row r="2" spans="1:8" x14ac:dyDescent="0.25">
      <c r="A2" s="1" t="s">
        <v>223</v>
      </c>
      <c r="B2" t="s">
        <v>222</v>
      </c>
      <c r="E2" s="1"/>
      <c r="F2" s="1"/>
      <c r="G2" s="1"/>
      <c r="H2" s="1"/>
    </row>
    <row r="3" spans="1:8" x14ac:dyDescent="0.25">
      <c r="A3" s="1" t="s">
        <v>221</v>
      </c>
      <c r="B3" t="s">
        <v>220</v>
      </c>
      <c r="E3" s="1"/>
      <c r="F3" s="1"/>
      <c r="G3" s="1"/>
      <c r="H3" s="1"/>
    </row>
    <row r="4" spans="1:8" x14ac:dyDescent="0.25">
      <c r="A4" s="1" t="s">
        <v>219</v>
      </c>
      <c r="B4" t="s">
        <v>218</v>
      </c>
      <c r="E4" s="1"/>
      <c r="F4" s="1"/>
      <c r="G4" s="1"/>
      <c r="H4" s="1"/>
    </row>
    <row r="5" spans="1:8" x14ac:dyDescent="0.25">
      <c r="A5" s="1" t="s">
        <v>217</v>
      </c>
      <c r="B5" t="s">
        <v>216</v>
      </c>
      <c r="E5" s="1"/>
      <c r="F5" s="1"/>
      <c r="G5" s="1"/>
      <c r="H5" s="1"/>
    </row>
    <row r="6" spans="1:8" x14ac:dyDescent="0.25">
      <c r="A6" s="1" t="s">
        <v>215</v>
      </c>
      <c r="B6" t="s">
        <v>214</v>
      </c>
      <c r="E6" s="1"/>
      <c r="F6" s="1"/>
      <c r="G6" s="1"/>
      <c r="H6" s="1"/>
    </row>
    <row r="7" spans="1:8" x14ac:dyDescent="0.25">
      <c r="A7" s="1" t="s">
        <v>213</v>
      </c>
      <c r="B7" t="s">
        <v>212</v>
      </c>
      <c r="E7" s="1"/>
      <c r="F7" s="1"/>
      <c r="G7" s="1"/>
      <c r="H7" s="1"/>
    </row>
    <row r="8" spans="1:8" x14ac:dyDescent="0.25">
      <c r="A8" s="1" t="s">
        <v>211</v>
      </c>
      <c r="B8" t="s">
        <v>210</v>
      </c>
      <c r="E8" s="1"/>
      <c r="F8" s="1"/>
      <c r="G8" s="1"/>
      <c r="H8" s="1"/>
    </row>
    <row r="9" spans="1:8" x14ac:dyDescent="0.25">
      <c r="A9" s="1" t="s">
        <v>209</v>
      </c>
      <c r="B9" t="s">
        <v>208</v>
      </c>
      <c r="E9" s="1"/>
      <c r="F9" s="1"/>
      <c r="G9" s="1"/>
      <c r="H9" s="1"/>
    </row>
    <row r="10" spans="1:8" x14ac:dyDescent="0.25">
      <c r="A10" s="1" t="s">
        <v>207</v>
      </c>
      <c r="B10" t="s">
        <v>206</v>
      </c>
      <c r="E10" s="1"/>
      <c r="F10" s="1"/>
      <c r="G10" s="1"/>
      <c r="H10" s="1"/>
    </row>
    <row r="11" spans="1:8" x14ac:dyDescent="0.25">
      <c r="A11" s="1" t="s">
        <v>205</v>
      </c>
      <c r="B11" t="s">
        <v>204</v>
      </c>
      <c r="E11" s="1"/>
      <c r="F11" s="1"/>
      <c r="G11" s="1"/>
      <c r="H11" s="1"/>
    </row>
    <row r="12" spans="1:8" x14ac:dyDescent="0.25">
      <c r="A12" s="1" t="s">
        <v>203</v>
      </c>
      <c r="B12" t="s">
        <v>202</v>
      </c>
      <c r="E12" s="1"/>
      <c r="F12" s="1"/>
      <c r="G12" s="1"/>
      <c r="H12" s="1"/>
    </row>
    <row r="13" spans="1:8" x14ac:dyDescent="0.25">
      <c r="A13" s="1" t="s">
        <v>201</v>
      </c>
      <c r="B13" t="s">
        <v>200</v>
      </c>
    </row>
    <row r="14" spans="1:8" x14ac:dyDescent="0.25">
      <c r="A14" s="1" t="s">
        <v>199</v>
      </c>
      <c r="B14" t="s">
        <v>198</v>
      </c>
    </row>
    <row r="15" spans="1:8" x14ac:dyDescent="0.25">
      <c r="A15" s="1" t="s">
        <v>197</v>
      </c>
      <c r="B15" t="s">
        <v>196</v>
      </c>
    </row>
    <row r="16" spans="1:8" x14ac:dyDescent="0.25">
      <c r="A16" s="1" t="s">
        <v>195</v>
      </c>
      <c r="B16" t="s">
        <v>194</v>
      </c>
    </row>
    <row r="17" spans="1:2" x14ac:dyDescent="0.25">
      <c r="A17" s="1" t="s">
        <v>193</v>
      </c>
      <c r="B17" t="s">
        <v>192</v>
      </c>
    </row>
    <row r="18" spans="1:2" x14ac:dyDescent="0.25">
      <c r="A18" s="1" t="s">
        <v>191</v>
      </c>
      <c r="B18" t="s">
        <v>190</v>
      </c>
    </row>
    <row r="19" spans="1:2" x14ac:dyDescent="0.25">
      <c r="A19" s="1" t="s">
        <v>189</v>
      </c>
      <c r="B19" t="s">
        <v>188</v>
      </c>
    </row>
    <row r="20" spans="1:2" x14ac:dyDescent="0.25">
      <c r="A20" s="1" t="s">
        <v>187</v>
      </c>
      <c r="B20" t="s">
        <v>186</v>
      </c>
    </row>
    <row r="21" spans="1:2" x14ac:dyDescent="0.25">
      <c r="A21" s="1" t="s">
        <v>185</v>
      </c>
      <c r="B21" t="s">
        <v>184</v>
      </c>
    </row>
    <row r="22" spans="1:2" x14ac:dyDescent="0.25">
      <c r="A22" s="1" t="s">
        <v>183</v>
      </c>
      <c r="B22" t="s">
        <v>182</v>
      </c>
    </row>
    <row r="23" spans="1:2" x14ac:dyDescent="0.25">
      <c r="A23" s="1" t="s">
        <v>181</v>
      </c>
      <c r="B23" t="s">
        <v>180</v>
      </c>
    </row>
    <row r="24" spans="1:2" x14ac:dyDescent="0.25">
      <c r="A24" s="1" t="s">
        <v>179</v>
      </c>
      <c r="B24" t="s">
        <v>178</v>
      </c>
    </row>
    <row r="25" spans="1:2" x14ac:dyDescent="0.25">
      <c r="A25" s="1" t="s">
        <v>177</v>
      </c>
      <c r="B25" t="s">
        <v>176</v>
      </c>
    </row>
    <row r="26" spans="1:2" x14ac:dyDescent="0.25">
      <c r="A26" s="1" t="s">
        <v>175</v>
      </c>
      <c r="B26" t="s">
        <v>174</v>
      </c>
    </row>
    <row r="27" spans="1:2" x14ac:dyDescent="0.25">
      <c r="A27" s="1" t="s">
        <v>173</v>
      </c>
      <c r="B27" t="s">
        <v>172</v>
      </c>
    </row>
    <row r="28" spans="1:2" x14ac:dyDescent="0.25">
      <c r="A28" s="1" t="s">
        <v>171</v>
      </c>
      <c r="B28" t="s">
        <v>170</v>
      </c>
    </row>
    <row r="29" spans="1:2" x14ac:dyDescent="0.25">
      <c r="A29" s="1" t="s">
        <v>169</v>
      </c>
      <c r="B29" t="s">
        <v>168</v>
      </c>
    </row>
    <row r="30" spans="1:2" x14ac:dyDescent="0.25">
      <c r="A30" s="1" t="s">
        <v>167</v>
      </c>
      <c r="B30" t="s">
        <v>166</v>
      </c>
    </row>
    <row r="31" spans="1:2" x14ac:dyDescent="0.25">
      <c r="A31" s="1" t="s">
        <v>165</v>
      </c>
      <c r="B31" t="s">
        <v>164</v>
      </c>
    </row>
    <row r="32" spans="1:2" x14ac:dyDescent="0.25">
      <c r="A32" s="1" t="s">
        <v>163</v>
      </c>
      <c r="B32" t="s">
        <v>162</v>
      </c>
    </row>
    <row r="33" spans="1:2" x14ac:dyDescent="0.25">
      <c r="A33" s="1" t="s">
        <v>161</v>
      </c>
      <c r="B33" t="s">
        <v>160</v>
      </c>
    </row>
    <row r="34" spans="1:2" x14ac:dyDescent="0.25">
      <c r="A34" s="1" t="s">
        <v>159</v>
      </c>
      <c r="B34" t="s">
        <v>158</v>
      </c>
    </row>
    <row r="35" spans="1:2" x14ac:dyDescent="0.25">
      <c r="A35" s="1" t="s">
        <v>157</v>
      </c>
      <c r="B35" t="s">
        <v>156</v>
      </c>
    </row>
    <row r="36" spans="1:2" x14ac:dyDescent="0.25">
      <c r="A36" s="1" t="s">
        <v>155</v>
      </c>
      <c r="B36" t="s">
        <v>154</v>
      </c>
    </row>
    <row r="37" spans="1:2" x14ac:dyDescent="0.25">
      <c r="A37" s="1" t="s">
        <v>153</v>
      </c>
      <c r="B37" t="s">
        <v>152</v>
      </c>
    </row>
    <row r="38" spans="1:2" x14ac:dyDescent="0.25">
      <c r="A38" s="1" t="s">
        <v>151</v>
      </c>
      <c r="B38" t="s">
        <v>150</v>
      </c>
    </row>
    <row r="39" spans="1:2" x14ac:dyDescent="0.25">
      <c r="A39" s="1" t="s">
        <v>149</v>
      </c>
      <c r="B39" t="s">
        <v>148</v>
      </c>
    </row>
    <row r="40" spans="1:2" x14ac:dyDescent="0.25">
      <c r="A40" s="1" t="s">
        <v>147</v>
      </c>
      <c r="B40" t="s">
        <v>146</v>
      </c>
    </row>
    <row r="41" spans="1:2" x14ac:dyDescent="0.25">
      <c r="A41" s="1" t="s">
        <v>145</v>
      </c>
      <c r="B41" t="s">
        <v>144</v>
      </c>
    </row>
    <row r="42" spans="1:2" x14ac:dyDescent="0.25">
      <c r="A42" s="1" t="s">
        <v>143</v>
      </c>
      <c r="B42" t="s">
        <v>142</v>
      </c>
    </row>
    <row r="43" spans="1:2" x14ac:dyDescent="0.25">
      <c r="A43" s="1" t="s">
        <v>141</v>
      </c>
      <c r="B43" t="s">
        <v>140</v>
      </c>
    </row>
    <row r="44" spans="1:2" x14ac:dyDescent="0.25">
      <c r="A44" s="1" t="s">
        <v>139</v>
      </c>
      <c r="B44" t="s">
        <v>138</v>
      </c>
    </row>
    <row r="45" spans="1:2" x14ac:dyDescent="0.25">
      <c r="A45" s="1" t="s">
        <v>137</v>
      </c>
      <c r="B45" t="s">
        <v>136</v>
      </c>
    </row>
    <row r="46" spans="1:2" x14ac:dyDescent="0.25">
      <c r="A46" s="1" t="s">
        <v>135</v>
      </c>
      <c r="B46" t="s">
        <v>134</v>
      </c>
    </row>
    <row r="47" spans="1:2" x14ac:dyDescent="0.25">
      <c r="A47" s="1" t="s">
        <v>133</v>
      </c>
      <c r="B47" t="s">
        <v>132</v>
      </c>
    </row>
    <row r="48" spans="1:2" x14ac:dyDescent="0.25">
      <c r="A48" s="1" t="s">
        <v>42</v>
      </c>
      <c r="B48" s="1" t="s">
        <v>131</v>
      </c>
    </row>
    <row r="49" spans="1:2" x14ac:dyDescent="0.25">
      <c r="A49" s="1" t="s">
        <v>130</v>
      </c>
      <c r="B49" t="s">
        <v>129</v>
      </c>
    </row>
    <row r="50" spans="1:2" x14ac:dyDescent="0.25">
      <c r="A50" s="1" t="s">
        <v>128</v>
      </c>
      <c r="B50" t="s">
        <v>127</v>
      </c>
    </row>
    <row r="51" spans="1:2" x14ac:dyDescent="0.25">
      <c r="A51" s="1" t="s">
        <v>126</v>
      </c>
      <c r="B51" t="s">
        <v>125</v>
      </c>
    </row>
    <row r="52" spans="1:2" x14ac:dyDescent="0.25">
      <c r="A52" s="1" t="s">
        <v>124</v>
      </c>
      <c r="B52" t="s">
        <v>123</v>
      </c>
    </row>
    <row r="53" spans="1:2" x14ac:dyDescent="0.25">
      <c r="A53" s="1" t="s">
        <v>122</v>
      </c>
      <c r="B53" t="s">
        <v>121</v>
      </c>
    </row>
    <row r="54" spans="1:2" x14ac:dyDescent="0.25">
      <c r="A54" s="1" t="s">
        <v>120</v>
      </c>
      <c r="B54" t="s">
        <v>119</v>
      </c>
    </row>
    <row r="55" spans="1:2" x14ac:dyDescent="0.25">
      <c r="A55" s="1" t="s">
        <v>118</v>
      </c>
      <c r="B55" t="s">
        <v>117</v>
      </c>
    </row>
    <row r="56" spans="1:2" x14ac:dyDescent="0.25">
      <c r="A56" s="1" t="s">
        <v>116</v>
      </c>
      <c r="B56" t="s">
        <v>115</v>
      </c>
    </row>
    <row r="57" spans="1:2" x14ac:dyDescent="0.25">
      <c r="A57" s="1" t="s">
        <v>114</v>
      </c>
      <c r="B57" t="s">
        <v>113</v>
      </c>
    </row>
    <row r="58" spans="1:2" x14ac:dyDescent="0.25">
      <c r="A58" s="1" t="s">
        <v>112</v>
      </c>
      <c r="B58" t="s">
        <v>111</v>
      </c>
    </row>
    <row r="59" spans="1:2" x14ac:dyDescent="0.25">
      <c r="A59" s="1" t="s">
        <v>110</v>
      </c>
      <c r="B59" t="s">
        <v>109</v>
      </c>
    </row>
    <row r="60" spans="1:2" x14ac:dyDescent="0.25">
      <c r="A60" s="1" t="s">
        <v>108</v>
      </c>
      <c r="B60" t="s">
        <v>107</v>
      </c>
    </row>
    <row r="61" spans="1:2" x14ac:dyDescent="0.25">
      <c r="A61" s="1" t="s">
        <v>106</v>
      </c>
      <c r="B61" t="s">
        <v>105</v>
      </c>
    </row>
    <row r="62" spans="1:2" x14ac:dyDescent="0.25">
      <c r="A62" s="1" t="s">
        <v>104</v>
      </c>
      <c r="B62" t="s">
        <v>103</v>
      </c>
    </row>
    <row r="63" spans="1:2" x14ac:dyDescent="0.25">
      <c r="A63" s="1" t="s">
        <v>102</v>
      </c>
      <c r="B63" t="s">
        <v>101</v>
      </c>
    </row>
    <row r="64" spans="1:2" x14ac:dyDescent="0.25">
      <c r="A64" s="1" t="s">
        <v>100</v>
      </c>
      <c r="B64" t="s">
        <v>99</v>
      </c>
    </row>
    <row r="65" spans="1:2" x14ac:dyDescent="0.25">
      <c r="A65" s="1" t="s">
        <v>98</v>
      </c>
      <c r="B65" t="s">
        <v>97</v>
      </c>
    </row>
    <row r="66" spans="1:2" x14ac:dyDescent="0.25">
      <c r="A66" s="1" t="s">
        <v>96</v>
      </c>
      <c r="B66" t="s">
        <v>95</v>
      </c>
    </row>
    <row r="67" spans="1:2" x14ac:dyDescent="0.25">
      <c r="A67" s="1" t="s">
        <v>94</v>
      </c>
      <c r="B67" t="s">
        <v>93</v>
      </c>
    </row>
    <row r="68" spans="1:2" x14ac:dyDescent="0.25">
      <c r="A68" s="1" t="s">
        <v>92</v>
      </c>
      <c r="B68" t="s">
        <v>91</v>
      </c>
    </row>
    <row r="69" spans="1:2" x14ac:dyDescent="0.25">
      <c r="A69" s="1" t="s">
        <v>90</v>
      </c>
      <c r="B69" t="s">
        <v>89</v>
      </c>
    </row>
    <row r="70" spans="1:2" x14ac:dyDescent="0.25">
      <c r="A70" s="1" t="s">
        <v>88</v>
      </c>
      <c r="B70" t="s">
        <v>87</v>
      </c>
    </row>
    <row r="71" spans="1:2" x14ac:dyDescent="0.25">
      <c r="A71" s="1" t="s">
        <v>86</v>
      </c>
      <c r="B71" t="s">
        <v>85</v>
      </c>
    </row>
    <row r="72" spans="1:2" x14ac:dyDescent="0.25">
      <c r="A72" s="1" t="s">
        <v>84</v>
      </c>
      <c r="B72" t="s">
        <v>83</v>
      </c>
    </row>
    <row r="73" spans="1:2" x14ac:dyDescent="0.25">
      <c r="A73" s="1" t="s">
        <v>82</v>
      </c>
      <c r="B73" t="s">
        <v>81</v>
      </c>
    </row>
    <row r="74" spans="1:2" x14ac:dyDescent="0.25">
      <c r="A74" s="1" t="s">
        <v>80</v>
      </c>
      <c r="B74" t="s">
        <v>79</v>
      </c>
    </row>
    <row r="75" spans="1:2" x14ac:dyDescent="0.25">
      <c r="A75" s="1" t="s">
        <v>78</v>
      </c>
      <c r="B75" t="s">
        <v>77</v>
      </c>
    </row>
    <row r="76" spans="1:2" x14ac:dyDescent="0.25">
      <c r="A76" s="1" t="s">
        <v>28</v>
      </c>
      <c r="B76" t="s">
        <v>291</v>
      </c>
    </row>
    <row r="77" spans="1:2" x14ac:dyDescent="0.25">
      <c r="A77" s="1" t="s">
        <v>27</v>
      </c>
      <c r="B77" t="s">
        <v>76</v>
      </c>
    </row>
    <row r="78" spans="1:2" x14ac:dyDescent="0.25">
      <c r="A78" s="1" t="s">
        <v>41</v>
      </c>
      <c r="B78" s="67" t="s">
        <v>292</v>
      </c>
    </row>
    <row r="79" spans="1:2" x14ac:dyDescent="0.25">
      <c r="A79" s="1" t="s">
        <v>34</v>
      </c>
      <c r="B79" t="s">
        <v>75</v>
      </c>
    </row>
    <row r="80" spans="1:2" x14ac:dyDescent="0.25">
      <c r="A80" s="1" t="s">
        <v>74</v>
      </c>
      <c r="B80" t="s">
        <v>73</v>
      </c>
    </row>
    <row r="81" spans="1:2" x14ac:dyDescent="0.25">
      <c r="A81" s="1" t="s">
        <v>31</v>
      </c>
      <c r="B81" t="s">
        <v>72</v>
      </c>
    </row>
    <row r="82" spans="1:2" x14ac:dyDescent="0.25">
      <c r="A82" s="1" t="s">
        <v>45</v>
      </c>
      <c r="B82" t="s">
        <v>71</v>
      </c>
    </row>
    <row r="83" spans="1:2" x14ac:dyDescent="0.25">
      <c r="A83" s="1" t="s">
        <v>44</v>
      </c>
      <c r="B83" t="s">
        <v>70</v>
      </c>
    </row>
    <row r="84" spans="1:2" x14ac:dyDescent="0.25">
      <c r="A84" s="1" t="s">
        <v>33</v>
      </c>
      <c r="B84" t="s">
        <v>69</v>
      </c>
    </row>
    <row r="85" spans="1:2" x14ac:dyDescent="0.25">
      <c r="A85" s="1" t="s">
        <v>29</v>
      </c>
      <c r="B85" t="s">
        <v>68</v>
      </c>
    </row>
    <row r="86" spans="1:2" x14ac:dyDescent="0.25">
      <c r="A86" s="1" t="s">
        <v>43</v>
      </c>
      <c r="B86" t="s">
        <v>67</v>
      </c>
    </row>
    <row r="87" spans="1:2" x14ac:dyDescent="0.25">
      <c r="A87" s="1" t="s">
        <v>36</v>
      </c>
      <c r="B87" t="s">
        <v>66</v>
      </c>
    </row>
    <row r="88" spans="1:2" x14ac:dyDescent="0.25">
      <c r="A88" s="1" t="s">
        <v>35</v>
      </c>
      <c r="B88" t="s">
        <v>65</v>
      </c>
    </row>
    <row r="89" spans="1:2" x14ac:dyDescent="0.25">
      <c r="A89" s="1" t="s">
        <v>40</v>
      </c>
      <c r="B89" t="s">
        <v>64</v>
      </c>
    </row>
    <row r="90" spans="1:2" x14ac:dyDescent="0.25">
      <c r="A90" s="1" t="s">
        <v>39</v>
      </c>
      <c r="B90" t="s">
        <v>63</v>
      </c>
    </row>
    <row r="91" spans="1:2" x14ac:dyDescent="0.25">
      <c r="A91" s="1" t="s">
        <v>38</v>
      </c>
      <c r="B91" t="s">
        <v>62</v>
      </c>
    </row>
    <row r="92" spans="1:2" x14ac:dyDescent="0.25">
      <c r="A92" s="1" t="s">
        <v>37</v>
      </c>
      <c r="B92" s="69" t="s">
        <v>296</v>
      </c>
    </row>
    <row r="93" spans="1:2" x14ac:dyDescent="0.25">
      <c r="A93" s="1" t="s">
        <v>30</v>
      </c>
      <c r="B93" t="s">
        <v>61</v>
      </c>
    </row>
    <row r="94" spans="1:2" x14ac:dyDescent="0.25">
      <c r="A94" s="1" t="s">
        <v>32</v>
      </c>
      <c r="B94" t="s">
        <v>60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293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250</v>
      </c>
      <c r="B99" t="s">
        <v>251</v>
      </c>
    </row>
    <row r="100" spans="1:2" x14ac:dyDescent="0.25">
      <c r="B100" s="68" t="s">
        <v>294</v>
      </c>
    </row>
    <row r="101" spans="1:2" x14ac:dyDescent="0.25">
      <c r="B101" s="68" t="s">
        <v>295</v>
      </c>
    </row>
  </sheetData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  <pageSetup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99"/>
  <sheetViews>
    <sheetView zoomScaleNormal="100" workbookViewId="0">
      <selection activeCell="H2" sqref="H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3"/>
    <col min="9" max="9" width="11.42578125" style="1"/>
  </cols>
  <sheetData>
    <row r="1" spans="1:9" x14ac:dyDescent="0.25">
      <c r="A1" t="s">
        <v>20</v>
      </c>
      <c r="B1" s="1" t="s">
        <v>225</v>
      </c>
      <c r="C1" s="1" t="s">
        <v>4</v>
      </c>
      <c r="D1" s="1" t="s">
        <v>269</v>
      </c>
      <c r="E1" s="1" t="s">
        <v>239</v>
      </c>
      <c r="F1" s="1" t="s">
        <v>268</v>
      </c>
      <c r="G1" s="33" t="s">
        <v>267</v>
      </c>
      <c r="H1" s="33" t="s">
        <v>266</v>
      </c>
      <c r="I1" s="1" t="s">
        <v>46</v>
      </c>
    </row>
    <row r="2" spans="1:9" x14ac:dyDescent="0.25">
      <c r="A2" t="s">
        <v>246</v>
      </c>
      <c r="D2" s="1" t="s">
        <v>265</v>
      </c>
      <c r="G2" s="17"/>
      <c r="H2" s="17"/>
      <c r="I2" s="1" t="s">
        <v>249</v>
      </c>
    </row>
    <row r="3" spans="1:9" x14ac:dyDescent="0.25">
      <c r="G3" s="17"/>
      <c r="H3" s="17"/>
    </row>
    <row r="4" spans="1:9" x14ac:dyDescent="0.25">
      <c r="G4" s="17"/>
      <c r="H4" s="17"/>
    </row>
    <row r="5" spans="1:9" x14ac:dyDescent="0.25">
      <c r="G5" s="17"/>
      <c r="H5" s="17"/>
    </row>
    <row r="6" spans="1:9" x14ac:dyDescent="0.25">
      <c r="G6" s="17"/>
      <c r="H6" s="17"/>
    </row>
    <row r="7" spans="1:9" x14ac:dyDescent="0.25">
      <c r="G7" s="17"/>
      <c r="H7" s="17"/>
    </row>
    <row r="8" spans="1:9" x14ac:dyDescent="0.25">
      <c r="G8" s="17"/>
      <c r="H8" s="17"/>
    </row>
    <row r="9" spans="1:9" x14ac:dyDescent="0.25">
      <c r="G9" s="17"/>
      <c r="H9" s="17"/>
    </row>
    <row r="10" spans="1:9" x14ac:dyDescent="0.25">
      <c r="G10" s="17"/>
      <c r="H10" s="17"/>
    </row>
    <row r="11" spans="1:9" x14ac:dyDescent="0.25">
      <c r="G11" s="17"/>
      <c r="H11" s="17"/>
    </row>
    <row r="12" spans="1:9" x14ac:dyDescent="0.25">
      <c r="G12" s="17"/>
      <c r="H12" s="17"/>
    </row>
    <row r="13" spans="1:9" x14ac:dyDescent="0.25">
      <c r="G13" s="17"/>
      <c r="H13" s="17"/>
    </row>
    <row r="14" spans="1:9" x14ac:dyDescent="0.25">
      <c r="G14" s="17"/>
      <c r="H14" s="17"/>
    </row>
    <row r="1999" spans="1:9" x14ac:dyDescent="0.25">
      <c r="A1999" s="63" t="s">
        <v>264</v>
      </c>
      <c r="B1999" s="62"/>
      <c r="C1999" s="62"/>
      <c r="D1999" s="62"/>
      <c r="E1999" s="62"/>
      <c r="F1999" s="62"/>
      <c r="G1999" s="34">
        <f>SUBTOTAL(9,G2:G1998)</f>
        <v>0</v>
      </c>
      <c r="H1999" s="34">
        <f>SUBTOTAL(9,H2:H1998)</f>
        <v>0</v>
      </c>
      <c r="I1999" s="6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998"/>
  <sheetViews>
    <sheetView workbookViewId="0">
      <selection activeCell="A2" sqref="A2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3"/>
    <col min="8" max="8" width="11.42578125" style="1"/>
    <col min="9" max="9" width="11.42578125" style="33"/>
    <col min="10" max="19" width="11.42578125" style="1"/>
  </cols>
  <sheetData>
    <row r="1" spans="1:19" x14ac:dyDescent="0.25">
      <c r="A1" t="s">
        <v>20</v>
      </c>
      <c r="B1" s="1" t="s">
        <v>288</v>
      </c>
      <c r="C1" s="1" t="s">
        <v>287</v>
      </c>
      <c r="D1" s="1" t="s">
        <v>286</v>
      </c>
      <c r="E1" s="1" t="s">
        <v>225</v>
      </c>
      <c r="F1" s="1" t="s">
        <v>285</v>
      </c>
      <c r="G1" s="33" t="s">
        <v>284</v>
      </c>
      <c r="H1" s="1" t="s">
        <v>283</v>
      </c>
      <c r="I1" s="33" t="s">
        <v>282</v>
      </c>
      <c r="J1" s="1" t="s">
        <v>281</v>
      </c>
      <c r="K1" s="1" t="s">
        <v>280</v>
      </c>
      <c r="L1" s="1" t="s">
        <v>279</v>
      </c>
      <c r="M1" s="1" t="s">
        <v>278</v>
      </c>
      <c r="N1" s="1" t="s">
        <v>277</v>
      </c>
      <c r="O1" s="1" t="s">
        <v>276</v>
      </c>
      <c r="P1" s="1" t="s">
        <v>275</v>
      </c>
      <c r="Q1" s="1" t="s">
        <v>274</v>
      </c>
      <c r="R1" s="1" t="s">
        <v>273</v>
      </c>
      <c r="S1" s="1" t="s">
        <v>272</v>
      </c>
    </row>
    <row r="2" spans="1:19" x14ac:dyDescent="0.25">
      <c r="A2" t="s">
        <v>246</v>
      </c>
      <c r="B2" s="1" t="s">
        <v>1</v>
      </c>
      <c r="C2" s="1" t="s">
        <v>271</v>
      </c>
      <c r="F2" s="1" t="s">
        <v>24</v>
      </c>
      <c r="G2" s="17"/>
      <c r="H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270</v>
      </c>
    </row>
    <row r="3" spans="1:19" x14ac:dyDescent="0.25">
      <c r="G3" s="17"/>
    </row>
    <row r="4" spans="1:19" x14ac:dyDescent="0.25">
      <c r="G4" s="17"/>
    </row>
    <row r="5" spans="1:19" x14ac:dyDescent="0.25">
      <c r="G5" s="17"/>
    </row>
    <row r="6" spans="1:19" x14ac:dyDescent="0.25">
      <c r="G6" s="17"/>
    </row>
    <row r="12" spans="1:19" x14ac:dyDescent="0.25">
      <c r="I12" s="76"/>
    </row>
    <row r="13" spans="1:19" x14ac:dyDescent="0.25">
      <c r="I13" s="17"/>
    </row>
    <row r="14" spans="1:19" x14ac:dyDescent="0.25">
      <c r="I14" s="17"/>
    </row>
    <row r="15" spans="1:19" x14ac:dyDescent="0.25">
      <c r="I15" s="17"/>
    </row>
    <row r="17" spans="9:9" x14ac:dyDescent="0.25">
      <c r="I17" s="17"/>
    </row>
    <row r="18" spans="9:9" x14ac:dyDescent="0.25">
      <c r="I18" s="17"/>
    </row>
    <row r="19" spans="9:9" x14ac:dyDescent="0.25">
      <c r="I19" s="17"/>
    </row>
    <row r="2998" spans="1:9" x14ac:dyDescent="0.25">
      <c r="A2998" s="63" t="s">
        <v>264</v>
      </c>
      <c r="B2998" s="62"/>
      <c r="C2998" s="62"/>
      <c r="D2998" s="62"/>
      <c r="E2998" s="62"/>
      <c r="F2998" s="62"/>
      <c r="G2998" s="34">
        <f>SUBTOTAL(9,G1:G2997)</f>
        <v>0</v>
      </c>
      <c r="H2998" s="62"/>
      <c r="I2998" s="34">
        <f>SUBTOTAL(9,I1:I2997)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workbookViewId="0">
      <selection activeCell="F14" sqref="F1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79"/>
      <c r="B2" s="80"/>
      <c r="C2" s="80"/>
      <c r="D2" s="81"/>
      <c r="E2" s="88"/>
      <c r="F2" s="89"/>
      <c r="G2" s="94" t="s">
        <v>252</v>
      </c>
      <c r="H2" s="94" t="s">
        <v>253</v>
      </c>
      <c r="I2" s="94" t="s">
        <v>254</v>
      </c>
      <c r="J2" s="94" t="s">
        <v>255</v>
      </c>
      <c r="K2" s="94" t="s">
        <v>264</v>
      </c>
      <c r="L2" s="90" t="s">
        <v>289</v>
      </c>
      <c r="M2" s="91"/>
    </row>
    <row r="3" spans="1:13" ht="15.75" thickBot="1" x14ac:dyDescent="0.3">
      <c r="A3" s="82"/>
      <c r="B3" s="83"/>
      <c r="C3" s="83"/>
      <c r="D3" s="84"/>
      <c r="E3" s="39"/>
      <c r="F3" s="39"/>
      <c r="G3" s="95"/>
      <c r="H3" s="95"/>
      <c r="I3" s="95"/>
      <c r="J3" s="95"/>
      <c r="K3" s="95"/>
      <c r="L3" s="92"/>
      <c r="M3" s="93"/>
    </row>
    <row r="4" spans="1:13" x14ac:dyDescent="0.25">
      <c r="A4" s="82"/>
      <c r="B4" s="83"/>
      <c r="C4" s="83"/>
      <c r="D4" s="84"/>
      <c r="E4" s="39"/>
      <c r="F4" s="39"/>
      <c r="G4" s="40">
        <f>+'CONSUMIDOR 2021'!L1000</f>
        <v>0</v>
      </c>
      <c r="H4" s="40">
        <f>+'VENTAS CONTRIBUYENTE 2021'!R5000</f>
        <v>0</v>
      </c>
      <c r="I4" s="40">
        <f>+'CONSUMIDOR 2021'!O1000</f>
        <v>4843.5499999999993</v>
      </c>
      <c r="J4" s="40">
        <f>+'CONSUMIDOR 2021'!R1000</f>
        <v>0</v>
      </c>
      <c r="K4" s="41"/>
      <c r="L4" s="42"/>
      <c r="M4" s="43"/>
    </row>
    <row r="5" spans="1:13" x14ac:dyDescent="0.25">
      <c r="A5" s="82"/>
      <c r="B5" s="83"/>
      <c r="C5" s="83"/>
      <c r="D5" s="84"/>
      <c r="E5" s="39"/>
      <c r="F5" s="39"/>
      <c r="G5" s="40"/>
      <c r="H5" s="40"/>
      <c r="I5" s="44">
        <f>+I4/1.13</f>
        <v>4286.3274336283184</v>
      </c>
      <c r="J5" s="40"/>
      <c r="K5" s="41"/>
      <c r="L5" s="42"/>
      <c r="M5" s="43"/>
    </row>
    <row r="6" spans="1:13" x14ac:dyDescent="0.25">
      <c r="A6" s="82"/>
      <c r="B6" s="83"/>
      <c r="C6" s="83"/>
      <c r="D6" s="84"/>
      <c r="E6" s="39"/>
      <c r="F6" s="39"/>
      <c r="G6" s="40"/>
      <c r="H6" s="40"/>
      <c r="I6" s="40"/>
      <c r="J6" s="40"/>
      <c r="K6" s="41"/>
      <c r="L6" s="42"/>
      <c r="M6" s="43"/>
    </row>
    <row r="7" spans="1:13" ht="15.75" thickBot="1" x14ac:dyDescent="0.3">
      <c r="A7" s="82"/>
      <c r="B7" s="83"/>
      <c r="C7" s="83"/>
      <c r="D7" s="84"/>
      <c r="E7" s="39"/>
      <c r="F7" s="39"/>
      <c r="G7" s="40"/>
      <c r="H7" s="40"/>
      <c r="I7" s="40"/>
      <c r="J7" s="40"/>
      <c r="K7" s="41"/>
      <c r="L7" s="42"/>
      <c r="M7" s="43"/>
    </row>
    <row r="8" spans="1:13" ht="15.75" thickBot="1" x14ac:dyDescent="0.3">
      <c r="A8" s="82"/>
      <c r="B8" s="83"/>
      <c r="C8" s="83"/>
      <c r="D8" s="84"/>
      <c r="E8" s="39"/>
      <c r="F8" s="39"/>
      <c r="G8" s="40"/>
      <c r="H8" s="40"/>
      <c r="I8" s="44">
        <f>+I7/1.13</f>
        <v>0</v>
      </c>
      <c r="J8" s="40"/>
      <c r="K8" s="41"/>
      <c r="L8" s="65" t="s">
        <v>290</v>
      </c>
      <c r="M8" s="43"/>
    </row>
    <row r="9" spans="1:13" ht="15.75" thickBot="1" x14ac:dyDescent="0.3">
      <c r="A9" s="82"/>
      <c r="B9" s="83"/>
      <c r="C9" s="83"/>
      <c r="D9" s="84"/>
      <c r="E9" s="39"/>
      <c r="F9" s="39"/>
      <c r="G9" s="35">
        <f>SUM(G4:G8)</f>
        <v>0</v>
      </c>
      <c r="H9" s="35">
        <f>+H4+H7</f>
        <v>0</v>
      </c>
      <c r="I9" s="35">
        <f>+I8+I5</f>
        <v>4286.3274336283184</v>
      </c>
      <c r="J9" s="35">
        <f>+J4</f>
        <v>0</v>
      </c>
      <c r="K9" s="35">
        <f>SUM(G9:J9)</f>
        <v>4286.3274336283184</v>
      </c>
      <c r="L9" s="64">
        <f>+K9*0.0175</f>
        <v>75.010730088495578</v>
      </c>
      <c r="M9" s="43"/>
    </row>
    <row r="10" spans="1:13" x14ac:dyDescent="0.25">
      <c r="A10" s="82"/>
      <c r="B10" s="83"/>
      <c r="C10" s="83"/>
      <c r="D10" s="84"/>
      <c r="E10" s="39"/>
      <c r="F10" s="39"/>
      <c r="G10" s="48"/>
      <c r="H10" s="48"/>
      <c r="I10" s="48"/>
      <c r="J10" s="48"/>
      <c r="K10" s="48"/>
      <c r="L10" s="98">
        <f>+'RET 10%'!I2998</f>
        <v>0</v>
      </c>
      <c r="M10" s="96">
        <f>+L9+L10</f>
        <v>75.010730088495578</v>
      </c>
    </row>
    <row r="11" spans="1:13" ht="15.75" thickBot="1" x14ac:dyDescent="0.3">
      <c r="A11" s="82"/>
      <c r="B11" s="83"/>
      <c r="C11" s="83"/>
      <c r="D11" s="84"/>
      <c r="E11" s="39"/>
      <c r="F11" s="39"/>
      <c r="G11" s="48"/>
      <c r="H11" s="48"/>
      <c r="I11" s="48"/>
      <c r="J11" s="48"/>
      <c r="K11" s="48" t="s">
        <v>256</v>
      </c>
      <c r="L11" s="99"/>
      <c r="M11" s="97"/>
    </row>
    <row r="12" spans="1:13" ht="15.75" thickBot="1" x14ac:dyDescent="0.3">
      <c r="A12" s="82"/>
      <c r="B12" s="83"/>
      <c r="C12" s="83"/>
      <c r="D12" s="84"/>
      <c r="E12" s="39"/>
      <c r="F12" s="39"/>
      <c r="G12" s="48"/>
      <c r="H12" s="48"/>
      <c r="I12" s="48"/>
      <c r="J12" s="48"/>
      <c r="K12" s="48"/>
      <c r="L12" s="49"/>
      <c r="M12" s="43"/>
    </row>
    <row r="13" spans="1:13" ht="15.75" thickBot="1" x14ac:dyDescent="0.3">
      <c r="A13" s="82"/>
      <c r="B13" s="83"/>
      <c r="C13" s="83"/>
      <c r="D13" s="84"/>
      <c r="E13" s="37"/>
      <c r="F13" s="50" t="s">
        <v>257</v>
      </c>
      <c r="G13" s="35" t="s">
        <v>258</v>
      </c>
      <c r="H13" s="36"/>
      <c r="I13" s="66" t="s">
        <v>259</v>
      </c>
      <c r="J13" s="48"/>
      <c r="K13" s="48">
        <f>+K9+G9</f>
        <v>4286.3274336283184</v>
      </c>
      <c r="L13" s="49"/>
      <c r="M13" s="43"/>
    </row>
    <row r="14" spans="1:13" x14ac:dyDescent="0.25">
      <c r="A14" s="82"/>
      <c r="B14" s="83"/>
      <c r="C14" s="83"/>
      <c r="D14" s="84"/>
      <c r="E14" s="39" t="s">
        <v>260</v>
      </c>
      <c r="F14" s="40">
        <f>+'COMPRAS 2021'!P4000</f>
        <v>3346.56</v>
      </c>
      <c r="G14" s="40">
        <f>+'COMPRAS 2021'!M5000</f>
        <v>0</v>
      </c>
      <c r="H14" s="41" t="s">
        <v>260</v>
      </c>
      <c r="I14" s="51">
        <f>+H9+I9</f>
        <v>4286.3274336283184</v>
      </c>
      <c r="J14" s="48"/>
      <c r="K14" s="48">
        <f>+K13/K9</f>
        <v>1</v>
      </c>
      <c r="L14" s="49">
        <f>+K14*F15-F15</f>
        <v>0</v>
      </c>
      <c r="M14" s="43"/>
    </row>
    <row r="15" spans="1:13" x14ac:dyDescent="0.25">
      <c r="A15" s="82"/>
      <c r="B15" s="83"/>
      <c r="C15" s="83"/>
      <c r="D15" s="84"/>
      <c r="E15" s="39" t="s">
        <v>261</v>
      </c>
      <c r="F15" s="40">
        <f>+F14*0.13</f>
        <v>435.05279999999999</v>
      </c>
      <c r="G15" s="40"/>
      <c r="H15" s="41" t="s">
        <v>261</v>
      </c>
      <c r="I15" s="51">
        <f>+I14*0.13</f>
        <v>557.22256637168141</v>
      </c>
      <c r="J15" s="48"/>
      <c r="K15" s="48"/>
      <c r="L15" s="49"/>
      <c r="M15" s="43"/>
    </row>
    <row r="16" spans="1:13" ht="15.75" thickBot="1" x14ac:dyDescent="0.3">
      <c r="A16" s="82"/>
      <c r="B16" s="83"/>
      <c r="C16" s="83"/>
      <c r="D16" s="84"/>
      <c r="E16" s="39"/>
      <c r="F16" s="40"/>
      <c r="G16" s="40"/>
      <c r="H16" s="41"/>
      <c r="I16" s="51"/>
      <c r="J16" s="48"/>
      <c r="K16" s="48"/>
      <c r="L16" s="52">
        <f>+L9+L10+J18</f>
        <v>197.18049646017698</v>
      </c>
      <c r="M16" s="43"/>
    </row>
    <row r="17" spans="1:13" ht="15.75" thickTop="1" x14ac:dyDescent="0.25">
      <c r="A17" s="82"/>
      <c r="B17" s="83"/>
      <c r="C17" s="83"/>
      <c r="D17" s="84"/>
      <c r="E17" s="39"/>
      <c r="F17" s="53"/>
      <c r="G17" s="38" t="s">
        <v>262</v>
      </c>
      <c r="H17" s="41"/>
      <c r="I17" s="54" t="s">
        <v>263</v>
      </c>
      <c r="J17" s="48"/>
      <c r="K17" s="48"/>
      <c r="L17" s="49"/>
      <c r="M17" s="43"/>
    </row>
    <row r="18" spans="1:13" ht="15.75" thickBot="1" x14ac:dyDescent="0.3">
      <c r="A18" s="82"/>
      <c r="B18" s="83"/>
      <c r="C18" s="83"/>
      <c r="D18" s="84"/>
      <c r="E18" s="39"/>
      <c r="F18" s="55">
        <f>+F15+F16</f>
        <v>435.05279999999999</v>
      </c>
      <c r="G18" s="45">
        <f>+L14</f>
        <v>0</v>
      </c>
      <c r="H18" s="46">
        <f>+I15-G19</f>
        <v>122.16976637168142</v>
      </c>
      <c r="I18" s="56">
        <f>+'RET 1%'!$H$1999</f>
        <v>0</v>
      </c>
      <c r="J18" s="57">
        <f>+H18-I18</f>
        <v>122.16976637168142</v>
      </c>
      <c r="K18" s="48"/>
      <c r="L18" s="49"/>
      <c r="M18" s="43"/>
    </row>
    <row r="19" spans="1:13" ht="15.75" thickBot="1" x14ac:dyDescent="0.3">
      <c r="A19" s="82"/>
      <c r="B19" s="83"/>
      <c r="C19" s="83"/>
      <c r="D19" s="84"/>
      <c r="E19" s="39"/>
      <c r="F19" s="39"/>
      <c r="G19" s="58">
        <f>+F18-G18</f>
        <v>435.05279999999999</v>
      </c>
      <c r="H19" s="48"/>
      <c r="I19" s="48"/>
      <c r="J19" s="48"/>
      <c r="K19" s="48"/>
      <c r="L19" s="49"/>
      <c r="M19" s="43"/>
    </row>
    <row r="20" spans="1:13" ht="15.75" thickBot="1" x14ac:dyDescent="0.3">
      <c r="A20" s="85"/>
      <c r="B20" s="86"/>
      <c r="C20" s="86"/>
      <c r="D20" s="87"/>
      <c r="E20" s="59"/>
      <c r="F20" s="59"/>
      <c r="G20" s="60"/>
      <c r="H20" s="60"/>
      <c r="I20" s="60"/>
      <c r="J20" s="60"/>
      <c r="K20" s="60"/>
      <c r="L20" s="61"/>
      <c r="M20" s="47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 2021</vt:lpstr>
      <vt:lpstr>CONSUMIDOR 2021</vt:lpstr>
      <vt:lpstr>VENTAS CONTRIBUYENTE 2021</vt:lpstr>
      <vt:lpstr>base de clientes</vt:lpstr>
      <vt:lpstr>RET 1%</vt:lpstr>
      <vt:lpstr>RET 10%</vt:lpstr>
      <vt:lpstr>DECLARACION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2021-05-13T13:54:31Z</cp:lastPrinted>
  <dcterms:created xsi:type="dcterms:W3CDTF">2021-04-05T22:54:25Z</dcterms:created>
  <dcterms:modified xsi:type="dcterms:W3CDTF">2021-08-20T23:12:44Z</dcterms:modified>
</cp:coreProperties>
</file>