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8235" tabRatio="696" activeTab="4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RESUMEN CF" sheetId="15" r:id="rId7"/>
    <sheet name="Libro de Consumidor" sheetId="10" r:id="rId8"/>
    <sheet name="Hoja1" sheetId="11" r:id="rId9"/>
    <sheet name="RET 1%" sheetId="14" r:id="rId10"/>
    <sheet name="DECLARACION" sheetId="13" r:id="rId11"/>
  </sheets>
  <externalReferences>
    <externalReference r:id="rId12"/>
    <externalReference r:id="rId13"/>
    <externalReference r:id="rId14"/>
  </externalReferences>
  <definedNames>
    <definedName name="_xlnm._FilterDatabase" localSheetId="7" hidden="1">'Libro de Consumidor'!#REF!</definedName>
    <definedName name="_xlnm._FilterDatabase" localSheetId="9" hidden="1">'RET 1%'!$A$1:$I$2</definedName>
    <definedName name="_xlnm.Print_Area" localSheetId="2">Contribuyente!$A$1:$E$24</definedName>
  </definedNames>
  <calcPr calcId="145621"/>
  <pivotCaches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6" i="11" l="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U525" i="10"/>
  <c r="U524" i="10"/>
  <c r="U523" i="10"/>
  <c r="U522" i="10"/>
  <c r="U521" i="10"/>
  <c r="U520" i="10"/>
  <c r="U519" i="10"/>
  <c r="U518" i="10"/>
  <c r="U517" i="10"/>
  <c r="U516" i="10"/>
  <c r="U515" i="10"/>
  <c r="U514" i="10"/>
  <c r="U513" i="10"/>
  <c r="U512" i="10"/>
  <c r="U511" i="10"/>
  <c r="U510" i="10"/>
  <c r="U509" i="10"/>
  <c r="U508" i="10"/>
  <c r="U507" i="10"/>
  <c r="U506" i="10"/>
  <c r="U505" i="10"/>
  <c r="U504" i="10"/>
  <c r="U503" i="10"/>
  <c r="U502" i="10"/>
  <c r="U501" i="10"/>
  <c r="U500" i="10"/>
  <c r="U499" i="10"/>
  <c r="U498" i="10"/>
  <c r="U497" i="10"/>
  <c r="U496" i="10"/>
  <c r="U495" i="10"/>
  <c r="U494" i="10"/>
  <c r="U493" i="10"/>
  <c r="U492" i="10"/>
  <c r="U491" i="10"/>
  <c r="U490" i="10"/>
  <c r="U489" i="10"/>
  <c r="U488" i="10"/>
  <c r="U487" i="10"/>
  <c r="U486" i="10"/>
  <c r="U485" i="10"/>
  <c r="U484" i="10"/>
  <c r="U483" i="10"/>
  <c r="U482" i="10"/>
  <c r="U481" i="10"/>
  <c r="U480" i="10"/>
  <c r="U479" i="10"/>
  <c r="U478" i="10"/>
  <c r="U477" i="10"/>
  <c r="U476" i="10"/>
  <c r="U475" i="10"/>
  <c r="U474" i="10"/>
  <c r="U473" i="10"/>
  <c r="U472" i="10"/>
  <c r="U471" i="10"/>
  <c r="U470" i="10"/>
  <c r="U469" i="10"/>
  <c r="U468" i="10"/>
  <c r="U467" i="10"/>
  <c r="U466" i="10"/>
  <c r="U465" i="10"/>
  <c r="U464" i="10"/>
  <c r="U463" i="10"/>
  <c r="U462" i="10"/>
  <c r="U461" i="10"/>
  <c r="U460" i="10"/>
  <c r="U459" i="10"/>
  <c r="U458" i="10"/>
  <c r="U457" i="10"/>
  <c r="U456" i="10"/>
  <c r="U455" i="10"/>
  <c r="U454" i="10"/>
  <c r="U453" i="10"/>
  <c r="U452" i="10"/>
  <c r="U451" i="10"/>
  <c r="U450" i="10"/>
  <c r="U449" i="10"/>
  <c r="U448" i="10"/>
  <c r="U447" i="10"/>
  <c r="U446" i="10"/>
  <c r="U445" i="10"/>
  <c r="U444" i="10"/>
  <c r="U443" i="10"/>
  <c r="U442" i="10"/>
  <c r="U441" i="10"/>
  <c r="U440" i="10"/>
  <c r="U439" i="10"/>
  <c r="U438" i="10"/>
  <c r="U437" i="10"/>
  <c r="U436" i="10"/>
  <c r="U435" i="10"/>
  <c r="U434" i="10"/>
  <c r="U433" i="10"/>
  <c r="U432" i="10"/>
  <c r="U431" i="10"/>
  <c r="U430" i="10"/>
  <c r="U429" i="10"/>
  <c r="U428" i="10"/>
  <c r="U427" i="10"/>
  <c r="U426" i="10"/>
  <c r="U425" i="10"/>
  <c r="U424" i="10"/>
  <c r="U423" i="10"/>
  <c r="U422" i="10"/>
  <c r="U421" i="10"/>
  <c r="U420" i="10"/>
  <c r="U419" i="10"/>
  <c r="U418" i="10"/>
  <c r="U417" i="10"/>
  <c r="U416" i="10"/>
  <c r="U415" i="10"/>
  <c r="U414" i="10"/>
  <c r="U413" i="10"/>
  <c r="U412" i="10"/>
  <c r="U411" i="10"/>
  <c r="U410" i="10"/>
  <c r="U409" i="10"/>
  <c r="U408" i="10"/>
  <c r="U407" i="10"/>
  <c r="U406" i="10"/>
  <c r="U405" i="10"/>
  <c r="U404" i="10"/>
  <c r="U403" i="10"/>
  <c r="U402" i="10"/>
  <c r="U401" i="10"/>
  <c r="U400" i="10"/>
  <c r="U399" i="10"/>
  <c r="U398" i="10"/>
  <c r="U397" i="10"/>
  <c r="U396" i="10"/>
  <c r="U395" i="10"/>
  <c r="U394" i="10"/>
  <c r="U393" i="10"/>
  <c r="U392" i="10"/>
  <c r="U391" i="10"/>
  <c r="U390" i="10"/>
  <c r="U389" i="10"/>
  <c r="U388" i="10"/>
  <c r="U387" i="10"/>
  <c r="U386" i="10"/>
  <c r="U385" i="10"/>
  <c r="U384" i="10"/>
  <c r="U383" i="10"/>
  <c r="U382" i="10"/>
  <c r="U381" i="10"/>
  <c r="U380" i="10"/>
  <c r="U379" i="10"/>
  <c r="U378" i="10"/>
  <c r="U377" i="10"/>
  <c r="U376" i="10"/>
  <c r="U375" i="10"/>
  <c r="U374" i="10"/>
  <c r="U373" i="10"/>
  <c r="U372" i="10"/>
  <c r="U371" i="10"/>
  <c r="U370" i="10"/>
  <c r="U369" i="10"/>
  <c r="U368" i="10"/>
  <c r="U367" i="10"/>
  <c r="U366" i="10"/>
  <c r="U365" i="10"/>
  <c r="U364" i="10"/>
  <c r="U363" i="10"/>
  <c r="U362" i="10"/>
  <c r="U361" i="10"/>
  <c r="U360" i="10"/>
  <c r="U359" i="10"/>
  <c r="U358" i="10"/>
  <c r="U357" i="10"/>
  <c r="U356" i="10"/>
  <c r="U355" i="10"/>
  <c r="U354" i="10"/>
  <c r="U353" i="10"/>
  <c r="U352" i="10"/>
  <c r="U351" i="10"/>
  <c r="U350" i="10"/>
  <c r="U349" i="10"/>
  <c r="U348" i="10"/>
  <c r="U347" i="10"/>
  <c r="U346" i="10"/>
  <c r="U345" i="10"/>
  <c r="U344" i="10"/>
  <c r="U343" i="10"/>
  <c r="U342" i="10"/>
  <c r="U341" i="10"/>
  <c r="U340" i="10"/>
  <c r="U339" i="10"/>
  <c r="U338" i="10"/>
  <c r="U337" i="10"/>
  <c r="U336" i="10"/>
  <c r="U335" i="10"/>
  <c r="U334" i="10"/>
  <c r="U333" i="10"/>
  <c r="U332" i="10"/>
  <c r="U331" i="10"/>
  <c r="U330" i="10"/>
  <c r="U329" i="10" l="1"/>
  <c r="U328" i="10"/>
  <c r="U327" i="10"/>
  <c r="U326" i="10"/>
  <c r="U325" i="10"/>
  <c r="U324" i="10"/>
  <c r="U323" i="10"/>
  <c r="U322" i="10"/>
  <c r="U321" i="10"/>
  <c r="U320" i="10"/>
  <c r="U319" i="10"/>
  <c r="U318" i="10"/>
  <c r="U317" i="10"/>
  <c r="U316" i="10"/>
  <c r="U315" i="10"/>
  <c r="U314" i="10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 l="1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G163" i="11"/>
  <c r="G162" i="11"/>
  <c r="G161" i="11"/>
  <c r="G160" i="11"/>
  <c r="G159" i="11"/>
  <c r="G158" i="11" l="1"/>
  <c r="G157" i="11"/>
  <c r="G156" i="11"/>
  <c r="G155" i="11"/>
  <c r="G154" i="11"/>
  <c r="G153" i="11"/>
  <c r="G152" i="11"/>
  <c r="G151" i="11"/>
  <c r="D9" i="6" l="1"/>
  <c r="G1" i="11" l="1"/>
  <c r="G150" i="11" l="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H3" i="14" l="1"/>
  <c r="I18" i="13" s="1"/>
  <c r="G3" i="14"/>
  <c r="G4" i="13"/>
  <c r="G9" i="13" s="1"/>
  <c r="I8" i="13"/>
  <c r="R24" i="12"/>
  <c r="P24" i="12"/>
  <c r="O24" i="12"/>
  <c r="K24" i="12"/>
  <c r="H24" i="12"/>
  <c r="G14" i="13" s="1"/>
  <c r="F14" i="13" l="1"/>
  <c r="F15" i="13" s="1"/>
  <c r="F18" i="13" s="1"/>
  <c r="C637" i="11"/>
  <c r="D19" i="6" l="1"/>
  <c r="D19" i="5"/>
  <c r="R526" i="10" l="1"/>
  <c r="J4" i="13" s="1"/>
  <c r="J9" i="13" s="1"/>
  <c r="U526" i="10" l="1"/>
  <c r="O526" i="10"/>
  <c r="V526" i="10"/>
  <c r="U5" i="8"/>
  <c r="R5" i="8"/>
  <c r="Q5" i="8"/>
  <c r="H9" i="13" s="1"/>
  <c r="W5" i="8"/>
  <c r="G4" i="6"/>
  <c r="F4" i="6"/>
  <c r="I4" i="13" l="1"/>
  <c r="I5" i="13" s="1"/>
  <c r="I9" i="13" s="1"/>
  <c r="K9" i="13" s="1"/>
  <c r="J4" i="6"/>
  <c r="D4" i="6" s="1"/>
  <c r="D11" i="5"/>
  <c r="D9" i="5"/>
  <c r="I14" i="13" l="1"/>
  <c r="I15" i="13" s="1"/>
  <c r="K13" i="13"/>
  <c r="K14" i="13" s="1"/>
  <c r="L14" i="13" s="1"/>
  <c r="G18" i="13" s="1"/>
  <c r="G19" i="13" s="1"/>
  <c r="L9" i="13"/>
  <c r="H18" i="13" l="1"/>
  <c r="J18" i="13" s="1"/>
  <c r="L16" i="13" s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<sst xmlns="http://schemas.openxmlformats.org/spreadsheetml/2006/main" count="4732" uniqueCount="557">
  <si>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</si>
  <si>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</si>
  <si>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</si>
  <si>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</si>
  <si>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</si>
  <si>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</si>
  <si>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</si>
  <si>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</si>
  <si>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</si>
  <si>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</si>
  <si>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</si>
  <si>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</si>
  <si>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</si>
  <si>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</si>
  <si>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</si>
  <si>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</si>
  <si>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</si>
  <si>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</si>
  <si>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</si>
  <si>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</si>
  <si>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</si>
  <si>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</si>
  <si>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</si>
  <si>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</si>
  <si>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</si>
  <si>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</si>
  <si>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</si>
  <si>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</si>
  <si>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</si>
  <si>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</si>
  <si>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</si>
  <si>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</si>
  <si>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</si>
  <si>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</si>
  <si>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</si>
  <si>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</si>
  <si>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</si>
  <si>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</si>
  <si>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</si>
  <si>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</si>
  <si>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</si>
  <si>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</si>
  <si>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</si>
  <si>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</si>
  <si>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</si>
  <si>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</si>
  <si>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</si>
  <si>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</si>
  <si>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</si>
  <si>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</si>
  <si>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</si>
  <si>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</si>
  <si>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</si>
  <si>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</si>
  <si>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</si>
  <si>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</si>
  <si>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</si>
  <si>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</si>
  <si>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</si>
  <si>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</si>
  <si>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</si>
  <si>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</si>
  <si>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</si>
  <si>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</si>
  <si>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</si>
  <si>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</si>
  <si>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</si>
  <si>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</si>
  <si>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</si>
  <si>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</si>
  <si>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</si>
  <si>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</si>
  <si>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</si>
  <si>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</si>
  <si>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</si>
  <si>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</si>
  <si>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</si>
  <si>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</si>
  <si>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</si>
  <si>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</si>
  <si>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</si>
  <si>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</si>
  <si>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</si>
  <si>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</si>
  <si>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</si>
  <si>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</si>
  <si>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</si>
  <si>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</si>
  <si>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</si>
  <si>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</si>
  <si>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</si>
  <si>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</si>
  <si>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</si>
  <si>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</si>
  <si>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</si>
  <si>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</si>
  <si>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</si>
  <si>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</si>
  <si>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</si>
  <si>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</si>
  <si>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</si>
  <si>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</si>
  <si>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</si>
  <si>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</si>
  <si>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</si>
  <si>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</si>
  <si>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</si>
  <si>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</si>
  <si>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</si>
  <si>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</si>
  <si>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</si>
  <si>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</si>
  <si>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</si>
  <si>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</si>
  <si>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</si>
  <si>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</si>
  <si>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</si>
  <si>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</si>
  <si>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</si>
  <si>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</si>
  <si>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</si>
  <si>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</si>
  <si>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</si>
  <si>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</si>
  <si>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</si>
  <si>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</si>
  <si>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</si>
  <si>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</si>
  <si>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</si>
  <si>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</si>
  <si>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</si>
  <si>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</si>
  <si>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</si>
  <si>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</si>
  <si>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</si>
  <si>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</si>
  <si>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</si>
  <si>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</si>
  <si>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</si>
  <si>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</si>
  <si>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</si>
  <si>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</si>
  <si>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</si>
  <si>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</si>
  <si>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</si>
  <si>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</si>
  <si>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</si>
  <si>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</si>
  <si>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</si>
  <si>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</si>
  <si>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</si>
  <si>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</si>
  <si>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</si>
  <si>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</si>
  <si>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</si>
  <si>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</si>
  <si>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</si>
  <si>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</si>
  <si>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</si>
  <si>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</si>
  <si>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</si>
  <si>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</si>
  <si>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</si>
  <si>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</si>
  <si>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</si>
  <si>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</si>
  <si>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</si>
  <si>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</si>
  <si>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</si>
  <si>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</si>
  <si>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</si>
  <si>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</si>
  <si>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</si>
  <si>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</si>
  <si>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</si>
  <si>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</si>
  <si>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</si>
  <si>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</si>
  <si>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</si>
  <si>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</si>
  <si>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</si>
  <si>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</si>
  <si>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</si>
  <si>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</si>
  <si>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</si>
  <si>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</si>
  <si>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</si>
  <si>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</si>
  <si>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</si>
  <si>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</si>
  <si>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</si>
  <si>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</si>
  <si>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</si>
  <si>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</si>
  <si>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</si>
  <si>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</si>
  <si>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</si>
  <si>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</si>
  <si>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</si>
  <si>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</si>
  <si>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</si>
  <si>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</si>
  <si>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</si>
  <si>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</si>
  <si>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</si>
  <si>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</si>
  <si>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</si>
  <si>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</si>
  <si>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</si>
  <si>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</si>
  <si>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</si>
  <si>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</si>
  <si>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</si>
  <si>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</si>
  <si>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</si>
  <si>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</si>
  <si>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</si>
  <si>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</si>
  <si>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</si>
  <si>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</si>
  <si>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</si>
  <si>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</si>
  <si>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</si>
  <si>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</si>
  <si>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</si>
  <si>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</si>
  <si>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</si>
  <si>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</si>
  <si>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</si>
  <si>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</si>
  <si>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</si>
  <si>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</si>
  <si>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</si>
  <si>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</si>
  <si>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</si>
  <si>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</si>
  <si>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</si>
  <si>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</si>
  <si>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</si>
  <si>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</si>
  <si>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</si>
  <si>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</si>
  <si>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</si>
  <si>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</si>
  <si>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</si>
  <si>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</si>
  <si>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</si>
  <si>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</si>
  <si>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</si>
  <si>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</si>
  <si>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</si>
  <si>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</si>
  <si>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</si>
  <si>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</si>
  <si>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</si>
  <si>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</si>
  <si>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</si>
  <si>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</si>
  <si>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</si>
  <si>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</si>
  <si>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</si>
  <si>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</si>
  <si>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</si>
  <si>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</si>
  <si>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</si>
  <si>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</si>
  <si>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</si>
  <si>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</si>
  <si>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</si>
  <si>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</si>
  <si>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</si>
  <si>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</si>
  <si>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</si>
  <si>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</si>
  <si>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</si>
  <si>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</si>
  <si>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</si>
  <si>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</si>
  <si>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</si>
  <si>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</si>
  <si>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</si>
  <si>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</si>
  <si>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</si>
  <si>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</si>
  <si>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</si>
  <si>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</si>
  <si>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</si>
  <si>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</si>
  <si>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</si>
  <si>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</si>
  <si>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</si>
  <si>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</si>
  <si>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</si>
  <si>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</si>
  <si>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</si>
  <si>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</si>
  <si>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</si>
  <si>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</si>
  <si>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</si>
  <si>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</si>
  <si>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</si>
  <si>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</si>
  <si>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</si>
  <si>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</si>
  <si>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</si>
  <si>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</si>
  <si>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</si>
  <si>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</si>
  <si>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</si>
  <si>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</si>
  <si>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</si>
  <si>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</si>
  <si>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</si>
  <si>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</si>
  <si>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</si>
  <si>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</si>
  <si>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</si>
  <si>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</si>
  <si>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</si>
  <si>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</si>
  <si>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</si>
  <si>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</si>
  <si>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</si>
  <si>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</si>
  <si>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</si>
  <si>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</si>
  <si>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</si>
  <si>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</si>
  <si>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</si>
  <si>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</si>
  <si>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</si>
  <si>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</si>
  <si>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</si>
  <si>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</si>
  <si>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</si>
  <si>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</si>
  <si>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</si>
  <si>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</si>
  <si>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</si>
  <si>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</si>
  <si>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</si>
  <si>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</si>
  <si>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</si>
  <si>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</si>
  <si>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</si>
  <si>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</si>
  <si>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</si>
  <si>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</si>
  <si>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</si>
  <si>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</si>
  <si>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</si>
  <si>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</si>
  <si>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</si>
  <si>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</si>
  <si>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</si>
  <si>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</si>
  <si>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</si>
  <si>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</si>
  <si>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</si>
  <si>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</si>
  <si>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</si>
  <si>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</si>
  <si>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</si>
  <si>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</si>
  <si>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</si>
  <si>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</si>
  <si>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</si>
  <si>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</si>
  <si>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</si>
  <si>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</si>
  <si>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</si>
  <si>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</si>
  <si>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</si>
  <si>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</si>
  <si>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</si>
  <si>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</si>
  <si>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</si>
  <si>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</si>
  <si>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</si>
  <si>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</si>
  <si>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</si>
  <si>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</si>
  <si>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</si>
  <si>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</si>
  <si>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</si>
  <si>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</si>
  <si>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</si>
  <si>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15041RESIN237812021</t>
  </si>
  <si>
    <t>21BL000F</t>
  </si>
  <si>
    <t>06142005091013</t>
  </si>
  <si>
    <t>ACAR S.A DE C.V.</t>
  </si>
  <si>
    <t>06191411771018</t>
  </si>
  <si>
    <t>WILLIAN ERNESTO BARRIENTOS</t>
  </si>
  <si>
    <t>06141901001027</t>
  </si>
  <si>
    <t>SERVICIOS ESPECIALIZADOS S.A DE C.V.</t>
  </si>
  <si>
    <t>06142402061074</t>
  </si>
  <si>
    <t>PROMED DE EL SALVADOR S.A DE C.V.</t>
  </si>
  <si>
    <t>06142603520108</t>
  </si>
  <si>
    <t>OSCAR ATILIO PLEITEZ JUAREZ</t>
  </si>
  <si>
    <t>05111204540020</t>
  </si>
  <si>
    <t>JULIO ALBERTO PONCE</t>
  </si>
  <si>
    <t>06141412921024</t>
  </si>
  <si>
    <t>INVERSIONES VIDA S.A DE C.V.</t>
  </si>
  <si>
    <t>06142101860018</t>
  </si>
  <si>
    <t>VILLAVAR S.A DE C.V.</t>
  </si>
  <si>
    <t>15015RESCR324762015</t>
  </si>
  <si>
    <t>15BL000C</t>
  </si>
  <si>
    <t>13</t>
  </si>
  <si>
    <t>16</t>
  </si>
  <si>
    <t>17</t>
  </si>
  <si>
    <t>20</t>
  </si>
  <si>
    <t>24</t>
  </si>
  <si>
    <t>27</t>
  </si>
  <si>
    <t>06143108181084</t>
  </si>
  <si>
    <t>06</t>
  </si>
  <si>
    <t>14</t>
  </si>
  <si>
    <t>21</t>
  </si>
  <si>
    <t>OCTUBRE</t>
  </si>
  <si>
    <t>01/10/2022</t>
  </si>
  <si>
    <t>03/10/2022</t>
  </si>
  <si>
    <t>04/10/2022</t>
  </si>
  <si>
    <t>05/10/2022</t>
  </si>
  <si>
    <t>06/10/2022</t>
  </si>
  <si>
    <t>07/10/2022</t>
  </si>
  <si>
    <t>08/10/2022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</si>
  <si>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</si>
  <si>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</si>
  <si>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</si>
  <si>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</si>
  <si>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</si>
  <si>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</si>
  <si>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</si>
  <si>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</si>
  <si>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</si>
  <si>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</si>
  <si>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</si>
  <si>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</si>
  <si>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24/10/2022</t>
  </si>
  <si>
    <t>25/10/2022</t>
  </si>
  <si>
    <t>26/10/2022</t>
  </si>
  <si>
    <t>27/10/2022</t>
  </si>
  <si>
    <t>28/10/2022</t>
  </si>
  <si>
    <t>29/10/2022</t>
  </si>
  <si>
    <t>31/10/2022</t>
  </si>
  <si>
    <t>Total general</t>
  </si>
  <si>
    <t>Valores</t>
  </si>
  <si>
    <t>Mín. de CORRELTIVO</t>
  </si>
  <si>
    <t>Máx. de CORRELTIVO2</t>
  </si>
  <si>
    <t>Suma de V GRAVADAS</t>
  </si>
  <si>
    <t>09</t>
  </si>
  <si>
    <t>10</t>
  </si>
  <si>
    <t>23</t>
  </si>
  <si>
    <t>28</t>
  </si>
  <si>
    <t>2023</t>
  </si>
  <si>
    <t>04</t>
  </si>
  <si>
    <t>11</t>
  </si>
  <si>
    <t>18</t>
  </si>
  <si>
    <t>25</t>
  </si>
  <si>
    <t>03/01/2023</t>
  </si>
  <si>
    <t>04/01/2023</t>
  </si>
  <si>
    <t>05/01/2023</t>
  </si>
  <si>
    <t>06/01/2023</t>
  </si>
  <si>
    <t>07/01/2023</t>
  </si>
  <si>
    <t>09/01/2023</t>
  </si>
  <si>
    <t>10/01/2023</t>
  </si>
  <si>
    <t>11/01/2023</t>
  </si>
  <si>
    <t>12/01/2023</t>
  </si>
  <si>
    <t>13/01/2023</t>
  </si>
  <si>
    <t>14/01/2023</t>
  </si>
  <si>
    <t>16/01/2023</t>
  </si>
  <si>
    <t>17/01/2023</t>
  </si>
  <si>
    <t>18/01/2023</t>
  </si>
  <si>
    <t>19/01/2023</t>
  </si>
  <si>
    <t>20/01/2023</t>
  </si>
  <si>
    <t>21/01/2023</t>
  </si>
  <si>
    <t>23/01/2023</t>
  </si>
  <si>
    <t>24/01/2023</t>
  </si>
  <si>
    <t>25/01/2023</t>
  </si>
  <si>
    <t>26/01/2023</t>
  </si>
  <si>
    <t>27/01/2023</t>
  </si>
  <si>
    <t>28/01/2023</t>
  </si>
  <si>
    <t>30/01/2023</t>
  </si>
  <si>
    <t>31/01/2023</t>
  </si>
  <si>
    <t>02</t>
  </si>
  <si>
    <t>08</t>
  </si>
  <si>
    <t>15</t>
  </si>
  <si>
    <t>22</t>
  </si>
  <si>
    <t>FEBRERO</t>
  </si>
  <si>
    <t>01/02/2023</t>
  </si>
  <si>
    <t>02/02/2023</t>
  </si>
  <si>
    <t>03/02/2023</t>
  </si>
  <si>
    <t>04/02/2023</t>
  </si>
  <si>
    <t>06/02/2023</t>
  </si>
  <si>
    <t>07/02/2023</t>
  </si>
  <si>
    <t>08/02/2023</t>
  </si>
  <si>
    <t>09/02/2023</t>
  </si>
  <si>
    <t>10/02/2023</t>
  </si>
  <si>
    <t>11/02/2023</t>
  </si>
  <si>
    <t>13/02/2023</t>
  </si>
  <si>
    <t>14/02/2023</t>
  </si>
  <si>
    <t>15/02/2023</t>
  </si>
  <si>
    <t>16/02/2023</t>
  </si>
  <si>
    <t>17/02/2023</t>
  </si>
  <si>
    <t>18/02/2023</t>
  </si>
  <si>
    <t>20/02/2023</t>
  </si>
  <si>
    <t>21/02/2023</t>
  </si>
  <si>
    <t>22/02/2023</t>
  </si>
  <si>
    <t>23/02/2023</t>
  </si>
  <si>
    <t>24/02/2023</t>
  </si>
  <si>
    <t>25/02/2023</t>
  </si>
  <si>
    <t>27/02/2023</t>
  </si>
  <si>
    <t>28/02/2023</t>
  </si>
  <si>
    <t>15041RESIN011192023</t>
  </si>
  <si>
    <t>23BL000F</t>
  </si>
  <si>
    <t>05030502570014</t>
  </si>
  <si>
    <t>LAURA LOPEZ PEREZ</t>
  </si>
  <si>
    <t>06141902091038</t>
  </si>
  <si>
    <t>PRODYLAB S.A DE C.V.</t>
  </si>
  <si>
    <t>06140801871168</t>
  </si>
  <si>
    <t>CLAUDIA JUDITH QUINTEROS</t>
  </si>
  <si>
    <t>06141101181086</t>
  </si>
  <si>
    <t>LABCA</t>
  </si>
  <si>
    <t>10010105811024</t>
  </si>
  <si>
    <t>YASMIN ELIZABETH AREVALO</t>
  </si>
  <si>
    <t>ALMEDRAN S.A DE C.V.</t>
  </si>
  <si>
    <t>MARZO</t>
  </si>
  <si>
    <t>29</t>
  </si>
  <si>
    <t>30</t>
  </si>
  <si>
    <t>31</t>
  </si>
  <si>
    <t>01/03/2023</t>
  </si>
  <si>
    <t>02/03/2023</t>
  </si>
  <si>
    <t>03/03/2023</t>
  </si>
  <si>
    <t>04/03/2023</t>
  </si>
  <si>
    <t>06/03/2023</t>
  </si>
  <si>
    <t>07/03/2023</t>
  </si>
  <si>
    <t>08/03/2023</t>
  </si>
  <si>
    <t>09/03/2023</t>
  </si>
  <si>
    <t>10/03/2023</t>
  </si>
  <si>
    <t>11/03/2023</t>
  </si>
  <si>
    <t>13/03/2023</t>
  </si>
  <si>
    <t>14/03/2023</t>
  </si>
  <si>
    <t>15/03/2023</t>
  </si>
  <si>
    <t>16/03/2023</t>
  </si>
  <si>
    <t>17/03/2023</t>
  </si>
  <si>
    <t>18/03/2023</t>
  </si>
  <si>
    <t>20/03/2023</t>
  </si>
  <si>
    <t>21/03/2023</t>
  </si>
  <si>
    <t>22/03/2023</t>
  </si>
  <si>
    <t>23/03/2023</t>
  </si>
  <si>
    <t>24/03/2023</t>
  </si>
  <si>
    <t>25/03/2023</t>
  </si>
  <si>
    <t>27/03/2023</t>
  </si>
  <si>
    <t>28/03/2023</t>
  </si>
  <si>
    <t>29/03/2023</t>
  </si>
  <si>
    <t>30/03/2023</t>
  </si>
  <si>
    <t>31/03/2023</t>
  </si>
  <si>
    <t>0601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</si>
</sst>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9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" refreshedDate="44883.519191666666" createdVersion="4" refreshedVersion="4" minRefreshableVersion="3" recordCount="2013">
  <cacheSource type="worksheet">
    <worksheetSource name="Tabla3"/>
  </cacheSource>
  <cacheFields count="22">
    <cacheField name="MES" numFmtId="0">
      <sharedItems count="10">
        <s v="ENERO"/>
        <s v="FEBRERO"/>
        <s v="MARZO"/>
        <s v="ABRIL"/>
        <s v="MAYO"/>
        <s v="JUNIO"/>
        <s v="JULIO"/>
        <s v="AGOSTO"/>
        <s v="SEPTIEMBRE"/>
        <s v="OCTUBRE"/>
      </sharedItems>
    </cacheField>
    <cacheField name="FECHA" numFmtId="0">
      <sharedItems count="225">
        <s v="03/01/2022"/>
        <s v="04/01/2022"/>
        <s v="05/01/2022"/>
        <s v="06/01/2022"/>
        <s v="07/01/2022"/>
        <s v="10/01/2022"/>
        <s v="11/01/2022"/>
        <s v="12/01/2022"/>
        <s v="13/01/2022"/>
        <s v="14/01/2022"/>
        <s v="17/01/2022"/>
        <s v="18/01/2022"/>
        <s v="19/01/2022"/>
        <s v="20/01/2022"/>
        <s v="21/01/2022"/>
        <s v="24/01/2022"/>
        <s v="25/01/2022"/>
        <s v="26/01/2022"/>
        <s v="27/01/2022"/>
        <s v="28/01/2022"/>
        <s v="31/01/2022"/>
        <s v="01/02/2022"/>
        <s v="02/02/2022"/>
        <s v="03/02/2022"/>
        <s v="04/02/2022"/>
        <s v="07/02/2022"/>
        <s v="08/02/2022"/>
        <s v="09/02/2022"/>
        <s v="10/02/2022"/>
        <s v="11/02/2022"/>
        <s v="14/02/2022"/>
        <s v="15/02/2022"/>
        <s v="16/02/2022"/>
        <s v="17/02/2022"/>
        <s v="18/02/2022"/>
        <s v="21/02/2022"/>
        <s v="22/02/2022"/>
        <s v="23/02/2022"/>
        <s v="24/02/2022"/>
        <s v="25/02/2022"/>
        <s v="28/02/2022"/>
        <s v="01/03/2022"/>
        <s v="02/03/2022"/>
        <s v="03/03/2022"/>
        <s v="04/03/2022"/>
        <s v="07/03/2022"/>
        <s v="08/03/2022"/>
        <s v="09/03/2022"/>
        <s v="10/03/2022"/>
        <s v="11/03/2022"/>
        <s v="14/03/2022"/>
        <s v="15/03/2022"/>
        <s v="16/03/2022"/>
        <s v="17/03/2022"/>
        <s v="18/03/2022"/>
        <s v="21/03/2022"/>
        <s v="22/03/2022"/>
        <s v="23/03/2022"/>
        <s v="24/03/2022"/>
        <s v="25/03/2022"/>
        <s v="28/03/2022"/>
        <s v="29/03/2022"/>
        <s v="30/03/2022"/>
        <s v="31/03/2022"/>
        <s v="01/04/2022"/>
        <s v="04/04/2022"/>
        <s v="05/04/2022"/>
        <s v="06/04/2022"/>
        <s v="07/04/2022"/>
        <s v="08/04/2022"/>
        <s v="11/04/2022"/>
        <s v="12/04/2022"/>
        <s v="13/04/2022"/>
        <s v="18/04/2022"/>
        <s v="19/04/2022"/>
        <s v="20/04/2022"/>
        <s v="21/04/2022"/>
        <s v="22/04/2022"/>
        <s v="25/04/2022"/>
        <s v="26/04/2022"/>
        <s v="27/04/2022"/>
        <s v="28/04/2022"/>
        <s v="29/04/2022"/>
        <s v="02/05/2022"/>
        <s v="04/05/2022"/>
        <s v="05/05/2022"/>
        <s v="06/05/2022"/>
        <s v="07/05/2022"/>
        <s v="08/05/2022"/>
        <s v="11/05/2022"/>
        <s v="12/05/2022"/>
        <s v="13/05/2022"/>
        <s v="18/05/2022"/>
        <s v="19/05/2022"/>
        <s v="20/05/2022"/>
        <s v="21/05/2022"/>
        <s v="22/05/2022"/>
        <s v="25/05/2022"/>
        <s v="26/05/2022"/>
        <s v="27/05/2022"/>
        <s v="28/05/2022"/>
        <s v="29/05/2022"/>
        <s v="01/06/2022"/>
        <s v="02/06/2022"/>
        <s v="03/06/2022"/>
        <s v="06/06/2022"/>
        <s v="07/06/2022"/>
        <s v="08/06/2022"/>
        <s v="09/06/2022"/>
        <s v="10/06/2022"/>
        <s v="13/06/2022"/>
        <s v="14/06/2022"/>
        <s v="15/06/2022"/>
        <s v="16/06/2022"/>
        <s v="20/06/2022"/>
        <s v="21/06/2022"/>
        <s v="22/06/2022"/>
        <s v="23/06/2022"/>
        <s v="24/06/2022"/>
        <s v="27/06/2022"/>
        <s v="28/06/2022"/>
        <s v="29/06/2022"/>
        <s v="30/06/2022"/>
        <s v="01/07/2022"/>
        <s v="02/07/2022"/>
        <s v="04/07/2022"/>
        <s v="05/07/2022"/>
        <s v="06/07/2022"/>
        <s v="07/07/2022"/>
        <s v="08/07/2022"/>
        <s v="09/07/2022"/>
        <s v="11/07/2022"/>
        <s v="12/07/2022"/>
        <s v="13/07/2022"/>
        <s v="14/07/2022"/>
        <s v="15/07/2022"/>
        <s v="16/07/2022"/>
        <s v="18/07/2022"/>
        <s v="19/07/2022"/>
        <s v="20/07/2022"/>
        <s v="21/07/2022"/>
        <s v="22/07/2022"/>
        <s v="23/07/2022"/>
        <s v="25/07/2022"/>
        <s v="26/07/2022"/>
        <s v="27/07/2022"/>
        <s v="28/07/2022"/>
        <s v="29/07/2022"/>
        <s v="30/07/2022"/>
        <s v="01/08/2022"/>
        <s v="02/08/2022"/>
        <s v="03/08/2022"/>
        <s v="04/08/2022"/>
        <s v="08/08/2022"/>
        <s v="09/08/2022"/>
        <s v="10/08/2022"/>
        <s v="11/08/2022"/>
        <s v="12/08/2022"/>
        <s v="13/08/2022"/>
        <s v="15/08/2022"/>
        <s v="16/08/2022"/>
        <s v="17/08/2022"/>
        <s v="18/08/2022"/>
        <s v="19/08/2022"/>
        <s v="20/08/2022"/>
        <s v="22/08/2022"/>
        <s v="23/08/2022"/>
        <s v="24/08/2022"/>
        <s v="25/08/2022"/>
        <s v="26/08/2022"/>
        <s v="27/08/2022"/>
        <s v="29/08/2022"/>
        <s v="30/08/2022"/>
        <s v="31/08/2022"/>
        <s v="01/09/2022"/>
        <s v="02/09/2022"/>
        <s v="03/09/2022"/>
        <s v="05/09/2022"/>
        <s v="06/09/2022"/>
        <s v="07/09/2022"/>
        <s v="08/09/2022"/>
        <s v="09/09/2022"/>
        <s v="10/09/2022"/>
        <s v="12/09/2022"/>
        <s v="13/09/2022"/>
        <s v="14/09/2022"/>
        <s v="16/09/2022"/>
        <s v="17/09/2022"/>
        <s v="19/09/2022"/>
        <s v="20/09/2022"/>
        <s v="21/09/2022"/>
        <s v="22/09/2022"/>
        <s v="23/09/2022"/>
        <s v="24/09/2022"/>
        <s v="26/09/2022"/>
        <s v="27/09/2022"/>
        <s v="28/09/2022"/>
        <s v="29/09/2022"/>
        <s v="30/09/2022"/>
        <s v="01/10/2022"/>
        <s v="03/10/2022"/>
        <s v="04/10/2022"/>
        <s v="05/10/2022"/>
        <s v="06/10/2022"/>
        <s v="07/10/2022"/>
        <s v="08/10/2022"/>
        <s v="11/10/2022"/>
        <s v="12/10/2022"/>
        <s v="13/10/2022"/>
        <s v="14/10/2022"/>
        <s v="15/10/2022"/>
        <s v="16/10/2022"/>
        <s v="17/10/2022"/>
        <s v="18/10/2022"/>
        <s v="19/10/2022"/>
        <s v="20/10/2022"/>
        <s v="21/10/2022"/>
        <s v="22/10/2022"/>
        <s v="24/10/2022"/>
        <s v="25/10/2022"/>
        <s v="26/10/2022"/>
        <s v="27/10/2022"/>
        <s v="28/10/2022"/>
        <s v="29/10/2022"/>
        <s v="31/10/2022"/>
      </sharedItems>
    </cacheField>
    <cacheField name="CLASE DE DOC" numFmtId="0">
      <sharedItems/>
    </cacheField>
    <cacheField name="TIPO DE DOC" numFmtId="0">
      <sharedItems/>
    </cacheField>
    <cacheField name="RESOLUCION" numFmtId="0">
      <sharedItems/>
    </cacheField>
    <cacheField name="SERIE" numFmtId="0">
      <sharedItems/>
    </cacheField>
    <cacheField name="CORRELTIVO" numFmtId="0">
      <sharedItems containsSemiMixedTypes="0" containsString="0" containsNumber="1" containsInteger="1" minValue="1" maxValue="2000"/>
    </cacheField>
    <cacheField name="FINAL" numFmtId="0">
      <sharedItems containsSemiMixedTypes="0" containsString="0" containsNumber="1" containsInteger="1" minValue="1" maxValue="2000"/>
    </cacheField>
    <cacheField name="CORRELTIVO2" numFmtId="0">
      <sharedItems containsSemiMixedTypes="0" containsString="0" containsNumber="1" containsInteger="1" minValue="1" maxValue="2000"/>
    </cacheField>
    <cacheField name="FINAL3" numFmtId="0">
      <sharedItems containsSemiMixedTypes="0" containsString="0" containsNumber="1" containsInteger="1" minValue="1" maxValue="2000"/>
    </cacheField>
    <cacheField name="VACIO" numFmtId="0">
      <sharedItems containsNonDate="0" containsString="0" containsBlank="1"/>
    </cacheField>
    <cacheField name="V EXENTA" numFmtId="44">
      <sharedItems containsSemiMixedTypes="0" containsString="0" containsNumber="1" containsInteger="1" minValue="0" maxValue="0"/>
    </cacheField>
    <cacheField name="VENTAS NO" numFmtId="44">
      <sharedItems containsSemiMixedTypes="0" containsString="0" containsNumber="1" containsInteger="1" minValue="0" maxValue="0"/>
    </cacheField>
    <cacheField name="V NO SUJETAS" numFmtId="44">
      <sharedItems containsSemiMixedTypes="0" containsString="0" containsNumber="1" containsInteger="1" minValue="0" maxValue="0"/>
    </cacheField>
    <cacheField name="V GRAVADAS" numFmtId="44">
      <sharedItems containsSemiMixedTypes="0" containsString="0" containsNumber="1" minValue="0" maxValue="174"/>
    </cacheField>
    <cacheField name="EX IN CA" numFmtId="44">
      <sharedItems containsSemiMixedTypes="0" containsString="0" containsNumber="1" containsInteger="1" minValue="0" maxValue="10"/>
    </cacheField>
    <cacheField name="EX OUT CA" numFmtId="44">
      <sharedItems containsSemiMixedTypes="0" containsString="0" containsNumber="1" containsInteger="1" minValue="0" maxValue="0"/>
    </cacheField>
    <cacheField name="EX SERVICE" numFmtId="44">
      <sharedItems containsSemiMixedTypes="0" containsString="0" containsNumber="1" containsInteger="1" minValue="0" maxValue="0"/>
    </cacheField>
    <cacheField name="V ZONA FRAN" numFmtId="44">
      <sharedItems containsSemiMixedTypes="0" containsString="0" containsNumber="1" containsInteger="1" minValue="0" maxValue="0"/>
    </cacheField>
    <cacheField name="V CTA A 3ERO" numFmtId="44">
      <sharedItems containsSemiMixedTypes="0" containsString="0" containsNumber="1" containsInteger="1" minValue="0" maxValue="0"/>
    </cacheField>
    <cacheField name="TOTAL VENTA" numFmtId="44">
      <sharedItems containsSemiMixedTypes="0" containsString="0" containsNumber="1" minValue="0" maxValue="174"/>
    </cacheField>
    <cacheField name="ANEX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3">
  <r>
    <x v="0"/>
    <x v="0"/>
    <s v="1"/>
    <s v="01"/>
    <s v="15041RESIN237812021"/>
    <s v="21BL000F"/>
    <n v="1375"/>
    <n v="1375"/>
    <n v="1375"/>
    <n v="1375"/>
    <m/>
    <n v="0"/>
    <n v="0"/>
    <n v="0"/>
    <n v="5"/>
    <n v="0"/>
    <n v="0"/>
    <n v="0"/>
    <n v="0"/>
    <n v="0"/>
    <n v="5"/>
    <n v="2"/>
  </r>
  <r>
    <x v="0"/>
    <x v="0"/>
    <s v="1"/>
    <s v="01"/>
    <s v="15041RESIN237812021"/>
    <s v="21BL000F"/>
    <n v="1376"/>
    <n v="1376"/>
    <n v="1376"/>
    <n v="1376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77"/>
    <n v="1377"/>
    <n v="1377"/>
    <n v="1377"/>
    <m/>
    <n v="0"/>
    <n v="0"/>
    <n v="0"/>
    <n v="10"/>
    <n v="0"/>
    <n v="0"/>
    <n v="0"/>
    <n v="0"/>
    <n v="0"/>
    <n v="10"/>
    <n v="2"/>
  </r>
  <r>
    <x v="0"/>
    <x v="0"/>
    <s v="1"/>
    <s v="01"/>
    <s v="15041RESIN237812021"/>
    <s v="21BL000F"/>
    <n v="1378"/>
    <n v="1378"/>
    <n v="1378"/>
    <n v="1378"/>
    <m/>
    <n v="0"/>
    <n v="0"/>
    <n v="0"/>
    <n v="5"/>
    <n v="0"/>
    <n v="0"/>
    <n v="0"/>
    <n v="0"/>
    <n v="0"/>
    <n v="5"/>
    <n v="2"/>
  </r>
  <r>
    <x v="0"/>
    <x v="0"/>
    <s v="1"/>
    <s v="01"/>
    <s v="15041RESIN237812021"/>
    <s v="21BL000F"/>
    <n v="1379"/>
    <n v="1379"/>
    <n v="1379"/>
    <n v="1379"/>
    <m/>
    <n v="0"/>
    <n v="0"/>
    <n v="0"/>
    <n v="4"/>
    <n v="0"/>
    <n v="0"/>
    <n v="0"/>
    <n v="0"/>
    <n v="0"/>
    <n v="4"/>
    <n v="2"/>
  </r>
  <r>
    <x v="0"/>
    <x v="0"/>
    <s v="1"/>
    <s v="01"/>
    <s v="15041RESIN237812021"/>
    <s v="21BL000F"/>
    <n v="1380"/>
    <n v="1380"/>
    <n v="1380"/>
    <n v="1380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1"/>
    <n v="1381"/>
    <n v="1381"/>
    <n v="1381"/>
    <m/>
    <n v="0"/>
    <n v="0"/>
    <n v="0"/>
    <n v="10"/>
    <n v="0"/>
    <n v="0"/>
    <n v="0"/>
    <n v="0"/>
    <n v="0"/>
    <n v="10"/>
    <n v="2"/>
  </r>
  <r>
    <x v="0"/>
    <x v="0"/>
    <s v="1"/>
    <s v="01"/>
    <s v="15041RESIN237812021"/>
    <s v="21BL000F"/>
    <n v="1382"/>
    <n v="1382"/>
    <n v="1382"/>
    <n v="1382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3"/>
    <n v="1383"/>
    <n v="1383"/>
    <n v="1383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4"/>
    <n v="1384"/>
    <n v="1384"/>
    <n v="1384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5"/>
    <n v="1385"/>
    <n v="1385"/>
    <n v="1385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6"/>
    <n v="1386"/>
    <n v="1386"/>
    <n v="1386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7"/>
    <n v="1387"/>
    <n v="1387"/>
    <n v="1387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8"/>
    <n v="1388"/>
    <n v="1388"/>
    <n v="1388"/>
    <m/>
    <n v="0"/>
    <n v="0"/>
    <n v="0"/>
    <n v="2.5"/>
    <n v="0"/>
    <n v="0"/>
    <n v="0"/>
    <n v="0"/>
    <n v="0"/>
    <n v="2.5"/>
    <n v="2"/>
  </r>
  <r>
    <x v="0"/>
    <x v="0"/>
    <s v="1"/>
    <s v="01"/>
    <s v="15041RESIN237812021"/>
    <s v="21BL000F"/>
    <n v="1389"/>
    <n v="1389"/>
    <n v="1389"/>
    <n v="1389"/>
    <m/>
    <n v="0"/>
    <n v="0"/>
    <n v="0"/>
    <n v="5"/>
    <n v="0"/>
    <n v="0"/>
    <n v="0"/>
    <n v="0"/>
    <n v="0"/>
    <n v="5"/>
    <n v="2"/>
  </r>
  <r>
    <x v="0"/>
    <x v="0"/>
    <s v="1"/>
    <s v="01"/>
    <s v="15041RESIN237812021"/>
    <s v="21BL000F"/>
    <n v="1390"/>
    <n v="1390"/>
    <n v="1390"/>
    <n v="1390"/>
    <m/>
    <n v="0"/>
    <n v="0"/>
    <n v="0"/>
    <n v="5"/>
    <n v="0"/>
    <n v="0"/>
    <n v="0"/>
    <n v="0"/>
    <n v="0"/>
    <n v="5"/>
    <n v="2"/>
  </r>
  <r>
    <x v="0"/>
    <x v="0"/>
    <s v="1"/>
    <s v="01"/>
    <s v="15041RESIN237812021"/>
    <s v="21BL000F"/>
    <n v="1391"/>
    <n v="1391"/>
    <n v="1391"/>
    <n v="1391"/>
    <m/>
    <n v="0"/>
    <n v="0"/>
    <n v="0"/>
    <n v="10"/>
    <n v="0"/>
    <n v="0"/>
    <n v="0"/>
    <n v="0"/>
    <n v="0"/>
    <n v="10"/>
    <n v="2"/>
  </r>
  <r>
    <x v="0"/>
    <x v="1"/>
    <s v="1"/>
    <s v="01"/>
    <s v="15041RESIN237812021"/>
    <s v="21BL000F"/>
    <n v="1392"/>
    <n v="1392"/>
    <n v="1392"/>
    <n v="1392"/>
    <m/>
    <n v="0"/>
    <n v="0"/>
    <n v="0"/>
    <n v="5"/>
    <n v="0"/>
    <n v="0"/>
    <n v="0"/>
    <n v="0"/>
    <n v="0"/>
    <n v="5"/>
    <n v="2"/>
  </r>
  <r>
    <x v="0"/>
    <x v="1"/>
    <s v="1"/>
    <s v="01"/>
    <s v="15041RESIN237812021"/>
    <s v="21BL000F"/>
    <n v="1393"/>
    <n v="1393"/>
    <n v="1393"/>
    <n v="1393"/>
    <m/>
    <n v="0"/>
    <n v="0"/>
    <n v="0"/>
    <n v="9"/>
    <n v="0"/>
    <n v="0"/>
    <n v="0"/>
    <n v="0"/>
    <n v="0"/>
    <n v="9"/>
    <n v="2"/>
  </r>
  <r>
    <x v="0"/>
    <x v="1"/>
    <s v="1"/>
    <s v="01"/>
    <s v="15041RESIN237812021"/>
    <s v="21BL000F"/>
    <n v="1394"/>
    <n v="1394"/>
    <n v="1394"/>
    <n v="1394"/>
    <m/>
    <n v="0"/>
    <n v="0"/>
    <n v="0"/>
    <n v="4"/>
    <n v="0"/>
    <n v="0"/>
    <n v="0"/>
    <n v="0"/>
    <n v="0"/>
    <n v="4"/>
    <n v="2"/>
  </r>
  <r>
    <x v="0"/>
    <x v="1"/>
    <s v="1"/>
    <s v="01"/>
    <s v="15041RESIN237812021"/>
    <s v="21BL000F"/>
    <n v="1395"/>
    <n v="1395"/>
    <n v="1395"/>
    <n v="1395"/>
    <m/>
    <n v="0"/>
    <n v="0"/>
    <n v="0"/>
    <n v="6.5"/>
    <n v="0"/>
    <n v="0"/>
    <n v="0"/>
    <n v="0"/>
    <n v="0"/>
    <n v="6.5"/>
    <n v="2"/>
  </r>
  <r>
    <x v="0"/>
    <x v="1"/>
    <s v="1"/>
    <s v="01"/>
    <s v="15041RESIN237812021"/>
    <s v="21BL000F"/>
    <n v="1396"/>
    <n v="1396"/>
    <n v="1396"/>
    <n v="1396"/>
    <m/>
    <n v="0"/>
    <n v="0"/>
    <n v="0"/>
    <n v="5"/>
    <n v="0"/>
    <n v="0"/>
    <n v="0"/>
    <n v="0"/>
    <n v="0"/>
    <n v="5"/>
    <n v="2"/>
  </r>
  <r>
    <x v="0"/>
    <x v="1"/>
    <s v="1"/>
    <s v="01"/>
    <s v="15041RESIN237812021"/>
    <s v="21BL000F"/>
    <n v="1397"/>
    <n v="1397"/>
    <n v="1397"/>
    <n v="1397"/>
    <m/>
    <n v="0"/>
    <n v="0"/>
    <n v="0"/>
    <n v="9"/>
    <n v="0"/>
    <n v="0"/>
    <n v="0"/>
    <n v="0"/>
    <n v="0"/>
    <n v="9"/>
    <n v="2"/>
  </r>
  <r>
    <x v="0"/>
    <x v="1"/>
    <s v="1"/>
    <s v="01"/>
    <s v="15041RESIN237812021"/>
    <s v="21BL000F"/>
    <n v="1398"/>
    <n v="1398"/>
    <n v="1398"/>
    <n v="1398"/>
    <m/>
    <n v="0"/>
    <n v="0"/>
    <n v="0"/>
    <n v="10"/>
    <n v="0"/>
    <n v="0"/>
    <n v="0"/>
    <n v="0"/>
    <n v="0"/>
    <n v="10"/>
    <n v="2"/>
  </r>
  <r>
    <x v="0"/>
    <x v="1"/>
    <s v="1"/>
    <s v="01"/>
    <s v="15041RESIN237812021"/>
    <s v="21BL000F"/>
    <n v="1399"/>
    <n v="1399"/>
    <n v="1399"/>
    <n v="1399"/>
    <m/>
    <n v="0"/>
    <n v="0"/>
    <n v="0"/>
    <n v="10"/>
    <n v="0"/>
    <n v="0"/>
    <n v="0"/>
    <n v="0"/>
    <n v="0"/>
    <n v="10"/>
    <n v="2"/>
  </r>
  <r>
    <x v="0"/>
    <x v="1"/>
    <s v="1"/>
    <s v="01"/>
    <s v="15041RESIN237812021"/>
    <s v="21BL000F"/>
    <n v="1400"/>
    <n v="1400"/>
    <n v="1400"/>
    <n v="1400"/>
    <m/>
    <n v="0"/>
    <n v="0"/>
    <n v="0"/>
    <n v="2.5"/>
    <n v="0"/>
    <n v="0"/>
    <n v="0"/>
    <n v="0"/>
    <n v="0"/>
    <n v="2.5"/>
    <n v="2"/>
  </r>
  <r>
    <x v="0"/>
    <x v="1"/>
    <s v="1"/>
    <s v="01"/>
    <s v="15041RESIN237812021"/>
    <s v="21BL000F"/>
    <n v="1401"/>
    <n v="1401"/>
    <n v="1401"/>
    <n v="1401"/>
    <m/>
    <n v="0"/>
    <n v="0"/>
    <n v="0"/>
    <n v="10"/>
    <n v="0"/>
    <n v="0"/>
    <n v="0"/>
    <n v="0"/>
    <n v="0"/>
    <n v="10"/>
    <n v="2"/>
  </r>
  <r>
    <x v="0"/>
    <x v="1"/>
    <s v="1"/>
    <s v="01"/>
    <s v="15041RESIN237812021"/>
    <s v="21BL000F"/>
    <n v="1402"/>
    <n v="1402"/>
    <n v="1402"/>
    <n v="1402"/>
    <m/>
    <n v="0"/>
    <n v="0"/>
    <n v="0"/>
    <n v="2.5"/>
    <n v="0"/>
    <n v="0"/>
    <n v="0"/>
    <n v="0"/>
    <n v="0"/>
    <n v="2.5"/>
    <n v="2"/>
  </r>
  <r>
    <x v="0"/>
    <x v="1"/>
    <s v="1"/>
    <s v="01"/>
    <s v="15041RESIN237812021"/>
    <s v="21BL000F"/>
    <n v="1403"/>
    <n v="1403"/>
    <n v="1403"/>
    <n v="1403"/>
    <m/>
    <n v="0"/>
    <n v="0"/>
    <n v="0"/>
    <n v="2.5"/>
    <n v="0"/>
    <n v="0"/>
    <n v="0"/>
    <n v="0"/>
    <n v="0"/>
    <n v="2.5"/>
    <n v="2"/>
  </r>
  <r>
    <x v="0"/>
    <x v="1"/>
    <s v="1"/>
    <s v="01"/>
    <s v="15041RESIN237812021"/>
    <s v="21BL000F"/>
    <n v="1404"/>
    <n v="1404"/>
    <n v="1404"/>
    <n v="1404"/>
    <m/>
    <n v="0"/>
    <n v="0"/>
    <n v="0"/>
    <n v="2.5"/>
    <n v="0"/>
    <n v="0"/>
    <n v="0"/>
    <n v="0"/>
    <n v="0"/>
    <n v="2.5"/>
    <n v="2"/>
  </r>
  <r>
    <x v="0"/>
    <x v="1"/>
    <s v="1"/>
    <s v="01"/>
    <s v="15041RESIN237812021"/>
    <s v="21BL000F"/>
    <n v="1405"/>
    <n v="1405"/>
    <n v="1405"/>
    <n v="1405"/>
    <m/>
    <n v="0"/>
    <n v="0"/>
    <n v="0"/>
    <n v="2.5"/>
    <n v="0"/>
    <n v="0"/>
    <n v="0"/>
    <n v="0"/>
    <n v="0"/>
    <n v="2.5"/>
    <n v="2"/>
  </r>
  <r>
    <x v="0"/>
    <x v="2"/>
    <s v="1"/>
    <s v="01"/>
    <s v="15041RESIN237812021"/>
    <s v="21BL000F"/>
    <n v="1406"/>
    <n v="1406"/>
    <n v="1406"/>
    <n v="1406"/>
    <m/>
    <n v="0"/>
    <n v="0"/>
    <n v="0"/>
    <n v="2.5"/>
    <n v="0"/>
    <n v="0"/>
    <n v="0"/>
    <n v="0"/>
    <n v="0"/>
    <n v="2.5"/>
    <n v="2"/>
  </r>
  <r>
    <x v="0"/>
    <x v="2"/>
    <s v="1"/>
    <s v="01"/>
    <s v="15041RESIN237812021"/>
    <s v="21BL000F"/>
    <n v="1407"/>
    <n v="1407"/>
    <n v="1407"/>
    <n v="1407"/>
    <m/>
    <n v="0"/>
    <n v="0"/>
    <n v="0"/>
    <n v="5"/>
    <n v="0"/>
    <n v="0"/>
    <n v="0"/>
    <n v="0"/>
    <n v="0"/>
    <n v="5"/>
    <n v="2"/>
  </r>
  <r>
    <x v="0"/>
    <x v="2"/>
    <s v="1"/>
    <s v="01"/>
    <s v="15041RESIN237812021"/>
    <s v="21BL000F"/>
    <n v="1408"/>
    <n v="1408"/>
    <n v="1408"/>
    <n v="1408"/>
    <m/>
    <n v="0"/>
    <n v="0"/>
    <n v="0"/>
    <n v="2.5"/>
    <n v="0"/>
    <n v="0"/>
    <n v="0"/>
    <n v="0"/>
    <n v="0"/>
    <n v="2.5"/>
    <n v="2"/>
  </r>
  <r>
    <x v="0"/>
    <x v="2"/>
    <s v="1"/>
    <s v="01"/>
    <s v="15041RESIN237812021"/>
    <s v="21BL000F"/>
    <n v="1409"/>
    <n v="1409"/>
    <n v="1409"/>
    <n v="1409"/>
    <m/>
    <n v="0"/>
    <n v="0"/>
    <n v="0"/>
    <n v="2.5"/>
    <n v="0"/>
    <n v="0"/>
    <n v="0"/>
    <n v="0"/>
    <n v="0"/>
    <n v="2.5"/>
    <n v="2"/>
  </r>
  <r>
    <x v="0"/>
    <x v="2"/>
    <s v="1"/>
    <s v="01"/>
    <s v="15041RESIN237812021"/>
    <s v="21BL000F"/>
    <n v="1410"/>
    <n v="1410"/>
    <n v="1410"/>
    <n v="1410"/>
    <m/>
    <n v="0"/>
    <n v="0"/>
    <n v="0"/>
    <n v="2.5"/>
    <n v="0"/>
    <n v="0"/>
    <n v="0"/>
    <n v="0"/>
    <n v="0"/>
    <n v="2.5"/>
    <n v="2"/>
  </r>
  <r>
    <x v="0"/>
    <x v="3"/>
    <s v="1"/>
    <s v="01"/>
    <s v="15041RESIN237812021"/>
    <s v="21BL000F"/>
    <n v="1411"/>
    <n v="1411"/>
    <n v="1411"/>
    <n v="1411"/>
    <m/>
    <n v="0"/>
    <n v="0"/>
    <n v="0"/>
    <n v="4"/>
    <n v="0"/>
    <n v="0"/>
    <n v="0"/>
    <n v="0"/>
    <n v="0"/>
    <n v="4"/>
    <n v="2"/>
  </r>
  <r>
    <x v="0"/>
    <x v="3"/>
    <s v="1"/>
    <s v="01"/>
    <s v="15041RESIN237812021"/>
    <s v="21BL000F"/>
    <n v="1412"/>
    <n v="1412"/>
    <n v="1412"/>
    <n v="1412"/>
    <m/>
    <n v="0"/>
    <n v="0"/>
    <n v="0"/>
    <n v="4"/>
    <n v="0"/>
    <n v="0"/>
    <n v="0"/>
    <n v="0"/>
    <n v="0"/>
    <n v="4"/>
    <n v="2"/>
  </r>
  <r>
    <x v="0"/>
    <x v="3"/>
    <s v="1"/>
    <s v="01"/>
    <s v="15041RESIN237812021"/>
    <s v="21BL000F"/>
    <n v="1413"/>
    <n v="1413"/>
    <n v="1413"/>
    <n v="1413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14"/>
    <n v="1414"/>
    <n v="1414"/>
    <n v="1414"/>
    <m/>
    <n v="0"/>
    <n v="0"/>
    <n v="0"/>
    <n v="5"/>
    <n v="0"/>
    <n v="0"/>
    <n v="0"/>
    <n v="0"/>
    <n v="0"/>
    <n v="5"/>
    <n v="2"/>
  </r>
  <r>
    <x v="0"/>
    <x v="4"/>
    <s v="1"/>
    <s v="01"/>
    <s v="15041RESIN237812021"/>
    <s v="21BL000F"/>
    <n v="1415"/>
    <n v="1415"/>
    <n v="1415"/>
    <n v="1415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16"/>
    <n v="1416"/>
    <n v="1416"/>
    <n v="1416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17"/>
    <n v="1417"/>
    <n v="1417"/>
    <n v="1417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18"/>
    <n v="1418"/>
    <n v="1418"/>
    <n v="1418"/>
    <m/>
    <n v="0"/>
    <n v="0"/>
    <n v="0"/>
    <n v="10"/>
    <n v="0"/>
    <n v="0"/>
    <n v="0"/>
    <n v="0"/>
    <n v="0"/>
    <n v="10"/>
    <n v="2"/>
  </r>
  <r>
    <x v="0"/>
    <x v="4"/>
    <s v="1"/>
    <s v="01"/>
    <s v="15041RESIN237812021"/>
    <s v="21BL000F"/>
    <n v="1419"/>
    <n v="1419"/>
    <n v="1419"/>
    <n v="1419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20"/>
    <n v="1420"/>
    <n v="1420"/>
    <n v="1420"/>
    <m/>
    <n v="0"/>
    <n v="0"/>
    <n v="0"/>
    <n v="2.5"/>
    <n v="0"/>
    <n v="0"/>
    <n v="0"/>
    <n v="0"/>
    <n v="0"/>
    <n v="2.5"/>
    <n v="2"/>
  </r>
  <r>
    <x v="0"/>
    <x v="4"/>
    <s v="1"/>
    <s v="01"/>
    <s v="15041RESIN237812021"/>
    <s v="21BL000F"/>
    <n v="1421"/>
    <n v="1421"/>
    <n v="1421"/>
    <n v="1421"/>
    <m/>
    <n v="0"/>
    <n v="0"/>
    <n v="0"/>
    <n v="10"/>
    <n v="0"/>
    <n v="0"/>
    <n v="0"/>
    <n v="0"/>
    <n v="0"/>
    <n v="10"/>
    <n v="2"/>
  </r>
  <r>
    <x v="0"/>
    <x v="5"/>
    <s v="1"/>
    <s v="01"/>
    <s v="15041RESIN237812021"/>
    <s v="21BL000F"/>
    <n v="1422"/>
    <n v="1422"/>
    <n v="1422"/>
    <n v="1422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3"/>
    <n v="1423"/>
    <n v="1423"/>
    <n v="1423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4"/>
    <n v="1424"/>
    <n v="1424"/>
    <n v="1424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5"/>
    <n v="1425"/>
    <n v="1425"/>
    <n v="1425"/>
    <m/>
    <n v="0"/>
    <n v="0"/>
    <n v="0"/>
    <n v="5"/>
    <n v="0"/>
    <n v="0"/>
    <n v="0"/>
    <n v="0"/>
    <n v="0"/>
    <n v="5"/>
    <n v="2"/>
  </r>
  <r>
    <x v="0"/>
    <x v="5"/>
    <s v="1"/>
    <s v="01"/>
    <s v="15041RESIN237812021"/>
    <s v="21BL000F"/>
    <n v="1426"/>
    <n v="1426"/>
    <n v="1426"/>
    <n v="1426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7"/>
    <n v="1427"/>
    <n v="1427"/>
    <n v="1427"/>
    <m/>
    <n v="0"/>
    <n v="0"/>
    <n v="0"/>
    <n v="2.5"/>
    <n v="0"/>
    <n v="0"/>
    <n v="0"/>
    <n v="0"/>
    <n v="0"/>
    <n v="2.5"/>
    <n v="2"/>
  </r>
  <r>
    <x v="0"/>
    <x v="5"/>
    <s v="1"/>
    <s v="01"/>
    <s v="15041RESIN237812021"/>
    <s v="21BL000F"/>
    <n v="1428"/>
    <n v="1428"/>
    <n v="1428"/>
    <n v="1428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29"/>
    <n v="1429"/>
    <n v="1429"/>
    <n v="1429"/>
    <m/>
    <n v="0"/>
    <n v="0"/>
    <n v="0"/>
    <n v="4"/>
    <n v="0"/>
    <n v="0"/>
    <n v="0"/>
    <n v="0"/>
    <n v="0"/>
    <n v="4"/>
    <n v="2"/>
  </r>
  <r>
    <x v="0"/>
    <x v="6"/>
    <s v="1"/>
    <s v="01"/>
    <s v="15041RESIN237812021"/>
    <s v="21BL000F"/>
    <n v="1430"/>
    <n v="1430"/>
    <n v="1430"/>
    <n v="1430"/>
    <m/>
    <n v="0"/>
    <n v="0"/>
    <n v="0"/>
    <n v="4"/>
    <n v="0"/>
    <n v="0"/>
    <n v="0"/>
    <n v="0"/>
    <n v="0"/>
    <n v="4"/>
    <n v="2"/>
  </r>
  <r>
    <x v="0"/>
    <x v="6"/>
    <s v="1"/>
    <s v="01"/>
    <s v="15041RESIN237812021"/>
    <s v="21BL000F"/>
    <n v="1431"/>
    <n v="1431"/>
    <n v="1431"/>
    <n v="1431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2"/>
    <n v="1432"/>
    <n v="1432"/>
    <n v="1432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3"/>
    <n v="1433"/>
    <n v="1433"/>
    <n v="1433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4"/>
    <n v="1434"/>
    <n v="1434"/>
    <n v="1434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5"/>
    <n v="1435"/>
    <n v="1435"/>
    <n v="1435"/>
    <m/>
    <n v="0"/>
    <n v="0"/>
    <n v="0"/>
    <n v="5"/>
    <n v="0"/>
    <n v="0"/>
    <n v="0"/>
    <n v="0"/>
    <n v="0"/>
    <n v="5"/>
    <n v="2"/>
  </r>
  <r>
    <x v="0"/>
    <x v="6"/>
    <s v="1"/>
    <s v="01"/>
    <s v="15041RESIN237812021"/>
    <s v="21BL000F"/>
    <n v="1436"/>
    <n v="1436"/>
    <n v="1436"/>
    <n v="1436"/>
    <m/>
    <n v="0"/>
    <n v="0"/>
    <n v="0"/>
    <n v="5"/>
    <n v="0"/>
    <n v="0"/>
    <n v="0"/>
    <n v="0"/>
    <n v="0"/>
    <n v="5"/>
    <n v="2"/>
  </r>
  <r>
    <x v="0"/>
    <x v="6"/>
    <s v="1"/>
    <s v="01"/>
    <s v="15041RESIN237812021"/>
    <s v="21BL000F"/>
    <n v="1437"/>
    <n v="1437"/>
    <n v="1437"/>
    <n v="1437"/>
    <m/>
    <n v="0"/>
    <n v="0"/>
    <n v="0"/>
    <n v="2.5"/>
    <n v="0"/>
    <n v="0"/>
    <n v="0"/>
    <n v="0"/>
    <n v="0"/>
    <n v="2.5"/>
    <n v="2"/>
  </r>
  <r>
    <x v="0"/>
    <x v="6"/>
    <s v="1"/>
    <s v="01"/>
    <s v="15041RESIN237812021"/>
    <s v="21BL000F"/>
    <n v="1438"/>
    <n v="1438"/>
    <n v="1438"/>
    <n v="1438"/>
    <m/>
    <n v="0"/>
    <n v="0"/>
    <n v="0"/>
    <n v="2.5"/>
    <n v="0"/>
    <n v="0"/>
    <n v="0"/>
    <n v="0"/>
    <n v="0"/>
    <n v="2.5"/>
    <n v="2"/>
  </r>
  <r>
    <x v="0"/>
    <x v="7"/>
    <s v="1"/>
    <s v="01"/>
    <s v="15041RESIN237812021"/>
    <s v="21BL000F"/>
    <n v="1439"/>
    <n v="1439"/>
    <n v="1439"/>
    <n v="1439"/>
    <m/>
    <n v="0"/>
    <n v="0"/>
    <n v="0"/>
    <n v="6.5"/>
    <n v="0"/>
    <n v="0"/>
    <n v="0"/>
    <n v="0"/>
    <n v="0"/>
    <n v="6.5"/>
    <n v="2"/>
  </r>
  <r>
    <x v="0"/>
    <x v="7"/>
    <s v="1"/>
    <s v="01"/>
    <s v="15041RESIN237812021"/>
    <s v="21BL000F"/>
    <n v="1440"/>
    <n v="1440"/>
    <n v="1440"/>
    <n v="1440"/>
    <m/>
    <n v="0"/>
    <n v="0"/>
    <n v="0"/>
    <n v="16.5"/>
    <n v="0"/>
    <n v="0"/>
    <n v="0"/>
    <n v="0"/>
    <n v="0"/>
    <n v="16.5"/>
    <n v="2"/>
  </r>
  <r>
    <x v="0"/>
    <x v="7"/>
    <s v="1"/>
    <s v="01"/>
    <s v="15041RESIN237812021"/>
    <s v="21BL000F"/>
    <n v="1441"/>
    <n v="1441"/>
    <n v="1441"/>
    <n v="1441"/>
    <m/>
    <n v="0"/>
    <n v="0"/>
    <n v="0"/>
    <n v="2.5"/>
    <n v="0"/>
    <n v="0"/>
    <n v="0"/>
    <n v="0"/>
    <n v="0"/>
    <n v="2.5"/>
    <n v="2"/>
  </r>
  <r>
    <x v="0"/>
    <x v="7"/>
    <s v="1"/>
    <s v="01"/>
    <s v="15041RESIN237812021"/>
    <s v="21BL000F"/>
    <n v="1442"/>
    <n v="1442"/>
    <n v="1442"/>
    <n v="1442"/>
    <m/>
    <n v="0"/>
    <n v="0"/>
    <n v="0"/>
    <n v="8.5"/>
    <n v="0"/>
    <n v="0"/>
    <n v="0"/>
    <n v="0"/>
    <n v="0"/>
    <n v="8.5"/>
    <n v="2"/>
  </r>
  <r>
    <x v="0"/>
    <x v="7"/>
    <s v="1"/>
    <s v="01"/>
    <s v="15041RESIN237812021"/>
    <s v="21BL000F"/>
    <n v="1443"/>
    <n v="1443"/>
    <n v="1443"/>
    <n v="1443"/>
    <m/>
    <n v="0"/>
    <n v="0"/>
    <n v="0"/>
    <n v="2.5"/>
    <n v="0"/>
    <n v="0"/>
    <n v="0"/>
    <n v="0"/>
    <n v="0"/>
    <n v="2.5"/>
    <n v="2"/>
  </r>
  <r>
    <x v="0"/>
    <x v="7"/>
    <s v="1"/>
    <s v="01"/>
    <s v="15041RESIN237812021"/>
    <s v="21BL000F"/>
    <n v="1444"/>
    <n v="1444"/>
    <n v="1444"/>
    <n v="1444"/>
    <m/>
    <n v="0"/>
    <n v="0"/>
    <n v="0"/>
    <n v="2.5"/>
    <n v="0"/>
    <n v="0"/>
    <n v="0"/>
    <n v="0"/>
    <n v="0"/>
    <n v="2.5"/>
    <n v="2"/>
  </r>
  <r>
    <x v="0"/>
    <x v="7"/>
    <s v="1"/>
    <s v="01"/>
    <s v="15041RESIN237812021"/>
    <s v="21BL000F"/>
    <n v="1445"/>
    <n v="1445"/>
    <n v="1445"/>
    <n v="1445"/>
    <m/>
    <n v="0"/>
    <n v="0"/>
    <n v="0"/>
    <n v="2.5"/>
    <n v="0"/>
    <n v="0"/>
    <n v="0"/>
    <n v="0"/>
    <n v="0"/>
    <n v="2.5"/>
    <n v="2"/>
  </r>
  <r>
    <x v="0"/>
    <x v="8"/>
    <s v="1"/>
    <s v="01"/>
    <s v="15041RESIN237812021"/>
    <s v="21BL000F"/>
    <n v="1446"/>
    <n v="1446"/>
    <n v="1446"/>
    <n v="1446"/>
    <m/>
    <n v="0"/>
    <n v="0"/>
    <n v="0"/>
    <n v="5"/>
    <n v="0"/>
    <n v="0"/>
    <n v="0"/>
    <n v="0"/>
    <n v="0"/>
    <n v="5"/>
    <n v="2"/>
  </r>
  <r>
    <x v="0"/>
    <x v="8"/>
    <s v="1"/>
    <s v="01"/>
    <s v="15041RESIN237812021"/>
    <s v="21BL000F"/>
    <n v="1447"/>
    <n v="1447"/>
    <n v="1447"/>
    <n v="1447"/>
    <m/>
    <n v="0"/>
    <n v="0"/>
    <n v="0"/>
    <n v="10"/>
    <n v="0"/>
    <n v="0"/>
    <n v="0"/>
    <n v="0"/>
    <n v="0"/>
    <n v="10"/>
    <n v="2"/>
  </r>
  <r>
    <x v="0"/>
    <x v="8"/>
    <s v="1"/>
    <s v="01"/>
    <s v="15041RESIN237812021"/>
    <s v="21BL000F"/>
    <n v="1448"/>
    <n v="1448"/>
    <n v="1448"/>
    <n v="1448"/>
    <m/>
    <n v="0"/>
    <n v="0"/>
    <n v="0"/>
    <n v="2.5"/>
    <n v="0"/>
    <n v="0"/>
    <n v="0"/>
    <n v="0"/>
    <n v="0"/>
    <n v="2.5"/>
    <n v="2"/>
  </r>
  <r>
    <x v="0"/>
    <x v="8"/>
    <s v="1"/>
    <s v="01"/>
    <s v="15041RESIN237812021"/>
    <s v="21BL000F"/>
    <n v="1449"/>
    <n v="1449"/>
    <n v="1449"/>
    <n v="1449"/>
    <m/>
    <n v="0"/>
    <n v="0"/>
    <n v="0"/>
    <n v="10"/>
    <n v="0"/>
    <n v="0"/>
    <n v="0"/>
    <n v="0"/>
    <n v="0"/>
    <n v="10"/>
    <n v="2"/>
  </r>
  <r>
    <x v="0"/>
    <x v="8"/>
    <s v="1"/>
    <s v="01"/>
    <s v="15041RESIN237812021"/>
    <s v="21BL000F"/>
    <n v="1450"/>
    <n v="1450"/>
    <n v="1450"/>
    <n v="1450"/>
    <m/>
    <n v="0"/>
    <n v="0"/>
    <n v="0"/>
    <n v="5"/>
    <n v="0"/>
    <n v="0"/>
    <n v="0"/>
    <n v="0"/>
    <n v="0"/>
    <n v="5"/>
    <n v="2"/>
  </r>
  <r>
    <x v="0"/>
    <x v="9"/>
    <s v="1"/>
    <s v="01"/>
    <s v="15041RESIN237812021"/>
    <s v="21BL000F"/>
    <n v="1451"/>
    <n v="1451"/>
    <n v="1451"/>
    <n v="1451"/>
    <m/>
    <n v="0"/>
    <n v="0"/>
    <n v="0"/>
    <n v="5"/>
    <n v="0"/>
    <n v="0"/>
    <n v="0"/>
    <n v="0"/>
    <n v="0"/>
    <n v="5"/>
    <n v="2"/>
  </r>
  <r>
    <x v="0"/>
    <x v="9"/>
    <s v="1"/>
    <s v="01"/>
    <s v="15041RESIN237812021"/>
    <s v="21BL000F"/>
    <n v="1452"/>
    <n v="1452"/>
    <n v="1452"/>
    <n v="1452"/>
    <m/>
    <n v="0"/>
    <n v="0"/>
    <n v="0"/>
    <n v="5"/>
    <n v="0"/>
    <n v="0"/>
    <n v="0"/>
    <n v="0"/>
    <n v="0"/>
    <n v="5"/>
    <n v="2"/>
  </r>
  <r>
    <x v="0"/>
    <x v="9"/>
    <s v="1"/>
    <s v="01"/>
    <s v="15041RESIN237812021"/>
    <s v="21BL000F"/>
    <n v="1453"/>
    <n v="1453"/>
    <n v="1453"/>
    <n v="1453"/>
    <m/>
    <n v="0"/>
    <n v="0"/>
    <n v="0"/>
    <n v="8.5"/>
    <n v="0"/>
    <n v="0"/>
    <n v="0"/>
    <n v="0"/>
    <n v="0"/>
    <n v="8.5"/>
    <n v="2"/>
  </r>
  <r>
    <x v="0"/>
    <x v="9"/>
    <s v="1"/>
    <s v="01"/>
    <s v="15041RESIN237812021"/>
    <s v="21BL000F"/>
    <n v="1454"/>
    <n v="1454"/>
    <n v="1454"/>
    <n v="1454"/>
    <m/>
    <n v="0"/>
    <n v="0"/>
    <n v="0"/>
    <n v="5"/>
    <n v="0"/>
    <n v="0"/>
    <n v="0"/>
    <n v="0"/>
    <n v="0"/>
    <n v="5"/>
    <n v="2"/>
  </r>
  <r>
    <x v="0"/>
    <x v="10"/>
    <s v="1"/>
    <s v="01"/>
    <s v="15041RESIN237812021"/>
    <s v="21BL000F"/>
    <n v="1455"/>
    <n v="1455"/>
    <n v="1455"/>
    <n v="1455"/>
    <m/>
    <n v="0"/>
    <n v="0"/>
    <n v="0"/>
    <n v="2.5"/>
    <n v="0"/>
    <n v="0"/>
    <n v="0"/>
    <n v="0"/>
    <n v="0"/>
    <n v="2.5"/>
    <n v="2"/>
  </r>
  <r>
    <x v="0"/>
    <x v="10"/>
    <s v="1"/>
    <s v="01"/>
    <s v="15041RESIN237812021"/>
    <s v="21BL000F"/>
    <n v="1456"/>
    <n v="1456"/>
    <n v="1456"/>
    <n v="1456"/>
    <m/>
    <n v="0"/>
    <n v="0"/>
    <n v="0"/>
    <n v="2.5"/>
    <n v="0"/>
    <n v="0"/>
    <n v="0"/>
    <n v="0"/>
    <n v="0"/>
    <n v="2.5"/>
    <n v="2"/>
  </r>
  <r>
    <x v="0"/>
    <x v="10"/>
    <s v="1"/>
    <s v="01"/>
    <s v="15041RESIN237812021"/>
    <s v="21BL000F"/>
    <n v="1457"/>
    <n v="1457"/>
    <n v="1457"/>
    <n v="1457"/>
    <m/>
    <n v="0"/>
    <n v="0"/>
    <n v="0"/>
    <n v="10"/>
    <n v="0"/>
    <n v="0"/>
    <n v="0"/>
    <n v="0"/>
    <n v="0"/>
    <n v="10"/>
    <n v="2"/>
  </r>
  <r>
    <x v="0"/>
    <x v="10"/>
    <s v="1"/>
    <s v="01"/>
    <s v="15041RESIN237812021"/>
    <s v="21BL000F"/>
    <n v="1458"/>
    <n v="1458"/>
    <n v="1458"/>
    <n v="1458"/>
    <m/>
    <n v="0"/>
    <n v="0"/>
    <n v="0"/>
    <n v="5"/>
    <n v="0"/>
    <n v="0"/>
    <n v="0"/>
    <n v="0"/>
    <n v="0"/>
    <n v="5"/>
    <n v="2"/>
  </r>
  <r>
    <x v="0"/>
    <x v="10"/>
    <s v="1"/>
    <s v="01"/>
    <s v="15041RESIN237812021"/>
    <s v="21BL000F"/>
    <n v="1459"/>
    <n v="1459"/>
    <n v="1459"/>
    <n v="1459"/>
    <m/>
    <n v="0"/>
    <n v="0"/>
    <n v="0"/>
    <n v="10"/>
    <n v="0"/>
    <n v="0"/>
    <n v="0"/>
    <n v="0"/>
    <n v="0"/>
    <n v="10"/>
    <n v="2"/>
  </r>
  <r>
    <x v="0"/>
    <x v="10"/>
    <s v="1"/>
    <s v="01"/>
    <s v="15041RESIN237812021"/>
    <s v="21BL000F"/>
    <n v="1460"/>
    <n v="1460"/>
    <n v="1460"/>
    <n v="1460"/>
    <m/>
    <n v="0"/>
    <n v="0"/>
    <n v="0"/>
    <n v="2.5"/>
    <n v="0"/>
    <n v="0"/>
    <n v="0"/>
    <n v="0"/>
    <n v="0"/>
    <n v="2.5"/>
    <n v="2"/>
  </r>
  <r>
    <x v="0"/>
    <x v="10"/>
    <s v="1"/>
    <s v="01"/>
    <s v="15041RESIN237812021"/>
    <s v="21BL000F"/>
    <n v="1461"/>
    <n v="1461"/>
    <n v="1461"/>
    <n v="1461"/>
    <m/>
    <n v="0"/>
    <n v="0"/>
    <n v="0"/>
    <n v="2.5"/>
    <n v="0"/>
    <n v="0"/>
    <n v="0"/>
    <n v="0"/>
    <n v="0"/>
    <n v="2.5"/>
    <n v="2"/>
  </r>
  <r>
    <x v="0"/>
    <x v="10"/>
    <s v="1"/>
    <s v="01"/>
    <s v="15041RESIN237812021"/>
    <s v="21BL000F"/>
    <n v="1462"/>
    <n v="1462"/>
    <n v="1462"/>
    <n v="1462"/>
    <m/>
    <n v="0"/>
    <n v="0"/>
    <n v="0"/>
    <n v="10"/>
    <n v="0"/>
    <n v="0"/>
    <n v="0"/>
    <n v="0"/>
    <n v="0"/>
    <n v="10"/>
    <n v="2"/>
  </r>
  <r>
    <x v="0"/>
    <x v="11"/>
    <s v="1"/>
    <s v="01"/>
    <s v="15041RESIN237812021"/>
    <s v="21BL000F"/>
    <n v="1463"/>
    <n v="1463"/>
    <n v="1463"/>
    <n v="1463"/>
    <m/>
    <n v="0"/>
    <n v="0"/>
    <n v="0"/>
    <n v="4"/>
    <n v="0"/>
    <n v="0"/>
    <n v="0"/>
    <n v="0"/>
    <n v="0"/>
    <n v="4"/>
    <n v="2"/>
  </r>
  <r>
    <x v="0"/>
    <x v="11"/>
    <s v="1"/>
    <s v="01"/>
    <s v="15041RESIN237812021"/>
    <s v="21BL000F"/>
    <n v="1464"/>
    <n v="1464"/>
    <n v="1464"/>
    <n v="1464"/>
    <m/>
    <n v="0"/>
    <n v="0"/>
    <n v="0"/>
    <n v="2.5"/>
    <n v="0"/>
    <n v="0"/>
    <n v="0"/>
    <n v="0"/>
    <n v="0"/>
    <n v="2.5"/>
    <n v="2"/>
  </r>
  <r>
    <x v="0"/>
    <x v="11"/>
    <s v="1"/>
    <s v="01"/>
    <s v="15041RESIN237812021"/>
    <s v="21BL000F"/>
    <n v="1465"/>
    <n v="1465"/>
    <n v="1465"/>
    <n v="1465"/>
    <m/>
    <n v="0"/>
    <n v="0"/>
    <n v="0"/>
    <n v="16"/>
    <n v="0"/>
    <n v="0"/>
    <n v="0"/>
    <n v="0"/>
    <n v="0"/>
    <n v="16"/>
    <n v="2"/>
  </r>
  <r>
    <x v="0"/>
    <x v="11"/>
    <s v="1"/>
    <s v="01"/>
    <s v="15041RESIN237812021"/>
    <s v="21BL000F"/>
    <n v="1466"/>
    <n v="1466"/>
    <n v="1466"/>
    <n v="1466"/>
    <m/>
    <n v="0"/>
    <n v="0"/>
    <n v="0"/>
    <n v="15"/>
    <n v="0"/>
    <n v="0"/>
    <n v="0"/>
    <n v="0"/>
    <n v="0"/>
    <n v="15"/>
    <n v="2"/>
  </r>
  <r>
    <x v="0"/>
    <x v="11"/>
    <s v="1"/>
    <s v="01"/>
    <s v="15041RESIN237812021"/>
    <s v="21BL000F"/>
    <n v="1467"/>
    <n v="1467"/>
    <n v="1467"/>
    <n v="1467"/>
    <m/>
    <n v="0"/>
    <n v="0"/>
    <n v="0"/>
    <n v="15"/>
    <n v="0"/>
    <n v="0"/>
    <n v="0"/>
    <n v="0"/>
    <n v="0"/>
    <n v="15"/>
    <n v="2"/>
  </r>
  <r>
    <x v="0"/>
    <x v="11"/>
    <s v="1"/>
    <s v="01"/>
    <s v="15041RESIN237812021"/>
    <s v="21BL000F"/>
    <n v="1468"/>
    <n v="1468"/>
    <n v="1468"/>
    <n v="1468"/>
    <m/>
    <n v="0"/>
    <n v="0"/>
    <n v="0"/>
    <n v="15"/>
    <n v="0"/>
    <n v="0"/>
    <n v="0"/>
    <n v="0"/>
    <n v="0"/>
    <n v="15"/>
    <n v="2"/>
  </r>
  <r>
    <x v="0"/>
    <x v="11"/>
    <s v="1"/>
    <s v="01"/>
    <s v="15041RESIN237812021"/>
    <s v="21BL000F"/>
    <n v="1469"/>
    <n v="1469"/>
    <n v="1469"/>
    <n v="1469"/>
    <m/>
    <n v="0"/>
    <n v="0"/>
    <n v="0"/>
    <n v="10"/>
    <n v="0"/>
    <n v="0"/>
    <n v="0"/>
    <n v="0"/>
    <n v="0"/>
    <n v="10"/>
    <n v="2"/>
  </r>
  <r>
    <x v="0"/>
    <x v="11"/>
    <s v="1"/>
    <s v="01"/>
    <s v="15041RESIN237812021"/>
    <s v="21BL000F"/>
    <n v="1470"/>
    <n v="1470"/>
    <n v="1470"/>
    <n v="1470"/>
    <m/>
    <n v="0"/>
    <n v="0"/>
    <n v="0"/>
    <n v="2.5"/>
    <n v="0"/>
    <n v="0"/>
    <n v="0"/>
    <n v="0"/>
    <n v="0"/>
    <n v="2.5"/>
    <n v="2"/>
  </r>
  <r>
    <x v="0"/>
    <x v="11"/>
    <s v="1"/>
    <s v="01"/>
    <s v="15041RESIN237812021"/>
    <s v="21BL000F"/>
    <n v="1471"/>
    <n v="1471"/>
    <n v="1471"/>
    <n v="1471"/>
    <m/>
    <n v="0"/>
    <n v="0"/>
    <n v="0"/>
    <n v="2.5"/>
    <n v="0"/>
    <n v="0"/>
    <n v="0"/>
    <n v="0"/>
    <n v="0"/>
    <n v="2.5"/>
    <n v="2"/>
  </r>
  <r>
    <x v="0"/>
    <x v="11"/>
    <s v="1"/>
    <s v="01"/>
    <s v="15041RESIN237812021"/>
    <s v="21BL000F"/>
    <n v="1472"/>
    <n v="1472"/>
    <n v="1472"/>
    <n v="1472"/>
    <m/>
    <n v="0"/>
    <n v="0"/>
    <n v="0"/>
    <n v="5"/>
    <n v="0"/>
    <n v="0"/>
    <n v="0"/>
    <n v="0"/>
    <n v="0"/>
    <n v="5"/>
    <n v="2"/>
  </r>
  <r>
    <x v="0"/>
    <x v="11"/>
    <s v="1"/>
    <s v="01"/>
    <s v="15041RESIN237812021"/>
    <s v="21BL000F"/>
    <n v="1473"/>
    <n v="1473"/>
    <n v="1473"/>
    <n v="1473"/>
    <m/>
    <n v="0"/>
    <n v="0"/>
    <n v="0"/>
    <n v="5"/>
    <n v="0"/>
    <n v="0"/>
    <n v="0"/>
    <n v="0"/>
    <n v="0"/>
    <n v="5"/>
    <n v="2"/>
  </r>
  <r>
    <x v="0"/>
    <x v="11"/>
    <s v="1"/>
    <s v="01"/>
    <s v="15041RESIN237812021"/>
    <s v="21BL000F"/>
    <n v="1474"/>
    <n v="1474"/>
    <n v="1474"/>
    <n v="1474"/>
    <m/>
    <n v="0"/>
    <n v="0"/>
    <n v="0"/>
    <n v="5"/>
    <n v="0"/>
    <n v="0"/>
    <n v="0"/>
    <n v="0"/>
    <n v="0"/>
    <n v="5"/>
    <n v="2"/>
  </r>
  <r>
    <x v="0"/>
    <x v="11"/>
    <s v="1"/>
    <s v="01"/>
    <s v="15041RESIN237812021"/>
    <s v="21BL000F"/>
    <n v="1475"/>
    <n v="1475"/>
    <n v="1475"/>
    <n v="1475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76"/>
    <n v="1476"/>
    <n v="1476"/>
    <n v="1476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77"/>
    <n v="1477"/>
    <n v="1477"/>
    <n v="1477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78"/>
    <n v="1478"/>
    <n v="1478"/>
    <n v="1478"/>
    <m/>
    <n v="0"/>
    <n v="0"/>
    <n v="0"/>
    <n v="5"/>
    <n v="0"/>
    <n v="0"/>
    <n v="0"/>
    <n v="0"/>
    <n v="0"/>
    <n v="5"/>
    <n v="2"/>
  </r>
  <r>
    <x v="0"/>
    <x v="12"/>
    <s v="1"/>
    <s v="01"/>
    <s v="15041RESIN237812021"/>
    <s v="21BL000F"/>
    <n v="1479"/>
    <n v="1479"/>
    <n v="1479"/>
    <n v="1479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80"/>
    <n v="1480"/>
    <n v="1480"/>
    <n v="1480"/>
    <m/>
    <n v="0"/>
    <n v="0"/>
    <n v="0"/>
    <n v="2.5"/>
    <n v="0"/>
    <n v="0"/>
    <n v="0"/>
    <n v="0"/>
    <n v="0"/>
    <n v="2.5"/>
    <n v="2"/>
  </r>
  <r>
    <x v="0"/>
    <x v="12"/>
    <s v="1"/>
    <s v="01"/>
    <s v="15041RESIN237812021"/>
    <s v="21BL000F"/>
    <n v="1481"/>
    <n v="1481"/>
    <n v="1481"/>
    <n v="1481"/>
    <m/>
    <n v="0"/>
    <n v="0"/>
    <n v="0"/>
    <n v="5"/>
    <n v="0"/>
    <n v="0"/>
    <n v="0"/>
    <n v="0"/>
    <n v="0"/>
    <n v="5"/>
    <n v="2"/>
  </r>
  <r>
    <x v="0"/>
    <x v="12"/>
    <s v="1"/>
    <s v="01"/>
    <s v="15041RESIN237812021"/>
    <s v="21BL000F"/>
    <n v="1482"/>
    <n v="1482"/>
    <n v="1482"/>
    <n v="1482"/>
    <m/>
    <n v="0"/>
    <n v="0"/>
    <n v="0"/>
    <n v="15"/>
    <n v="0"/>
    <n v="0"/>
    <n v="0"/>
    <n v="0"/>
    <n v="0"/>
    <n v="15"/>
    <n v="2"/>
  </r>
  <r>
    <x v="0"/>
    <x v="12"/>
    <s v="1"/>
    <s v="01"/>
    <s v="15041RESIN237812021"/>
    <s v="21BL000F"/>
    <n v="1483"/>
    <n v="1483"/>
    <n v="1483"/>
    <n v="1483"/>
    <m/>
    <n v="0"/>
    <n v="0"/>
    <n v="0"/>
    <n v="5"/>
    <n v="0"/>
    <n v="0"/>
    <n v="0"/>
    <n v="0"/>
    <n v="0"/>
    <n v="5"/>
    <n v="2"/>
  </r>
  <r>
    <x v="0"/>
    <x v="12"/>
    <s v="1"/>
    <s v="01"/>
    <s v="15041RESIN237812021"/>
    <s v="21BL000F"/>
    <n v="1484"/>
    <n v="1484"/>
    <n v="1484"/>
    <n v="1484"/>
    <m/>
    <n v="0"/>
    <n v="0"/>
    <n v="0"/>
    <n v="15"/>
    <n v="0"/>
    <n v="0"/>
    <n v="0"/>
    <n v="0"/>
    <n v="0"/>
    <n v="15"/>
    <n v="2"/>
  </r>
  <r>
    <x v="0"/>
    <x v="12"/>
    <s v="1"/>
    <s v="01"/>
    <s v="15041RESIN237812021"/>
    <s v="21BL000F"/>
    <n v="1485"/>
    <n v="1485"/>
    <n v="1485"/>
    <n v="1485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86"/>
    <n v="1486"/>
    <n v="1486"/>
    <n v="1486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87"/>
    <n v="1487"/>
    <n v="1487"/>
    <n v="1487"/>
    <m/>
    <n v="0"/>
    <n v="0"/>
    <n v="0"/>
    <n v="2.5"/>
    <n v="0"/>
    <n v="0"/>
    <n v="0"/>
    <n v="0"/>
    <n v="0"/>
    <n v="2.5"/>
    <n v="2"/>
  </r>
  <r>
    <x v="0"/>
    <x v="13"/>
    <s v="1"/>
    <s v="01"/>
    <s v="15041RESIN237812021"/>
    <s v="21BL000F"/>
    <n v="1488"/>
    <n v="1488"/>
    <n v="1488"/>
    <n v="1488"/>
    <m/>
    <n v="0"/>
    <n v="0"/>
    <n v="0"/>
    <n v="2.5"/>
    <n v="0"/>
    <n v="0"/>
    <n v="0"/>
    <n v="0"/>
    <n v="0"/>
    <n v="2.5"/>
    <n v="2"/>
  </r>
  <r>
    <x v="0"/>
    <x v="13"/>
    <s v="1"/>
    <s v="01"/>
    <s v="15041RESIN237812021"/>
    <s v="21BL000F"/>
    <n v="1489"/>
    <n v="1489"/>
    <n v="1489"/>
    <n v="1489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90"/>
    <n v="1490"/>
    <n v="1490"/>
    <n v="1490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91"/>
    <n v="1491"/>
    <n v="1491"/>
    <n v="1491"/>
    <m/>
    <n v="0"/>
    <n v="0"/>
    <n v="0"/>
    <n v="5"/>
    <n v="0"/>
    <n v="0"/>
    <n v="0"/>
    <n v="0"/>
    <n v="0"/>
    <n v="5"/>
    <n v="2"/>
  </r>
  <r>
    <x v="0"/>
    <x v="13"/>
    <s v="1"/>
    <s v="01"/>
    <s v="15041RESIN237812021"/>
    <s v="21BL000F"/>
    <n v="1492"/>
    <n v="1492"/>
    <n v="1492"/>
    <n v="1492"/>
    <m/>
    <n v="0"/>
    <n v="0"/>
    <n v="0"/>
    <n v="2.5"/>
    <n v="0"/>
    <n v="0"/>
    <n v="0"/>
    <n v="0"/>
    <n v="0"/>
    <n v="2.5"/>
    <n v="2"/>
  </r>
  <r>
    <x v="0"/>
    <x v="14"/>
    <s v="1"/>
    <s v="01"/>
    <s v="15041RESIN237812021"/>
    <s v="21BL000F"/>
    <n v="1493"/>
    <n v="1493"/>
    <n v="1493"/>
    <n v="1493"/>
    <m/>
    <n v="0"/>
    <n v="0"/>
    <n v="0"/>
    <n v="10"/>
    <n v="0"/>
    <n v="0"/>
    <n v="0"/>
    <n v="0"/>
    <n v="0"/>
    <n v="10"/>
    <n v="2"/>
  </r>
  <r>
    <x v="0"/>
    <x v="14"/>
    <s v="1"/>
    <s v="01"/>
    <s v="15041RESIN237812021"/>
    <s v="21BL000F"/>
    <n v="1494"/>
    <n v="1494"/>
    <n v="1494"/>
    <n v="1494"/>
    <m/>
    <n v="0"/>
    <n v="0"/>
    <n v="0"/>
    <n v="2.5"/>
    <n v="0"/>
    <n v="0"/>
    <n v="0"/>
    <n v="0"/>
    <n v="0"/>
    <n v="2.5"/>
    <n v="2"/>
  </r>
  <r>
    <x v="0"/>
    <x v="14"/>
    <s v="1"/>
    <s v="01"/>
    <s v="15041RESIN237812021"/>
    <s v="21BL000F"/>
    <n v="1495"/>
    <n v="1495"/>
    <n v="1495"/>
    <n v="1495"/>
    <m/>
    <n v="0"/>
    <n v="0"/>
    <n v="0"/>
    <n v="2.5"/>
    <n v="0"/>
    <n v="0"/>
    <n v="0"/>
    <n v="0"/>
    <n v="0"/>
    <n v="2.5"/>
    <n v="2"/>
  </r>
  <r>
    <x v="0"/>
    <x v="14"/>
    <s v="1"/>
    <s v="01"/>
    <s v="15041RESIN237812021"/>
    <s v="21BL000F"/>
    <n v="1496"/>
    <n v="1496"/>
    <n v="1496"/>
    <n v="1496"/>
    <m/>
    <n v="0"/>
    <n v="0"/>
    <n v="0"/>
    <n v="17"/>
    <n v="0"/>
    <n v="0"/>
    <n v="0"/>
    <n v="0"/>
    <n v="0"/>
    <n v="17"/>
    <n v="2"/>
  </r>
  <r>
    <x v="0"/>
    <x v="14"/>
    <s v="1"/>
    <s v="01"/>
    <s v="15041RESIN237812021"/>
    <s v="21BL000F"/>
    <n v="1497"/>
    <n v="1497"/>
    <n v="1497"/>
    <n v="1497"/>
    <m/>
    <n v="0"/>
    <n v="0"/>
    <n v="0"/>
    <n v="15"/>
    <n v="0"/>
    <n v="0"/>
    <n v="0"/>
    <n v="0"/>
    <n v="0"/>
    <n v="15"/>
    <n v="2"/>
  </r>
  <r>
    <x v="0"/>
    <x v="14"/>
    <s v="1"/>
    <s v="01"/>
    <s v="15041RESIN237812021"/>
    <s v="21BL000F"/>
    <n v="1498"/>
    <n v="1498"/>
    <n v="1498"/>
    <n v="1498"/>
    <m/>
    <n v="0"/>
    <n v="0"/>
    <n v="0"/>
    <n v="5"/>
    <n v="0"/>
    <n v="0"/>
    <n v="0"/>
    <n v="0"/>
    <n v="0"/>
    <n v="5"/>
    <n v="2"/>
  </r>
  <r>
    <x v="0"/>
    <x v="14"/>
    <s v="1"/>
    <s v="01"/>
    <s v="15041RESIN237812021"/>
    <s v="21BL000F"/>
    <n v="1499"/>
    <n v="1499"/>
    <n v="1499"/>
    <n v="1499"/>
    <m/>
    <n v="0"/>
    <n v="0"/>
    <n v="0"/>
    <n v="4"/>
    <n v="0"/>
    <n v="0"/>
    <n v="0"/>
    <n v="0"/>
    <n v="0"/>
    <n v="4"/>
    <n v="2"/>
  </r>
  <r>
    <x v="0"/>
    <x v="14"/>
    <s v="1"/>
    <s v="01"/>
    <s v="15041RESIN237812021"/>
    <s v="21BL000F"/>
    <n v="1500"/>
    <n v="1500"/>
    <n v="1500"/>
    <n v="1500"/>
    <m/>
    <n v="0"/>
    <n v="0"/>
    <n v="0"/>
    <n v="2.5"/>
    <n v="0"/>
    <n v="0"/>
    <n v="0"/>
    <n v="0"/>
    <n v="0"/>
    <n v="2.5"/>
    <n v="2"/>
  </r>
  <r>
    <x v="0"/>
    <x v="14"/>
    <s v="1"/>
    <s v="01"/>
    <s v="15041RESIN237812021"/>
    <s v="21BL000F"/>
    <n v="1501"/>
    <n v="1501"/>
    <n v="1501"/>
    <n v="1501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02"/>
    <n v="1502"/>
    <n v="1502"/>
    <n v="1502"/>
    <m/>
    <n v="0"/>
    <n v="0"/>
    <n v="0"/>
    <n v="20"/>
    <n v="0"/>
    <n v="0"/>
    <n v="0"/>
    <n v="0"/>
    <n v="0"/>
    <n v="20"/>
    <n v="2"/>
  </r>
  <r>
    <x v="0"/>
    <x v="15"/>
    <s v="1"/>
    <s v="01"/>
    <s v="15041RESIN237812021"/>
    <s v="21BL000F"/>
    <n v="1503"/>
    <n v="1503"/>
    <n v="1503"/>
    <n v="1503"/>
    <m/>
    <n v="0"/>
    <n v="0"/>
    <n v="0"/>
    <n v="10"/>
    <n v="0"/>
    <n v="0"/>
    <n v="0"/>
    <n v="0"/>
    <n v="0"/>
    <n v="10"/>
    <n v="2"/>
  </r>
  <r>
    <x v="0"/>
    <x v="15"/>
    <s v="1"/>
    <s v="01"/>
    <s v="15041RESIN237812021"/>
    <s v="21BL000F"/>
    <n v="1504"/>
    <n v="1504"/>
    <n v="1504"/>
    <n v="1504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05"/>
    <n v="1505"/>
    <n v="1505"/>
    <n v="1505"/>
    <m/>
    <n v="0"/>
    <n v="0"/>
    <n v="0"/>
    <n v="5"/>
    <n v="0"/>
    <n v="0"/>
    <n v="0"/>
    <n v="0"/>
    <n v="0"/>
    <n v="5"/>
    <n v="2"/>
  </r>
  <r>
    <x v="0"/>
    <x v="15"/>
    <s v="1"/>
    <s v="01"/>
    <s v="15041RESIN237812021"/>
    <s v="21BL000F"/>
    <n v="1506"/>
    <n v="1506"/>
    <n v="1506"/>
    <n v="1506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07"/>
    <n v="1507"/>
    <n v="1507"/>
    <n v="1507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08"/>
    <n v="1508"/>
    <n v="1508"/>
    <n v="1508"/>
    <m/>
    <n v="0"/>
    <n v="0"/>
    <n v="0"/>
    <n v="7"/>
    <n v="0"/>
    <n v="0"/>
    <n v="0"/>
    <n v="0"/>
    <n v="0"/>
    <n v="7"/>
    <n v="2"/>
  </r>
  <r>
    <x v="0"/>
    <x v="15"/>
    <s v="1"/>
    <s v="01"/>
    <s v="15041RESIN237812021"/>
    <s v="21BL000F"/>
    <n v="1509"/>
    <n v="1509"/>
    <n v="1509"/>
    <n v="1509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10"/>
    <n v="1510"/>
    <n v="1510"/>
    <n v="1510"/>
    <m/>
    <n v="0"/>
    <n v="0"/>
    <n v="0"/>
    <n v="2.5"/>
    <n v="0"/>
    <n v="0"/>
    <n v="0"/>
    <n v="0"/>
    <n v="0"/>
    <n v="2.5"/>
    <n v="2"/>
  </r>
  <r>
    <x v="0"/>
    <x v="15"/>
    <s v="1"/>
    <s v="01"/>
    <s v="15041RESIN237812021"/>
    <s v="21BL000F"/>
    <n v="1511"/>
    <n v="1511"/>
    <n v="1511"/>
    <n v="1511"/>
    <m/>
    <n v="0"/>
    <n v="0"/>
    <n v="0"/>
    <n v="2.5"/>
    <n v="0"/>
    <n v="0"/>
    <n v="0"/>
    <n v="0"/>
    <n v="0"/>
    <n v="2.5"/>
    <n v="2"/>
  </r>
  <r>
    <x v="0"/>
    <x v="16"/>
    <s v="1"/>
    <s v="01"/>
    <s v="15041RESIN237812021"/>
    <s v="21BL000F"/>
    <n v="1512"/>
    <n v="1512"/>
    <n v="1512"/>
    <n v="1512"/>
    <m/>
    <n v="0"/>
    <n v="0"/>
    <n v="0"/>
    <n v="5"/>
    <n v="0"/>
    <n v="0"/>
    <n v="0"/>
    <n v="0"/>
    <n v="0"/>
    <n v="5"/>
    <n v="2"/>
  </r>
  <r>
    <x v="0"/>
    <x v="16"/>
    <s v="1"/>
    <s v="01"/>
    <s v="15041RESIN237812021"/>
    <s v="21BL000F"/>
    <n v="1513"/>
    <n v="1513"/>
    <n v="1513"/>
    <n v="1513"/>
    <m/>
    <n v="0"/>
    <n v="0"/>
    <n v="0"/>
    <n v="2.5"/>
    <n v="0"/>
    <n v="0"/>
    <n v="0"/>
    <n v="0"/>
    <n v="0"/>
    <n v="2.5"/>
    <n v="2"/>
  </r>
  <r>
    <x v="0"/>
    <x v="16"/>
    <s v="1"/>
    <s v="01"/>
    <s v="15041RESIN237812021"/>
    <s v="21BL000F"/>
    <n v="1514"/>
    <n v="1514"/>
    <n v="1514"/>
    <n v="1514"/>
    <m/>
    <n v="0"/>
    <n v="0"/>
    <n v="0"/>
    <n v="2.5"/>
    <n v="0"/>
    <n v="0"/>
    <n v="0"/>
    <n v="0"/>
    <n v="0"/>
    <n v="2.5"/>
    <n v="2"/>
  </r>
  <r>
    <x v="0"/>
    <x v="16"/>
    <s v="1"/>
    <s v="01"/>
    <s v="15041RESIN237812021"/>
    <s v="21BL000F"/>
    <n v="1515"/>
    <n v="1515"/>
    <n v="1515"/>
    <n v="1515"/>
    <m/>
    <n v="0"/>
    <n v="0"/>
    <n v="0"/>
    <n v="17"/>
    <n v="0"/>
    <n v="0"/>
    <n v="0"/>
    <n v="0"/>
    <n v="0"/>
    <n v="17"/>
    <n v="2"/>
  </r>
  <r>
    <x v="0"/>
    <x v="16"/>
    <s v="1"/>
    <s v="01"/>
    <s v="15041RESIN237812021"/>
    <s v="21BL000F"/>
    <n v="1516"/>
    <n v="1516"/>
    <n v="1516"/>
    <n v="1516"/>
    <m/>
    <n v="0"/>
    <n v="0"/>
    <n v="0"/>
    <n v="20"/>
    <n v="0"/>
    <n v="0"/>
    <n v="0"/>
    <n v="0"/>
    <n v="0"/>
    <n v="20"/>
    <n v="2"/>
  </r>
  <r>
    <x v="0"/>
    <x v="16"/>
    <s v="1"/>
    <s v="01"/>
    <s v="15041RESIN237812021"/>
    <s v="21BL000F"/>
    <n v="1517"/>
    <n v="1517"/>
    <n v="1517"/>
    <n v="1517"/>
    <m/>
    <n v="0"/>
    <n v="0"/>
    <n v="0"/>
    <n v="10"/>
    <n v="0"/>
    <n v="0"/>
    <n v="0"/>
    <n v="0"/>
    <n v="0"/>
    <n v="10"/>
    <n v="2"/>
  </r>
  <r>
    <x v="0"/>
    <x v="17"/>
    <s v="1"/>
    <s v="01"/>
    <s v="15041RESIN237812021"/>
    <s v="21BL000F"/>
    <n v="1518"/>
    <n v="1518"/>
    <n v="1518"/>
    <n v="1518"/>
    <m/>
    <n v="0"/>
    <n v="0"/>
    <n v="0"/>
    <n v="4"/>
    <n v="0"/>
    <n v="0"/>
    <n v="0"/>
    <n v="0"/>
    <n v="0"/>
    <n v="4"/>
    <n v="2"/>
  </r>
  <r>
    <x v="0"/>
    <x v="17"/>
    <s v="1"/>
    <s v="01"/>
    <s v="15041RESIN237812021"/>
    <s v="21BL000F"/>
    <n v="1519"/>
    <n v="1519"/>
    <n v="1519"/>
    <n v="1519"/>
    <m/>
    <n v="0"/>
    <n v="0"/>
    <n v="0"/>
    <n v="10"/>
    <n v="0"/>
    <n v="0"/>
    <n v="0"/>
    <n v="0"/>
    <n v="0"/>
    <n v="10"/>
    <n v="2"/>
  </r>
  <r>
    <x v="0"/>
    <x v="17"/>
    <s v="1"/>
    <s v="01"/>
    <s v="15041RESIN237812021"/>
    <s v="21BL000F"/>
    <n v="1520"/>
    <n v="1520"/>
    <n v="1520"/>
    <n v="1520"/>
    <m/>
    <n v="0"/>
    <n v="0"/>
    <n v="0"/>
    <n v="9"/>
    <n v="0"/>
    <n v="0"/>
    <n v="0"/>
    <n v="0"/>
    <n v="0"/>
    <n v="9"/>
    <n v="2"/>
  </r>
  <r>
    <x v="0"/>
    <x v="17"/>
    <s v="1"/>
    <s v="01"/>
    <s v="15041RESIN237812021"/>
    <s v="21BL000F"/>
    <n v="1521"/>
    <n v="1521"/>
    <n v="1521"/>
    <n v="1521"/>
    <m/>
    <n v="0"/>
    <n v="0"/>
    <n v="0"/>
    <n v="5"/>
    <n v="0"/>
    <n v="0"/>
    <n v="0"/>
    <n v="0"/>
    <n v="0"/>
    <n v="5"/>
    <n v="2"/>
  </r>
  <r>
    <x v="0"/>
    <x v="17"/>
    <s v="1"/>
    <s v="01"/>
    <s v="15041RESIN237812021"/>
    <s v="21BL000F"/>
    <n v="1522"/>
    <n v="1522"/>
    <n v="1522"/>
    <n v="1522"/>
    <m/>
    <n v="0"/>
    <n v="0"/>
    <n v="0"/>
    <n v="15"/>
    <n v="0"/>
    <n v="0"/>
    <n v="0"/>
    <n v="0"/>
    <n v="0"/>
    <n v="15"/>
    <n v="2"/>
  </r>
  <r>
    <x v="0"/>
    <x v="17"/>
    <s v="1"/>
    <s v="01"/>
    <s v="15041RESIN237812021"/>
    <s v="21BL000F"/>
    <n v="1523"/>
    <n v="1523"/>
    <n v="1523"/>
    <n v="1523"/>
    <m/>
    <n v="0"/>
    <n v="0"/>
    <n v="0"/>
    <n v="2.5"/>
    <n v="0"/>
    <n v="0"/>
    <n v="0"/>
    <n v="0"/>
    <n v="0"/>
    <n v="2.5"/>
    <n v="2"/>
  </r>
  <r>
    <x v="0"/>
    <x v="18"/>
    <s v="1"/>
    <s v="01"/>
    <s v="15041RESIN237812021"/>
    <s v="21BL000F"/>
    <n v="1524"/>
    <n v="1524"/>
    <n v="1524"/>
    <n v="1524"/>
    <m/>
    <n v="0"/>
    <n v="0"/>
    <n v="0"/>
    <n v="10"/>
    <n v="0"/>
    <n v="0"/>
    <n v="0"/>
    <n v="0"/>
    <n v="0"/>
    <n v="10"/>
    <n v="2"/>
  </r>
  <r>
    <x v="0"/>
    <x v="18"/>
    <s v="1"/>
    <s v="01"/>
    <s v="15041RESIN237812021"/>
    <s v="21BL000F"/>
    <n v="1525"/>
    <n v="1525"/>
    <n v="1525"/>
    <n v="1525"/>
    <m/>
    <n v="0"/>
    <n v="0"/>
    <n v="0"/>
    <n v="9"/>
    <n v="0"/>
    <n v="0"/>
    <n v="0"/>
    <n v="0"/>
    <n v="0"/>
    <n v="9"/>
    <n v="2"/>
  </r>
  <r>
    <x v="0"/>
    <x v="18"/>
    <s v="1"/>
    <s v="01"/>
    <s v="15041RESIN237812021"/>
    <s v="21BL000F"/>
    <n v="1526"/>
    <n v="1526"/>
    <n v="1526"/>
    <n v="1526"/>
    <m/>
    <n v="0"/>
    <n v="0"/>
    <n v="0"/>
    <n v="9"/>
    <n v="0"/>
    <n v="0"/>
    <n v="0"/>
    <n v="0"/>
    <n v="0"/>
    <n v="9"/>
    <n v="2"/>
  </r>
  <r>
    <x v="0"/>
    <x v="18"/>
    <s v="1"/>
    <s v="01"/>
    <s v="15041RESIN237812021"/>
    <s v="21BL000F"/>
    <n v="1527"/>
    <n v="1527"/>
    <n v="1527"/>
    <n v="1527"/>
    <m/>
    <n v="0"/>
    <n v="0"/>
    <n v="0"/>
    <n v="14"/>
    <n v="0"/>
    <n v="0"/>
    <n v="0"/>
    <n v="0"/>
    <n v="0"/>
    <n v="14"/>
    <n v="2"/>
  </r>
  <r>
    <x v="0"/>
    <x v="18"/>
    <s v="1"/>
    <s v="01"/>
    <s v="15041RESIN237812021"/>
    <s v="21BL000F"/>
    <n v="1528"/>
    <n v="1528"/>
    <n v="1528"/>
    <n v="1528"/>
    <m/>
    <n v="0"/>
    <n v="0"/>
    <n v="0"/>
    <n v="5"/>
    <n v="0"/>
    <n v="0"/>
    <n v="0"/>
    <n v="0"/>
    <n v="0"/>
    <n v="5"/>
    <n v="2"/>
  </r>
  <r>
    <x v="0"/>
    <x v="19"/>
    <s v="1"/>
    <s v="01"/>
    <s v="15041RESIN237812021"/>
    <s v="21BL000F"/>
    <n v="1529"/>
    <n v="1529"/>
    <n v="1529"/>
    <n v="1529"/>
    <m/>
    <n v="0"/>
    <n v="0"/>
    <n v="0"/>
    <n v="10"/>
    <n v="0"/>
    <n v="0"/>
    <n v="0"/>
    <n v="0"/>
    <n v="0"/>
    <n v="10"/>
    <n v="2"/>
  </r>
  <r>
    <x v="0"/>
    <x v="19"/>
    <s v="1"/>
    <s v="01"/>
    <s v="15041RESIN237812021"/>
    <s v="21BL000F"/>
    <n v="1530"/>
    <n v="1530"/>
    <n v="1530"/>
    <n v="1530"/>
    <m/>
    <n v="0"/>
    <n v="0"/>
    <n v="0"/>
    <n v="10"/>
    <n v="0"/>
    <n v="0"/>
    <n v="0"/>
    <n v="0"/>
    <n v="0"/>
    <n v="10"/>
    <n v="2"/>
  </r>
  <r>
    <x v="0"/>
    <x v="19"/>
    <s v="1"/>
    <s v="01"/>
    <s v="15041RESIN237812021"/>
    <s v="21BL000F"/>
    <n v="1531"/>
    <n v="1531"/>
    <n v="1531"/>
    <n v="1531"/>
    <m/>
    <n v="0"/>
    <n v="0"/>
    <n v="0"/>
    <n v="9.5"/>
    <n v="0"/>
    <n v="0"/>
    <n v="0"/>
    <n v="0"/>
    <n v="0"/>
    <n v="9.5"/>
    <n v="2"/>
  </r>
  <r>
    <x v="0"/>
    <x v="19"/>
    <s v="1"/>
    <s v="01"/>
    <s v="15041RESIN237812021"/>
    <s v="21BL000F"/>
    <n v="1532"/>
    <n v="1532"/>
    <n v="1532"/>
    <n v="1532"/>
    <m/>
    <n v="0"/>
    <n v="0"/>
    <n v="0"/>
    <n v="10"/>
    <n v="0"/>
    <n v="0"/>
    <n v="0"/>
    <n v="0"/>
    <n v="0"/>
    <n v="10"/>
    <n v="2"/>
  </r>
  <r>
    <x v="0"/>
    <x v="19"/>
    <s v="1"/>
    <s v="01"/>
    <s v="15041RESIN237812021"/>
    <s v="21BL000F"/>
    <n v="1533"/>
    <n v="1533"/>
    <n v="1533"/>
    <n v="1533"/>
    <m/>
    <n v="0"/>
    <n v="0"/>
    <n v="0"/>
    <n v="10"/>
    <n v="0"/>
    <n v="0"/>
    <n v="0"/>
    <n v="0"/>
    <n v="0"/>
    <n v="10"/>
    <n v="2"/>
  </r>
  <r>
    <x v="0"/>
    <x v="20"/>
    <s v="1"/>
    <s v="01"/>
    <s v="15041RESIN237812021"/>
    <s v="21BL000F"/>
    <n v="1534"/>
    <n v="1534"/>
    <n v="1534"/>
    <n v="1534"/>
    <m/>
    <n v="0"/>
    <n v="0"/>
    <n v="0"/>
    <n v="2.5"/>
    <n v="0"/>
    <n v="0"/>
    <n v="0"/>
    <n v="0"/>
    <n v="0"/>
    <n v="2.5"/>
    <n v="2"/>
  </r>
  <r>
    <x v="0"/>
    <x v="20"/>
    <s v="1"/>
    <s v="01"/>
    <s v="15041RESIN237812021"/>
    <s v="21BL000F"/>
    <n v="1535"/>
    <n v="1535"/>
    <n v="1535"/>
    <n v="1535"/>
    <m/>
    <n v="0"/>
    <n v="0"/>
    <n v="0"/>
    <n v="10"/>
    <n v="0"/>
    <n v="0"/>
    <n v="0"/>
    <n v="0"/>
    <n v="0"/>
    <n v="10"/>
    <n v="2"/>
  </r>
  <r>
    <x v="0"/>
    <x v="20"/>
    <s v="1"/>
    <s v="01"/>
    <s v="15041RESIN237812021"/>
    <s v="21BL000F"/>
    <n v="1536"/>
    <n v="1536"/>
    <n v="1536"/>
    <n v="1536"/>
    <m/>
    <n v="0"/>
    <n v="0"/>
    <n v="0"/>
    <n v="10"/>
    <n v="0"/>
    <n v="0"/>
    <n v="0"/>
    <n v="0"/>
    <n v="0"/>
    <n v="10"/>
    <n v="2"/>
  </r>
  <r>
    <x v="0"/>
    <x v="20"/>
    <s v="1"/>
    <s v="01"/>
    <s v="15041RESIN237812021"/>
    <s v="21BL000F"/>
    <n v="1537"/>
    <n v="1537"/>
    <n v="1537"/>
    <n v="1537"/>
    <m/>
    <n v="0"/>
    <n v="0"/>
    <n v="0"/>
    <n v="2.5"/>
    <n v="0"/>
    <n v="0"/>
    <n v="0"/>
    <n v="0"/>
    <n v="0"/>
    <n v="2.5"/>
    <n v="2"/>
  </r>
  <r>
    <x v="0"/>
    <x v="20"/>
    <s v="1"/>
    <s v="01"/>
    <s v="15041RESIN237812021"/>
    <s v="21BL000F"/>
    <n v="1538"/>
    <n v="1538"/>
    <n v="1538"/>
    <n v="1538"/>
    <m/>
    <n v="0"/>
    <n v="0"/>
    <n v="0"/>
    <n v="2.5"/>
    <n v="0"/>
    <n v="0"/>
    <n v="0"/>
    <n v="0"/>
    <n v="0"/>
    <n v="2.5"/>
    <n v="2"/>
  </r>
  <r>
    <x v="0"/>
    <x v="20"/>
    <s v="1"/>
    <s v="01"/>
    <s v="15041RESIN237812021"/>
    <s v="21BL000F"/>
    <n v="1539"/>
    <n v="1539"/>
    <n v="1539"/>
    <n v="1539"/>
    <m/>
    <n v="0"/>
    <n v="0"/>
    <n v="0"/>
    <n v="2.5"/>
    <n v="0"/>
    <n v="0"/>
    <n v="0"/>
    <n v="0"/>
    <n v="0"/>
    <n v="2.5"/>
    <n v="2"/>
  </r>
  <r>
    <x v="0"/>
    <x v="20"/>
    <s v="1"/>
    <s v="01"/>
    <s v="15041RESIN237812021"/>
    <s v="21BL000F"/>
    <n v="1540"/>
    <n v="1540"/>
    <n v="1540"/>
    <n v="1540"/>
    <m/>
    <n v="0"/>
    <n v="0"/>
    <n v="0"/>
    <n v="2.5"/>
    <n v="0"/>
    <n v="0"/>
    <n v="0"/>
    <n v="0"/>
    <n v="0"/>
    <n v="2.5"/>
    <n v="2"/>
  </r>
  <r>
    <x v="1"/>
    <x v="21"/>
    <s v="1"/>
    <s v="01"/>
    <s v="15041RESIN237812021"/>
    <s v="21BL000F"/>
    <n v="1541"/>
    <n v="1541"/>
    <n v="1541"/>
    <n v="1541"/>
    <m/>
    <n v="0"/>
    <n v="0"/>
    <n v="0"/>
    <n v="2.5"/>
    <n v="0"/>
    <n v="0"/>
    <n v="0"/>
    <n v="0"/>
    <n v="0"/>
    <n v="2.5"/>
    <n v="2"/>
  </r>
  <r>
    <x v="1"/>
    <x v="21"/>
    <s v="1"/>
    <s v="01"/>
    <s v="15041RESIN237812021"/>
    <s v="21BL000F"/>
    <n v="1542"/>
    <n v="1542"/>
    <n v="1542"/>
    <n v="1542"/>
    <m/>
    <n v="0"/>
    <n v="0"/>
    <n v="0"/>
    <n v="5"/>
    <n v="0"/>
    <n v="0"/>
    <n v="0"/>
    <n v="0"/>
    <n v="0"/>
    <n v="5"/>
    <n v="2"/>
  </r>
  <r>
    <x v="1"/>
    <x v="21"/>
    <s v="1"/>
    <s v="01"/>
    <s v="15041RESIN237812021"/>
    <s v="21BL000F"/>
    <n v="1543"/>
    <n v="1543"/>
    <n v="1543"/>
    <n v="1543"/>
    <m/>
    <n v="0"/>
    <n v="0"/>
    <n v="0"/>
    <n v="2.5"/>
    <n v="0"/>
    <n v="0"/>
    <n v="0"/>
    <n v="0"/>
    <n v="0"/>
    <n v="2.5"/>
    <n v="2"/>
  </r>
  <r>
    <x v="1"/>
    <x v="21"/>
    <s v="1"/>
    <s v="01"/>
    <s v="15041RESIN237812021"/>
    <s v="21BL000F"/>
    <n v="1544"/>
    <n v="1544"/>
    <n v="1544"/>
    <n v="1544"/>
    <m/>
    <n v="0"/>
    <n v="0"/>
    <n v="0"/>
    <n v="5"/>
    <n v="0"/>
    <n v="0"/>
    <n v="0"/>
    <n v="0"/>
    <n v="0"/>
    <n v="5"/>
    <n v="2"/>
  </r>
  <r>
    <x v="1"/>
    <x v="21"/>
    <s v="1"/>
    <s v="01"/>
    <s v="15041RESIN237812021"/>
    <s v="21BL000F"/>
    <n v="1545"/>
    <n v="1545"/>
    <n v="1545"/>
    <n v="1545"/>
    <m/>
    <n v="0"/>
    <n v="0"/>
    <n v="0"/>
    <n v="2.5"/>
    <n v="0"/>
    <n v="0"/>
    <n v="0"/>
    <n v="0"/>
    <n v="0"/>
    <n v="2.5"/>
    <n v="2"/>
  </r>
  <r>
    <x v="1"/>
    <x v="21"/>
    <s v="1"/>
    <s v="01"/>
    <s v="15041RESIN237812021"/>
    <s v="21BL000F"/>
    <n v="1546"/>
    <n v="1546"/>
    <n v="1546"/>
    <n v="1546"/>
    <m/>
    <n v="0"/>
    <n v="0"/>
    <n v="0"/>
    <n v="10"/>
    <n v="0"/>
    <n v="0"/>
    <n v="0"/>
    <n v="0"/>
    <n v="0"/>
    <n v="10"/>
    <n v="2"/>
  </r>
  <r>
    <x v="1"/>
    <x v="22"/>
    <s v="1"/>
    <s v="01"/>
    <s v="15041RESIN237812021"/>
    <s v="21BL000F"/>
    <n v="1547"/>
    <n v="1547"/>
    <n v="1547"/>
    <n v="1547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48"/>
    <n v="1548"/>
    <n v="1548"/>
    <n v="1548"/>
    <m/>
    <n v="0"/>
    <n v="0"/>
    <n v="0"/>
    <n v="2.5"/>
    <n v="0"/>
    <n v="0"/>
    <n v="0"/>
    <n v="0"/>
    <n v="0"/>
    <n v="2.5"/>
    <n v="2"/>
  </r>
  <r>
    <x v="1"/>
    <x v="22"/>
    <s v="1"/>
    <s v="01"/>
    <s v="15041RESIN237812021"/>
    <s v="21BL000F"/>
    <n v="1549"/>
    <n v="1549"/>
    <n v="1549"/>
    <n v="1549"/>
    <m/>
    <n v="0"/>
    <n v="0"/>
    <n v="0"/>
    <n v="10"/>
    <n v="0"/>
    <n v="0"/>
    <n v="0"/>
    <n v="0"/>
    <n v="0"/>
    <n v="10"/>
    <n v="2"/>
  </r>
  <r>
    <x v="1"/>
    <x v="22"/>
    <s v="1"/>
    <s v="01"/>
    <s v="15041RESIN237812021"/>
    <s v="21BL000F"/>
    <n v="1550"/>
    <n v="1550"/>
    <n v="1550"/>
    <n v="1550"/>
    <m/>
    <n v="0"/>
    <n v="0"/>
    <n v="0"/>
    <n v="2.5"/>
    <n v="0"/>
    <n v="0"/>
    <n v="0"/>
    <n v="0"/>
    <n v="0"/>
    <n v="2.5"/>
    <n v="2"/>
  </r>
  <r>
    <x v="1"/>
    <x v="22"/>
    <s v="1"/>
    <s v="01"/>
    <s v="15041RESIN237812021"/>
    <s v="21BL000F"/>
    <n v="1551"/>
    <n v="1551"/>
    <n v="1551"/>
    <n v="1551"/>
    <m/>
    <n v="0"/>
    <n v="0"/>
    <n v="0"/>
    <n v="8.5"/>
    <n v="0"/>
    <n v="0"/>
    <n v="0"/>
    <n v="0"/>
    <n v="0"/>
    <n v="8.5"/>
    <n v="2"/>
  </r>
  <r>
    <x v="1"/>
    <x v="22"/>
    <s v="1"/>
    <s v="01"/>
    <s v="15041RESIN237812021"/>
    <s v="21BL000F"/>
    <n v="1552"/>
    <n v="1552"/>
    <n v="1552"/>
    <n v="1552"/>
    <m/>
    <n v="0"/>
    <n v="0"/>
    <n v="0"/>
    <n v="2.5"/>
    <n v="0"/>
    <n v="0"/>
    <n v="0"/>
    <n v="0"/>
    <n v="0"/>
    <n v="2.5"/>
    <n v="2"/>
  </r>
  <r>
    <x v="1"/>
    <x v="22"/>
    <s v="1"/>
    <s v="01"/>
    <s v="15041RESIN237812021"/>
    <s v="21BL000F"/>
    <n v="1553"/>
    <n v="1553"/>
    <n v="1553"/>
    <n v="1553"/>
    <m/>
    <n v="0"/>
    <n v="0"/>
    <n v="0"/>
    <n v="10"/>
    <n v="0"/>
    <n v="0"/>
    <n v="0"/>
    <n v="0"/>
    <n v="0"/>
    <n v="10"/>
    <n v="2"/>
  </r>
  <r>
    <x v="1"/>
    <x v="22"/>
    <s v="1"/>
    <s v="01"/>
    <s v="15041RESIN237812021"/>
    <s v="21BL000F"/>
    <n v="1554"/>
    <n v="1554"/>
    <n v="1554"/>
    <n v="1554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55"/>
    <n v="1555"/>
    <n v="1555"/>
    <n v="1555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56"/>
    <n v="1556"/>
    <n v="1556"/>
    <n v="1556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57"/>
    <n v="1557"/>
    <n v="1557"/>
    <n v="1557"/>
    <m/>
    <n v="0"/>
    <n v="0"/>
    <n v="0"/>
    <n v="5"/>
    <n v="0"/>
    <n v="0"/>
    <n v="0"/>
    <n v="0"/>
    <n v="0"/>
    <n v="5"/>
    <n v="2"/>
  </r>
  <r>
    <x v="1"/>
    <x v="22"/>
    <s v="1"/>
    <s v="01"/>
    <s v="15041RESIN237812021"/>
    <s v="21BL000F"/>
    <n v="1558"/>
    <n v="1558"/>
    <n v="1558"/>
    <n v="1558"/>
    <m/>
    <n v="0"/>
    <n v="0"/>
    <n v="0"/>
    <n v="10"/>
    <n v="0"/>
    <n v="0"/>
    <n v="0"/>
    <n v="0"/>
    <n v="0"/>
    <n v="10"/>
    <n v="2"/>
  </r>
  <r>
    <x v="1"/>
    <x v="22"/>
    <s v="1"/>
    <s v="01"/>
    <s v="15041RESIN237812021"/>
    <s v="21BL000F"/>
    <n v="1559"/>
    <n v="1559"/>
    <n v="1559"/>
    <n v="1559"/>
    <m/>
    <n v="0"/>
    <n v="0"/>
    <n v="0"/>
    <n v="2.5"/>
    <n v="0"/>
    <n v="0"/>
    <n v="0"/>
    <n v="0"/>
    <n v="0"/>
    <n v="2.5"/>
    <n v="2"/>
  </r>
  <r>
    <x v="1"/>
    <x v="22"/>
    <s v="1"/>
    <s v="01"/>
    <s v="15041RESIN237812021"/>
    <s v="21BL000F"/>
    <n v="1560"/>
    <n v="1560"/>
    <n v="1560"/>
    <n v="1560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1"/>
    <n v="1561"/>
    <n v="1561"/>
    <n v="1561"/>
    <m/>
    <n v="0"/>
    <n v="0"/>
    <n v="0"/>
    <n v="4"/>
    <n v="0"/>
    <n v="0"/>
    <n v="0"/>
    <n v="0"/>
    <n v="0"/>
    <n v="4"/>
    <n v="2"/>
  </r>
  <r>
    <x v="1"/>
    <x v="23"/>
    <s v="1"/>
    <s v="01"/>
    <s v="15041RESIN237812021"/>
    <s v="21BL000F"/>
    <n v="1562"/>
    <n v="1562"/>
    <n v="1562"/>
    <n v="1562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3"/>
    <n v="1563"/>
    <n v="1563"/>
    <n v="1563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4"/>
    <n v="1564"/>
    <n v="1564"/>
    <n v="1564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5"/>
    <n v="1565"/>
    <n v="1565"/>
    <n v="1565"/>
    <m/>
    <n v="0"/>
    <n v="0"/>
    <n v="0"/>
    <n v="5"/>
    <n v="0"/>
    <n v="0"/>
    <n v="0"/>
    <n v="0"/>
    <n v="0"/>
    <n v="5"/>
    <n v="2"/>
  </r>
  <r>
    <x v="1"/>
    <x v="23"/>
    <s v="1"/>
    <s v="01"/>
    <s v="15041RESIN237812021"/>
    <s v="21BL000F"/>
    <n v="1566"/>
    <n v="1566"/>
    <n v="1566"/>
    <n v="1566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67"/>
    <n v="1567"/>
    <n v="1567"/>
    <n v="1567"/>
    <m/>
    <n v="0"/>
    <n v="0"/>
    <n v="0"/>
    <n v="5"/>
    <n v="0"/>
    <n v="0"/>
    <n v="0"/>
    <n v="0"/>
    <n v="0"/>
    <n v="5"/>
    <n v="2"/>
  </r>
  <r>
    <x v="1"/>
    <x v="23"/>
    <s v="1"/>
    <s v="01"/>
    <s v="15041RESIN237812021"/>
    <s v="21BL000F"/>
    <n v="1568"/>
    <n v="1568"/>
    <n v="1568"/>
    <n v="1568"/>
    <m/>
    <n v="0"/>
    <n v="0"/>
    <n v="0"/>
    <n v="10"/>
    <n v="0"/>
    <n v="0"/>
    <n v="0"/>
    <n v="0"/>
    <n v="0"/>
    <n v="10"/>
    <n v="2"/>
  </r>
  <r>
    <x v="1"/>
    <x v="23"/>
    <s v="1"/>
    <s v="01"/>
    <s v="15041RESIN237812021"/>
    <s v="21BL000F"/>
    <n v="1569"/>
    <n v="1569"/>
    <n v="1569"/>
    <n v="1569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70"/>
    <n v="1570"/>
    <n v="1570"/>
    <n v="1570"/>
    <m/>
    <n v="0"/>
    <n v="0"/>
    <n v="0"/>
    <n v="5"/>
    <n v="0"/>
    <n v="0"/>
    <n v="0"/>
    <n v="0"/>
    <n v="0"/>
    <n v="5"/>
    <n v="2"/>
  </r>
  <r>
    <x v="1"/>
    <x v="23"/>
    <s v="1"/>
    <s v="01"/>
    <s v="15041RESIN237812021"/>
    <s v="21BL000F"/>
    <n v="1571"/>
    <n v="1571"/>
    <n v="1571"/>
    <n v="1571"/>
    <m/>
    <n v="0"/>
    <n v="0"/>
    <n v="0"/>
    <n v="2.5"/>
    <n v="0"/>
    <n v="0"/>
    <n v="0"/>
    <n v="0"/>
    <n v="0"/>
    <n v="2.5"/>
    <n v="2"/>
  </r>
  <r>
    <x v="1"/>
    <x v="23"/>
    <s v="1"/>
    <s v="01"/>
    <s v="15041RESIN237812021"/>
    <s v="21BL000F"/>
    <n v="1572"/>
    <n v="1572"/>
    <n v="1572"/>
    <n v="1572"/>
    <m/>
    <n v="0"/>
    <n v="0"/>
    <n v="0"/>
    <n v="15"/>
    <n v="0"/>
    <n v="0"/>
    <n v="0"/>
    <n v="0"/>
    <n v="0"/>
    <n v="15"/>
    <n v="2"/>
  </r>
  <r>
    <x v="1"/>
    <x v="24"/>
    <s v="1"/>
    <s v="01"/>
    <s v="15041RESIN237812021"/>
    <s v="21BL000F"/>
    <n v="1573"/>
    <n v="1573"/>
    <n v="1573"/>
    <n v="1573"/>
    <m/>
    <n v="0"/>
    <n v="0"/>
    <n v="0"/>
    <n v="5"/>
    <n v="0"/>
    <n v="0"/>
    <n v="0"/>
    <n v="0"/>
    <n v="0"/>
    <n v="5"/>
    <n v="2"/>
  </r>
  <r>
    <x v="1"/>
    <x v="24"/>
    <s v="1"/>
    <s v="01"/>
    <s v="15041RESIN237812021"/>
    <s v="21BL000F"/>
    <n v="1574"/>
    <n v="1574"/>
    <n v="1574"/>
    <n v="1574"/>
    <m/>
    <n v="0"/>
    <n v="0"/>
    <n v="0"/>
    <n v="7"/>
    <n v="0"/>
    <n v="0"/>
    <n v="0"/>
    <n v="0"/>
    <n v="0"/>
    <n v="7"/>
    <n v="2"/>
  </r>
  <r>
    <x v="1"/>
    <x v="24"/>
    <s v="1"/>
    <s v="01"/>
    <s v="15041RESIN237812021"/>
    <s v="21BL000F"/>
    <n v="1575"/>
    <n v="1575"/>
    <n v="1575"/>
    <n v="1575"/>
    <m/>
    <n v="0"/>
    <n v="0"/>
    <n v="0"/>
    <n v="2.5"/>
    <n v="0"/>
    <n v="0"/>
    <n v="0"/>
    <n v="0"/>
    <n v="0"/>
    <n v="2.5"/>
    <n v="2"/>
  </r>
  <r>
    <x v="1"/>
    <x v="24"/>
    <s v="1"/>
    <s v="01"/>
    <s v="15041RESIN237812021"/>
    <s v="21BL000F"/>
    <n v="1576"/>
    <n v="1576"/>
    <n v="1576"/>
    <n v="1576"/>
    <m/>
    <n v="0"/>
    <n v="0"/>
    <n v="0"/>
    <n v="6.5"/>
    <n v="0"/>
    <n v="0"/>
    <n v="0"/>
    <n v="0"/>
    <n v="0"/>
    <n v="6.5"/>
    <n v="2"/>
  </r>
  <r>
    <x v="1"/>
    <x v="24"/>
    <s v="1"/>
    <s v="01"/>
    <s v="15041RESIN237812021"/>
    <s v="21BL000F"/>
    <n v="1577"/>
    <n v="1577"/>
    <n v="1577"/>
    <n v="1577"/>
    <m/>
    <n v="0"/>
    <n v="0"/>
    <n v="0"/>
    <n v="4"/>
    <n v="0"/>
    <n v="0"/>
    <n v="0"/>
    <n v="0"/>
    <n v="0"/>
    <n v="4"/>
    <n v="2"/>
  </r>
  <r>
    <x v="1"/>
    <x v="24"/>
    <s v="1"/>
    <s v="01"/>
    <s v="15041RESIN237812021"/>
    <s v="21BL000F"/>
    <n v="1578"/>
    <n v="1578"/>
    <n v="1578"/>
    <n v="1578"/>
    <m/>
    <n v="0"/>
    <n v="0"/>
    <n v="0"/>
    <n v="2.5"/>
    <n v="0"/>
    <n v="0"/>
    <n v="0"/>
    <n v="0"/>
    <n v="0"/>
    <n v="2.5"/>
    <n v="2"/>
  </r>
  <r>
    <x v="1"/>
    <x v="24"/>
    <s v="1"/>
    <s v="01"/>
    <s v="15041RESIN237812021"/>
    <s v="21BL000F"/>
    <n v="1579"/>
    <n v="1579"/>
    <n v="1579"/>
    <n v="1579"/>
    <m/>
    <n v="0"/>
    <n v="0"/>
    <n v="0"/>
    <n v="10"/>
    <n v="0"/>
    <n v="0"/>
    <n v="0"/>
    <n v="0"/>
    <n v="0"/>
    <n v="10"/>
    <n v="2"/>
  </r>
  <r>
    <x v="1"/>
    <x v="24"/>
    <s v="1"/>
    <s v="01"/>
    <s v="15041RESIN237812021"/>
    <s v="21BL000F"/>
    <n v="1580"/>
    <n v="1580"/>
    <n v="1580"/>
    <n v="1580"/>
    <m/>
    <n v="0"/>
    <n v="0"/>
    <n v="0"/>
    <n v="2.5"/>
    <n v="0"/>
    <n v="0"/>
    <n v="0"/>
    <n v="0"/>
    <n v="0"/>
    <n v="2.5"/>
    <n v="2"/>
  </r>
  <r>
    <x v="1"/>
    <x v="24"/>
    <s v="1"/>
    <s v="01"/>
    <s v="15041RESIN237812021"/>
    <s v="21BL000F"/>
    <n v="1581"/>
    <n v="1581"/>
    <n v="1581"/>
    <n v="1581"/>
    <m/>
    <n v="0"/>
    <n v="0"/>
    <n v="0"/>
    <n v="10"/>
    <n v="0"/>
    <n v="0"/>
    <n v="0"/>
    <n v="0"/>
    <n v="0"/>
    <n v="10"/>
    <n v="2"/>
  </r>
  <r>
    <x v="1"/>
    <x v="24"/>
    <s v="1"/>
    <s v="01"/>
    <s v="15041RESIN237812021"/>
    <s v="21BL000F"/>
    <n v="1582"/>
    <n v="1582"/>
    <n v="1582"/>
    <n v="1582"/>
    <m/>
    <n v="0"/>
    <n v="0"/>
    <n v="0"/>
    <n v="10"/>
    <n v="0"/>
    <n v="0"/>
    <n v="0"/>
    <n v="0"/>
    <n v="0"/>
    <n v="10"/>
    <n v="2"/>
  </r>
  <r>
    <x v="1"/>
    <x v="24"/>
    <s v="1"/>
    <s v="01"/>
    <s v="15041RESIN237812021"/>
    <s v="21BL000F"/>
    <n v="1583"/>
    <n v="1583"/>
    <n v="1583"/>
    <n v="1583"/>
    <m/>
    <n v="0"/>
    <n v="0"/>
    <n v="0"/>
    <n v="2.5"/>
    <n v="0"/>
    <n v="0"/>
    <n v="0"/>
    <n v="0"/>
    <n v="0"/>
    <n v="2.5"/>
    <n v="2"/>
  </r>
  <r>
    <x v="1"/>
    <x v="24"/>
    <s v="1"/>
    <s v="01"/>
    <s v="15041RESIN237812021"/>
    <s v="21BL000F"/>
    <n v="1584"/>
    <n v="1584"/>
    <n v="1584"/>
    <n v="1584"/>
    <m/>
    <n v="0"/>
    <n v="0"/>
    <n v="0"/>
    <n v="13"/>
    <n v="0"/>
    <n v="0"/>
    <n v="0"/>
    <n v="0"/>
    <n v="0"/>
    <n v="13"/>
    <n v="2"/>
  </r>
  <r>
    <x v="1"/>
    <x v="25"/>
    <s v="1"/>
    <s v="01"/>
    <s v="15041RESIN237812021"/>
    <s v="21BL000F"/>
    <n v="1585"/>
    <n v="1585"/>
    <n v="1585"/>
    <n v="1585"/>
    <m/>
    <n v="0"/>
    <n v="0"/>
    <n v="0"/>
    <n v="2.5"/>
    <n v="0"/>
    <n v="0"/>
    <n v="0"/>
    <n v="0"/>
    <n v="0"/>
    <n v="2.5"/>
    <n v="2"/>
  </r>
  <r>
    <x v="1"/>
    <x v="25"/>
    <s v="1"/>
    <s v="01"/>
    <s v="15041RESIN237812021"/>
    <s v="21BL000F"/>
    <n v="1586"/>
    <n v="1586"/>
    <n v="1586"/>
    <n v="1586"/>
    <m/>
    <n v="0"/>
    <n v="0"/>
    <n v="0"/>
    <n v="4"/>
    <n v="0"/>
    <n v="0"/>
    <n v="0"/>
    <n v="0"/>
    <n v="0"/>
    <n v="4"/>
    <n v="2"/>
  </r>
  <r>
    <x v="1"/>
    <x v="25"/>
    <s v="1"/>
    <s v="01"/>
    <s v="15041RESIN237812021"/>
    <s v="21BL000F"/>
    <n v="1587"/>
    <n v="1587"/>
    <n v="1587"/>
    <n v="1587"/>
    <m/>
    <n v="0"/>
    <n v="0"/>
    <n v="0"/>
    <n v="6.5"/>
    <n v="0"/>
    <n v="0"/>
    <n v="0"/>
    <n v="0"/>
    <n v="0"/>
    <n v="6.5"/>
    <n v="2"/>
  </r>
  <r>
    <x v="1"/>
    <x v="25"/>
    <s v="1"/>
    <s v="01"/>
    <s v="15041RESIN237812021"/>
    <s v="21BL000F"/>
    <n v="1588"/>
    <n v="1588"/>
    <n v="1588"/>
    <n v="1588"/>
    <m/>
    <n v="0"/>
    <n v="0"/>
    <n v="0"/>
    <n v="2.5"/>
    <n v="0"/>
    <n v="0"/>
    <n v="0"/>
    <n v="0"/>
    <n v="0"/>
    <n v="2.5"/>
    <n v="2"/>
  </r>
  <r>
    <x v="1"/>
    <x v="25"/>
    <s v="1"/>
    <s v="01"/>
    <s v="15041RESIN237812021"/>
    <s v="21BL000F"/>
    <n v="1589"/>
    <n v="1589"/>
    <n v="1589"/>
    <n v="1589"/>
    <m/>
    <n v="0"/>
    <n v="0"/>
    <n v="0"/>
    <n v="10"/>
    <n v="0"/>
    <n v="0"/>
    <n v="0"/>
    <n v="0"/>
    <n v="0"/>
    <n v="10"/>
    <n v="2"/>
  </r>
  <r>
    <x v="1"/>
    <x v="25"/>
    <s v="1"/>
    <s v="01"/>
    <s v="15041RESIN237812021"/>
    <s v="21BL000F"/>
    <n v="1590"/>
    <n v="1590"/>
    <n v="1590"/>
    <n v="1590"/>
    <m/>
    <n v="0"/>
    <n v="0"/>
    <n v="0"/>
    <n v="10"/>
    <n v="0"/>
    <n v="0"/>
    <n v="0"/>
    <n v="0"/>
    <n v="0"/>
    <n v="10"/>
    <n v="2"/>
  </r>
  <r>
    <x v="1"/>
    <x v="25"/>
    <s v="1"/>
    <s v="01"/>
    <s v="15041RESIN237812021"/>
    <s v="21BL000F"/>
    <n v="1591"/>
    <n v="1591"/>
    <n v="1591"/>
    <n v="1591"/>
    <m/>
    <n v="0"/>
    <n v="0"/>
    <n v="0"/>
    <n v="2.5"/>
    <n v="0"/>
    <n v="0"/>
    <n v="0"/>
    <n v="0"/>
    <n v="0"/>
    <n v="2.5"/>
    <n v="2"/>
  </r>
  <r>
    <x v="1"/>
    <x v="25"/>
    <s v="1"/>
    <s v="01"/>
    <s v="15041RESIN237812021"/>
    <s v="21BL000F"/>
    <n v="1592"/>
    <n v="1592"/>
    <n v="1592"/>
    <n v="1592"/>
    <m/>
    <n v="0"/>
    <n v="0"/>
    <n v="0"/>
    <n v="5"/>
    <n v="0"/>
    <n v="0"/>
    <n v="0"/>
    <n v="0"/>
    <n v="0"/>
    <n v="5"/>
    <n v="2"/>
  </r>
  <r>
    <x v="1"/>
    <x v="25"/>
    <s v="1"/>
    <s v="01"/>
    <s v="15041RESIN237812021"/>
    <s v="21BL000F"/>
    <n v="1593"/>
    <n v="1593"/>
    <n v="1593"/>
    <n v="1593"/>
    <m/>
    <n v="0"/>
    <n v="0"/>
    <n v="0"/>
    <n v="5"/>
    <n v="0"/>
    <n v="0"/>
    <n v="0"/>
    <n v="0"/>
    <n v="0"/>
    <n v="5"/>
    <n v="2"/>
  </r>
  <r>
    <x v="1"/>
    <x v="25"/>
    <s v="1"/>
    <s v="01"/>
    <s v="15041RESIN237812021"/>
    <s v="21BL000F"/>
    <n v="1594"/>
    <n v="1594"/>
    <n v="1594"/>
    <n v="1594"/>
    <m/>
    <n v="0"/>
    <n v="0"/>
    <n v="0"/>
    <n v="10"/>
    <n v="0"/>
    <n v="0"/>
    <n v="0"/>
    <n v="0"/>
    <n v="0"/>
    <n v="10"/>
    <n v="2"/>
  </r>
  <r>
    <x v="1"/>
    <x v="25"/>
    <s v="1"/>
    <s v="01"/>
    <s v="15041RESIN237812021"/>
    <s v="21BL000F"/>
    <n v="1595"/>
    <n v="1595"/>
    <n v="1595"/>
    <n v="1595"/>
    <m/>
    <n v="0"/>
    <n v="0"/>
    <n v="0"/>
    <n v="2.5"/>
    <n v="0"/>
    <n v="0"/>
    <n v="0"/>
    <n v="0"/>
    <n v="0"/>
    <n v="2.5"/>
    <n v="2"/>
  </r>
  <r>
    <x v="1"/>
    <x v="25"/>
    <s v="1"/>
    <s v="01"/>
    <s v="15041RESIN237812021"/>
    <s v="21BL000F"/>
    <n v="1596"/>
    <n v="1596"/>
    <n v="1596"/>
    <n v="1596"/>
    <m/>
    <n v="0"/>
    <n v="0"/>
    <n v="0"/>
    <n v="5"/>
    <n v="0"/>
    <n v="0"/>
    <n v="0"/>
    <n v="0"/>
    <n v="0"/>
    <n v="5"/>
    <n v="2"/>
  </r>
  <r>
    <x v="1"/>
    <x v="25"/>
    <s v="1"/>
    <s v="01"/>
    <s v="15041RESIN237812021"/>
    <s v="21BL000F"/>
    <n v="1597"/>
    <n v="1597"/>
    <n v="1597"/>
    <n v="1597"/>
    <m/>
    <n v="0"/>
    <n v="0"/>
    <n v="0"/>
    <n v="5"/>
    <n v="0"/>
    <n v="0"/>
    <n v="0"/>
    <n v="0"/>
    <n v="0"/>
    <n v="5"/>
    <n v="2"/>
  </r>
  <r>
    <x v="1"/>
    <x v="26"/>
    <s v="1"/>
    <s v="01"/>
    <s v="15041RESIN237812021"/>
    <s v="21BL000F"/>
    <n v="1598"/>
    <n v="1598"/>
    <n v="1598"/>
    <n v="1598"/>
    <m/>
    <n v="0"/>
    <n v="0"/>
    <n v="0"/>
    <n v="5"/>
    <n v="0"/>
    <n v="0"/>
    <n v="0"/>
    <n v="0"/>
    <n v="0"/>
    <n v="5"/>
    <n v="2"/>
  </r>
  <r>
    <x v="1"/>
    <x v="26"/>
    <s v="1"/>
    <s v="01"/>
    <s v="15041RESIN237812021"/>
    <s v="21BL000F"/>
    <n v="1599"/>
    <n v="1599"/>
    <n v="1599"/>
    <n v="1599"/>
    <m/>
    <n v="0"/>
    <n v="0"/>
    <n v="0"/>
    <n v="4"/>
    <n v="0"/>
    <n v="0"/>
    <n v="0"/>
    <n v="0"/>
    <n v="0"/>
    <n v="4"/>
    <n v="2"/>
  </r>
  <r>
    <x v="1"/>
    <x v="26"/>
    <s v="1"/>
    <s v="01"/>
    <s v="15041RESIN237812021"/>
    <s v="21BL000F"/>
    <n v="1600"/>
    <n v="1600"/>
    <n v="1600"/>
    <n v="1600"/>
    <m/>
    <n v="0"/>
    <n v="0"/>
    <n v="0"/>
    <n v="14"/>
    <n v="0"/>
    <n v="0"/>
    <n v="0"/>
    <n v="0"/>
    <n v="0"/>
    <n v="14"/>
    <n v="2"/>
  </r>
  <r>
    <x v="1"/>
    <x v="26"/>
    <s v="1"/>
    <s v="01"/>
    <s v="15041RESIN237812021"/>
    <s v="21BL000F"/>
    <n v="1601"/>
    <n v="1601"/>
    <n v="1601"/>
    <n v="1601"/>
    <m/>
    <n v="0"/>
    <n v="0"/>
    <n v="0"/>
    <n v="11"/>
    <n v="0"/>
    <n v="0"/>
    <n v="0"/>
    <n v="0"/>
    <n v="0"/>
    <n v="11"/>
    <n v="2"/>
  </r>
  <r>
    <x v="1"/>
    <x v="26"/>
    <s v="1"/>
    <s v="01"/>
    <s v="15041RESIN237812021"/>
    <s v="21BL000F"/>
    <n v="1602"/>
    <n v="1602"/>
    <n v="1602"/>
    <n v="1602"/>
    <m/>
    <n v="0"/>
    <n v="0"/>
    <n v="0"/>
    <n v="2.5"/>
    <n v="0"/>
    <n v="0"/>
    <n v="0"/>
    <n v="0"/>
    <n v="0"/>
    <n v="2.5"/>
    <n v="2"/>
  </r>
  <r>
    <x v="1"/>
    <x v="26"/>
    <s v="1"/>
    <s v="01"/>
    <s v="15041RESIN237812021"/>
    <s v="21BL000F"/>
    <n v="1603"/>
    <n v="1603"/>
    <n v="1603"/>
    <n v="1603"/>
    <m/>
    <n v="0"/>
    <n v="0"/>
    <n v="0"/>
    <n v="2.5"/>
    <n v="0"/>
    <n v="0"/>
    <n v="0"/>
    <n v="0"/>
    <n v="0"/>
    <n v="2.5"/>
    <n v="2"/>
  </r>
  <r>
    <x v="1"/>
    <x v="26"/>
    <s v="1"/>
    <s v="01"/>
    <s v="15041RESIN237812021"/>
    <s v="21BL000F"/>
    <n v="1604"/>
    <n v="1604"/>
    <n v="1604"/>
    <n v="1604"/>
    <m/>
    <n v="0"/>
    <n v="0"/>
    <n v="0"/>
    <n v="5"/>
    <n v="0"/>
    <n v="0"/>
    <n v="0"/>
    <n v="0"/>
    <n v="0"/>
    <n v="5"/>
    <n v="2"/>
  </r>
  <r>
    <x v="1"/>
    <x v="26"/>
    <s v="1"/>
    <s v="01"/>
    <s v="15041RESIN237812021"/>
    <s v="21BL000F"/>
    <n v="1605"/>
    <n v="1605"/>
    <n v="1605"/>
    <n v="1605"/>
    <m/>
    <n v="0"/>
    <n v="0"/>
    <n v="0"/>
    <n v="10"/>
    <n v="0"/>
    <n v="0"/>
    <n v="0"/>
    <n v="0"/>
    <n v="0"/>
    <n v="10"/>
    <n v="2"/>
  </r>
  <r>
    <x v="1"/>
    <x v="26"/>
    <s v="1"/>
    <s v="01"/>
    <s v="15041RESIN237812021"/>
    <s v="21BL000F"/>
    <n v="1606"/>
    <n v="1606"/>
    <n v="1606"/>
    <n v="1606"/>
    <m/>
    <n v="0"/>
    <n v="0"/>
    <n v="0"/>
    <n v="5"/>
    <n v="0"/>
    <n v="0"/>
    <n v="0"/>
    <n v="0"/>
    <n v="0"/>
    <n v="5"/>
    <n v="2"/>
  </r>
  <r>
    <x v="1"/>
    <x v="27"/>
    <s v="1"/>
    <s v="01"/>
    <s v="15041RESIN237812021"/>
    <s v="21BL000F"/>
    <n v="1607"/>
    <n v="1607"/>
    <n v="1607"/>
    <n v="1607"/>
    <m/>
    <n v="0"/>
    <n v="0"/>
    <n v="0"/>
    <n v="17.5"/>
    <n v="0"/>
    <n v="0"/>
    <n v="0"/>
    <n v="0"/>
    <n v="0"/>
    <n v="17.5"/>
    <n v="2"/>
  </r>
  <r>
    <x v="1"/>
    <x v="27"/>
    <s v="1"/>
    <s v="01"/>
    <s v="15041RESIN237812021"/>
    <s v="21BL000F"/>
    <n v="1608"/>
    <n v="1608"/>
    <n v="1608"/>
    <n v="1608"/>
    <m/>
    <n v="0"/>
    <n v="0"/>
    <n v="0"/>
    <n v="5"/>
    <n v="0"/>
    <n v="0"/>
    <n v="0"/>
    <n v="0"/>
    <n v="0"/>
    <n v="5"/>
    <n v="2"/>
  </r>
  <r>
    <x v="1"/>
    <x v="27"/>
    <s v="1"/>
    <s v="01"/>
    <s v="15041RESIN237812021"/>
    <s v="21BL000F"/>
    <n v="1609"/>
    <n v="1609"/>
    <n v="1609"/>
    <n v="1609"/>
    <m/>
    <n v="0"/>
    <n v="0"/>
    <n v="0"/>
    <n v="13"/>
    <n v="0"/>
    <n v="0"/>
    <n v="0"/>
    <n v="0"/>
    <n v="0"/>
    <n v="13"/>
    <n v="2"/>
  </r>
  <r>
    <x v="1"/>
    <x v="27"/>
    <s v="1"/>
    <s v="01"/>
    <s v="15041RESIN237812021"/>
    <s v="21BL000F"/>
    <n v="1610"/>
    <n v="1610"/>
    <n v="1610"/>
    <n v="1610"/>
    <m/>
    <n v="0"/>
    <n v="0"/>
    <n v="0"/>
    <n v="10"/>
    <n v="0"/>
    <n v="0"/>
    <n v="0"/>
    <n v="0"/>
    <n v="0"/>
    <n v="10"/>
    <n v="2"/>
  </r>
  <r>
    <x v="1"/>
    <x v="27"/>
    <s v="1"/>
    <s v="01"/>
    <s v="15041RESIN237812021"/>
    <s v="21BL000F"/>
    <n v="1611"/>
    <n v="1611"/>
    <n v="1611"/>
    <n v="1611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2"/>
    <n v="1612"/>
    <n v="1612"/>
    <n v="1612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3"/>
    <n v="1613"/>
    <n v="1613"/>
    <n v="1613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4"/>
    <n v="1614"/>
    <n v="1614"/>
    <n v="1614"/>
    <m/>
    <n v="0"/>
    <n v="0"/>
    <n v="0"/>
    <n v="10"/>
    <n v="0"/>
    <n v="0"/>
    <n v="0"/>
    <n v="0"/>
    <n v="0"/>
    <n v="10"/>
    <n v="2"/>
  </r>
  <r>
    <x v="1"/>
    <x v="27"/>
    <s v="1"/>
    <s v="01"/>
    <s v="15041RESIN237812021"/>
    <s v="21BL000F"/>
    <n v="1615"/>
    <n v="1615"/>
    <n v="1615"/>
    <n v="1615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6"/>
    <n v="1616"/>
    <n v="1616"/>
    <n v="1616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7"/>
    <n v="1617"/>
    <n v="1617"/>
    <n v="1617"/>
    <m/>
    <n v="0"/>
    <n v="0"/>
    <n v="0"/>
    <n v="2.5"/>
    <n v="0"/>
    <n v="0"/>
    <n v="0"/>
    <n v="0"/>
    <n v="0"/>
    <n v="2.5"/>
    <n v="2"/>
  </r>
  <r>
    <x v="1"/>
    <x v="27"/>
    <s v="1"/>
    <s v="01"/>
    <s v="15041RESIN237812021"/>
    <s v="21BL000F"/>
    <n v="1618"/>
    <n v="1618"/>
    <n v="1618"/>
    <n v="1618"/>
    <m/>
    <n v="0"/>
    <n v="0"/>
    <n v="0"/>
    <n v="2.5"/>
    <n v="0"/>
    <n v="0"/>
    <n v="0"/>
    <n v="0"/>
    <n v="0"/>
    <n v="2.5"/>
    <n v="2"/>
  </r>
  <r>
    <x v="1"/>
    <x v="28"/>
    <s v="1"/>
    <s v="01"/>
    <s v="15041RESIN237812021"/>
    <s v="21BL000F"/>
    <n v="1619"/>
    <n v="1619"/>
    <n v="1619"/>
    <n v="1619"/>
    <m/>
    <n v="0"/>
    <n v="0"/>
    <n v="0"/>
    <n v="4"/>
    <n v="0"/>
    <n v="0"/>
    <n v="0"/>
    <n v="0"/>
    <n v="0"/>
    <n v="4"/>
    <n v="2"/>
  </r>
  <r>
    <x v="1"/>
    <x v="28"/>
    <s v="1"/>
    <s v="01"/>
    <s v="15041RESIN237812021"/>
    <s v="21BL000F"/>
    <n v="1620"/>
    <n v="1620"/>
    <n v="1620"/>
    <n v="1620"/>
    <m/>
    <n v="0"/>
    <n v="0"/>
    <n v="0"/>
    <n v="5"/>
    <n v="0"/>
    <n v="0"/>
    <n v="0"/>
    <n v="0"/>
    <n v="0"/>
    <n v="5"/>
    <n v="2"/>
  </r>
  <r>
    <x v="1"/>
    <x v="28"/>
    <s v="1"/>
    <s v="01"/>
    <s v="15041RESIN237812021"/>
    <s v="21BL000F"/>
    <n v="1621"/>
    <n v="1621"/>
    <n v="1621"/>
    <n v="1621"/>
    <m/>
    <n v="0"/>
    <n v="0"/>
    <n v="0"/>
    <n v="2.5"/>
    <n v="0"/>
    <n v="0"/>
    <n v="0"/>
    <n v="0"/>
    <n v="0"/>
    <n v="2.5"/>
    <n v="2"/>
  </r>
  <r>
    <x v="1"/>
    <x v="28"/>
    <s v="1"/>
    <s v="01"/>
    <s v="15041RESIN237812021"/>
    <s v="21BL000F"/>
    <n v="1622"/>
    <n v="1622"/>
    <n v="1622"/>
    <n v="1622"/>
    <m/>
    <n v="0"/>
    <n v="0"/>
    <n v="0"/>
    <n v="2.5"/>
    <n v="0"/>
    <n v="0"/>
    <n v="0"/>
    <n v="0"/>
    <n v="0"/>
    <n v="2.5"/>
    <n v="2"/>
  </r>
  <r>
    <x v="1"/>
    <x v="28"/>
    <s v="1"/>
    <s v="01"/>
    <s v="15041RESIN237812021"/>
    <s v="21BL000F"/>
    <n v="1623"/>
    <n v="1623"/>
    <n v="1623"/>
    <n v="1623"/>
    <m/>
    <n v="0"/>
    <n v="0"/>
    <n v="0"/>
    <n v="2.5"/>
    <n v="0"/>
    <n v="0"/>
    <n v="0"/>
    <n v="0"/>
    <n v="0"/>
    <n v="2.5"/>
    <n v="2"/>
  </r>
  <r>
    <x v="1"/>
    <x v="28"/>
    <s v="1"/>
    <s v="01"/>
    <s v="15041RESIN237812021"/>
    <s v="21BL000F"/>
    <n v="1624"/>
    <n v="1624"/>
    <n v="1624"/>
    <n v="1624"/>
    <m/>
    <n v="0"/>
    <n v="0"/>
    <n v="0"/>
    <n v="15"/>
    <n v="0"/>
    <n v="0"/>
    <n v="0"/>
    <n v="0"/>
    <n v="0"/>
    <n v="15"/>
    <n v="2"/>
  </r>
  <r>
    <x v="1"/>
    <x v="29"/>
    <s v="1"/>
    <s v="01"/>
    <s v="15041RESIN237812021"/>
    <s v="21BL000F"/>
    <n v="1625"/>
    <n v="1625"/>
    <n v="1625"/>
    <n v="1625"/>
    <m/>
    <n v="0"/>
    <n v="0"/>
    <n v="0"/>
    <n v="20"/>
    <n v="0"/>
    <n v="0"/>
    <n v="0"/>
    <n v="0"/>
    <n v="0"/>
    <n v="20"/>
    <n v="2"/>
  </r>
  <r>
    <x v="1"/>
    <x v="29"/>
    <s v="1"/>
    <s v="01"/>
    <s v="15041RESIN237812021"/>
    <s v="21BL000F"/>
    <n v="1626"/>
    <n v="1626"/>
    <n v="1626"/>
    <n v="1626"/>
    <m/>
    <n v="0"/>
    <n v="0"/>
    <n v="0"/>
    <n v="10"/>
    <n v="0"/>
    <n v="0"/>
    <n v="0"/>
    <n v="0"/>
    <n v="0"/>
    <n v="10"/>
    <n v="2"/>
  </r>
  <r>
    <x v="1"/>
    <x v="29"/>
    <s v="1"/>
    <s v="01"/>
    <s v="15041RESIN237812021"/>
    <s v="21BL000F"/>
    <n v="1627"/>
    <n v="1627"/>
    <n v="1627"/>
    <n v="1627"/>
    <m/>
    <n v="0"/>
    <n v="0"/>
    <n v="0"/>
    <n v="10"/>
    <n v="0"/>
    <n v="0"/>
    <n v="0"/>
    <n v="0"/>
    <n v="0"/>
    <n v="10"/>
    <n v="2"/>
  </r>
  <r>
    <x v="1"/>
    <x v="29"/>
    <s v="1"/>
    <s v="01"/>
    <s v="15041RESIN237812021"/>
    <s v="21BL000F"/>
    <n v="1628"/>
    <n v="1628"/>
    <n v="1628"/>
    <n v="1628"/>
    <m/>
    <n v="0"/>
    <n v="0"/>
    <n v="0"/>
    <n v="2.5"/>
    <n v="0"/>
    <n v="0"/>
    <n v="0"/>
    <n v="0"/>
    <n v="0"/>
    <n v="2.5"/>
    <n v="2"/>
  </r>
  <r>
    <x v="1"/>
    <x v="29"/>
    <s v="1"/>
    <s v="01"/>
    <s v="15041RESIN237812021"/>
    <s v="21BL000F"/>
    <n v="1629"/>
    <n v="1629"/>
    <n v="1629"/>
    <n v="1629"/>
    <m/>
    <n v="0"/>
    <n v="0"/>
    <n v="0"/>
    <n v="14"/>
    <n v="0"/>
    <n v="0"/>
    <n v="0"/>
    <n v="0"/>
    <n v="0"/>
    <n v="14"/>
    <n v="2"/>
  </r>
  <r>
    <x v="1"/>
    <x v="29"/>
    <s v="1"/>
    <s v="01"/>
    <s v="15041RESIN237812021"/>
    <s v="21BL000F"/>
    <n v="1630"/>
    <n v="1630"/>
    <n v="1630"/>
    <n v="1630"/>
    <m/>
    <n v="0"/>
    <n v="0"/>
    <n v="0"/>
    <n v="4"/>
    <n v="0"/>
    <n v="0"/>
    <n v="0"/>
    <n v="0"/>
    <n v="0"/>
    <n v="4"/>
    <n v="2"/>
  </r>
  <r>
    <x v="1"/>
    <x v="29"/>
    <s v="1"/>
    <s v="01"/>
    <s v="15041RESIN237812021"/>
    <s v="21BL000F"/>
    <n v="1631"/>
    <n v="1631"/>
    <n v="1631"/>
    <n v="1631"/>
    <m/>
    <n v="0"/>
    <n v="0"/>
    <n v="0"/>
    <n v="5"/>
    <n v="0"/>
    <n v="0"/>
    <n v="0"/>
    <n v="0"/>
    <n v="0"/>
    <n v="5"/>
    <n v="2"/>
  </r>
  <r>
    <x v="1"/>
    <x v="29"/>
    <s v="1"/>
    <s v="01"/>
    <s v="15041RESIN237812021"/>
    <s v="21BL000F"/>
    <n v="1632"/>
    <n v="1632"/>
    <n v="1632"/>
    <n v="1632"/>
    <m/>
    <n v="0"/>
    <n v="0"/>
    <n v="0"/>
    <n v="2.5"/>
    <n v="0"/>
    <n v="0"/>
    <n v="0"/>
    <n v="0"/>
    <n v="0"/>
    <n v="2.5"/>
    <n v="2"/>
  </r>
  <r>
    <x v="1"/>
    <x v="30"/>
    <s v="1"/>
    <s v="01"/>
    <s v="15041RESIN237812021"/>
    <s v="21BL000F"/>
    <n v="1633"/>
    <n v="1633"/>
    <n v="1633"/>
    <n v="1633"/>
    <m/>
    <n v="0"/>
    <n v="0"/>
    <n v="0"/>
    <n v="9"/>
    <n v="0"/>
    <n v="0"/>
    <n v="0"/>
    <n v="0"/>
    <n v="0"/>
    <n v="9"/>
    <n v="2"/>
  </r>
  <r>
    <x v="1"/>
    <x v="30"/>
    <s v="1"/>
    <s v="01"/>
    <s v="15041RESIN237812021"/>
    <s v="21BL000F"/>
    <n v="1634"/>
    <n v="1634"/>
    <n v="1634"/>
    <n v="1634"/>
    <m/>
    <n v="0"/>
    <n v="0"/>
    <n v="0"/>
    <n v="5"/>
    <n v="0"/>
    <n v="0"/>
    <n v="0"/>
    <n v="0"/>
    <n v="0"/>
    <n v="5"/>
    <n v="2"/>
  </r>
  <r>
    <x v="1"/>
    <x v="30"/>
    <s v="1"/>
    <s v="01"/>
    <s v="15041RESIN237812021"/>
    <s v="21BL000F"/>
    <n v="1635"/>
    <n v="1635"/>
    <n v="1635"/>
    <n v="1635"/>
    <m/>
    <n v="0"/>
    <n v="0"/>
    <n v="0"/>
    <n v="6"/>
    <n v="0"/>
    <n v="0"/>
    <n v="0"/>
    <n v="0"/>
    <n v="0"/>
    <n v="6"/>
    <n v="2"/>
  </r>
  <r>
    <x v="1"/>
    <x v="30"/>
    <s v="1"/>
    <s v="01"/>
    <s v="15041RESIN237812021"/>
    <s v="21BL000F"/>
    <n v="1636"/>
    <n v="1636"/>
    <n v="1636"/>
    <n v="1636"/>
    <m/>
    <n v="0"/>
    <n v="0"/>
    <n v="0"/>
    <n v="6.5"/>
    <n v="0"/>
    <n v="0"/>
    <n v="0"/>
    <n v="0"/>
    <n v="0"/>
    <n v="6.5"/>
    <n v="2"/>
  </r>
  <r>
    <x v="1"/>
    <x v="30"/>
    <s v="1"/>
    <s v="01"/>
    <s v="15041RESIN237812021"/>
    <s v="21BL000F"/>
    <n v="1637"/>
    <n v="1637"/>
    <n v="1637"/>
    <n v="1637"/>
    <m/>
    <n v="0"/>
    <n v="0"/>
    <n v="0"/>
    <n v="2.5"/>
    <n v="0"/>
    <n v="0"/>
    <n v="0"/>
    <n v="0"/>
    <n v="0"/>
    <n v="2.5"/>
    <n v="2"/>
  </r>
  <r>
    <x v="1"/>
    <x v="31"/>
    <s v="1"/>
    <s v="01"/>
    <s v="15041RESIN237812021"/>
    <s v="21BL000F"/>
    <n v="1638"/>
    <n v="1638"/>
    <n v="1638"/>
    <n v="1638"/>
    <m/>
    <n v="0"/>
    <n v="0"/>
    <n v="0"/>
    <n v="2.5"/>
    <n v="0"/>
    <n v="0"/>
    <n v="0"/>
    <n v="0"/>
    <n v="0"/>
    <n v="2.5"/>
    <n v="2"/>
  </r>
  <r>
    <x v="1"/>
    <x v="31"/>
    <s v="1"/>
    <s v="01"/>
    <s v="15041RESIN237812021"/>
    <s v="21BL000F"/>
    <n v="1639"/>
    <n v="1639"/>
    <n v="1639"/>
    <n v="1639"/>
    <m/>
    <n v="0"/>
    <n v="0"/>
    <n v="0"/>
    <n v="5"/>
    <n v="0"/>
    <n v="0"/>
    <n v="0"/>
    <n v="0"/>
    <n v="0"/>
    <n v="5"/>
    <n v="2"/>
  </r>
  <r>
    <x v="1"/>
    <x v="31"/>
    <s v="1"/>
    <s v="01"/>
    <s v="15041RESIN237812021"/>
    <s v="21BL000F"/>
    <n v="1640"/>
    <n v="1640"/>
    <n v="1640"/>
    <n v="1640"/>
    <m/>
    <n v="0"/>
    <n v="0"/>
    <n v="0"/>
    <n v="14"/>
    <n v="0"/>
    <n v="0"/>
    <n v="0"/>
    <n v="0"/>
    <n v="0"/>
    <n v="14"/>
    <n v="2"/>
  </r>
  <r>
    <x v="1"/>
    <x v="31"/>
    <s v="1"/>
    <s v="01"/>
    <s v="15041RESIN237812021"/>
    <s v="21BL000F"/>
    <n v="1641"/>
    <n v="1641"/>
    <n v="1641"/>
    <n v="1641"/>
    <m/>
    <n v="0"/>
    <n v="0"/>
    <n v="0"/>
    <n v="7.5"/>
    <n v="0"/>
    <n v="0"/>
    <n v="0"/>
    <n v="0"/>
    <n v="0"/>
    <n v="7.5"/>
    <n v="2"/>
  </r>
  <r>
    <x v="1"/>
    <x v="31"/>
    <s v="1"/>
    <s v="01"/>
    <s v="15041RESIN237812021"/>
    <s v="21BL000F"/>
    <n v="1642"/>
    <n v="1642"/>
    <n v="1642"/>
    <n v="1642"/>
    <m/>
    <n v="0"/>
    <n v="0"/>
    <n v="0"/>
    <n v="5"/>
    <n v="0"/>
    <n v="0"/>
    <n v="0"/>
    <n v="0"/>
    <n v="0"/>
    <n v="5"/>
    <n v="2"/>
  </r>
  <r>
    <x v="1"/>
    <x v="31"/>
    <s v="1"/>
    <s v="01"/>
    <s v="15041RESIN237812021"/>
    <s v="21BL000F"/>
    <n v="1643"/>
    <n v="1643"/>
    <n v="1643"/>
    <n v="1643"/>
    <m/>
    <n v="0"/>
    <n v="0"/>
    <n v="0"/>
    <n v="2.5"/>
    <n v="0"/>
    <n v="0"/>
    <n v="0"/>
    <n v="0"/>
    <n v="0"/>
    <n v="2.5"/>
    <n v="2"/>
  </r>
  <r>
    <x v="1"/>
    <x v="31"/>
    <s v="1"/>
    <s v="01"/>
    <s v="15041RESIN237812021"/>
    <s v="21BL000F"/>
    <n v="1644"/>
    <n v="1644"/>
    <n v="1644"/>
    <n v="1644"/>
    <m/>
    <n v="0"/>
    <n v="0"/>
    <n v="0"/>
    <n v="5"/>
    <n v="0"/>
    <n v="0"/>
    <n v="0"/>
    <n v="0"/>
    <n v="0"/>
    <n v="5"/>
    <n v="2"/>
  </r>
  <r>
    <x v="1"/>
    <x v="32"/>
    <s v="1"/>
    <s v="01"/>
    <s v="15041RESIN237812021"/>
    <s v="21BL000F"/>
    <n v="1645"/>
    <n v="1645"/>
    <n v="1645"/>
    <n v="1645"/>
    <m/>
    <n v="0"/>
    <n v="0"/>
    <n v="0"/>
    <n v="14"/>
    <n v="0"/>
    <n v="0"/>
    <n v="0"/>
    <n v="0"/>
    <n v="0"/>
    <n v="14"/>
    <n v="2"/>
  </r>
  <r>
    <x v="1"/>
    <x v="32"/>
    <s v="1"/>
    <s v="01"/>
    <s v="15041RESIN237812021"/>
    <s v="21BL000F"/>
    <n v="1646"/>
    <n v="1646"/>
    <n v="1646"/>
    <n v="1646"/>
    <m/>
    <n v="0"/>
    <n v="0"/>
    <n v="0"/>
    <n v="10"/>
    <n v="0"/>
    <n v="0"/>
    <n v="0"/>
    <n v="0"/>
    <n v="0"/>
    <n v="10"/>
    <n v="2"/>
  </r>
  <r>
    <x v="1"/>
    <x v="32"/>
    <s v="1"/>
    <s v="01"/>
    <s v="15041RESIN237812021"/>
    <s v="21BL000F"/>
    <n v="1647"/>
    <n v="1647"/>
    <n v="1647"/>
    <n v="1647"/>
    <m/>
    <n v="0"/>
    <n v="0"/>
    <n v="0"/>
    <n v="10"/>
    <n v="0"/>
    <n v="0"/>
    <n v="0"/>
    <n v="0"/>
    <n v="0"/>
    <n v="10"/>
    <n v="2"/>
  </r>
  <r>
    <x v="1"/>
    <x v="32"/>
    <s v="1"/>
    <s v="01"/>
    <s v="15041RESIN237812021"/>
    <s v="21BL000F"/>
    <n v="1648"/>
    <n v="1648"/>
    <n v="1648"/>
    <n v="1648"/>
    <m/>
    <n v="0"/>
    <n v="0"/>
    <n v="0"/>
    <n v="15"/>
    <n v="0"/>
    <n v="0"/>
    <n v="0"/>
    <n v="0"/>
    <n v="0"/>
    <n v="15"/>
    <n v="2"/>
  </r>
  <r>
    <x v="1"/>
    <x v="32"/>
    <s v="1"/>
    <s v="01"/>
    <s v="15041RESIN237812021"/>
    <s v="21BL000F"/>
    <n v="1649"/>
    <n v="1649"/>
    <n v="1649"/>
    <n v="1649"/>
    <m/>
    <n v="0"/>
    <n v="0"/>
    <n v="0"/>
    <n v="5"/>
    <n v="0"/>
    <n v="0"/>
    <n v="0"/>
    <n v="0"/>
    <n v="0"/>
    <n v="5"/>
    <n v="2"/>
  </r>
  <r>
    <x v="1"/>
    <x v="32"/>
    <s v="1"/>
    <s v="01"/>
    <s v="15041RESIN237812021"/>
    <s v="21BL000F"/>
    <n v="1650"/>
    <n v="1650"/>
    <n v="1650"/>
    <n v="1650"/>
    <m/>
    <n v="0"/>
    <n v="0"/>
    <n v="0"/>
    <n v="7.5"/>
    <n v="0"/>
    <n v="0"/>
    <n v="0"/>
    <n v="0"/>
    <n v="0"/>
    <n v="7.5"/>
    <n v="2"/>
  </r>
  <r>
    <x v="1"/>
    <x v="32"/>
    <s v="1"/>
    <s v="01"/>
    <s v="15041RESIN237812021"/>
    <s v="21BL000F"/>
    <n v="1651"/>
    <n v="1651"/>
    <n v="1651"/>
    <n v="1651"/>
    <m/>
    <n v="0"/>
    <n v="0"/>
    <n v="0"/>
    <n v="14"/>
    <n v="0"/>
    <n v="0"/>
    <n v="0"/>
    <n v="0"/>
    <n v="0"/>
    <n v="14"/>
    <n v="2"/>
  </r>
  <r>
    <x v="1"/>
    <x v="32"/>
    <s v="1"/>
    <s v="01"/>
    <s v="15041RESIN237812021"/>
    <s v="21BL000F"/>
    <n v="1652"/>
    <n v="1652"/>
    <n v="1652"/>
    <n v="1652"/>
    <m/>
    <n v="0"/>
    <n v="0"/>
    <n v="0"/>
    <n v="2.5"/>
    <n v="0"/>
    <n v="0"/>
    <n v="0"/>
    <n v="0"/>
    <n v="0"/>
    <n v="2.5"/>
    <n v="2"/>
  </r>
  <r>
    <x v="1"/>
    <x v="32"/>
    <s v="1"/>
    <s v="01"/>
    <s v="15041RESIN237812021"/>
    <s v="21BL000F"/>
    <n v="1653"/>
    <n v="1653"/>
    <n v="1653"/>
    <n v="1653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54"/>
    <n v="1654"/>
    <n v="1654"/>
    <n v="1654"/>
    <m/>
    <n v="0"/>
    <n v="0"/>
    <n v="0"/>
    <n v="10"/>
    <n v="0"/>
    <n v="0"/>
    <n v="0"/>
    <n v="0"/>
    <n v="0"/>
    <n v="10"/>
    <n v="2"/>
  </r>
  <r>
    <x v="1"/>
    <x v="33"/>
    <s v="1"/>
    <s v="01"/>
    <s v="15041RESIN237812021"/>
    <s v="21BL000F"/>
    <n v="1655"/>
    <n v="1655"/>
    <n v="1655"/>
    <n v="1655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56"/>
    <n v="1656"/>
    <n v="1656"/>
    <n v="1656"/>
    <m/>
    <n v="0"/>
    <n v="0"/>
    <n v="0"/>
    <n v="10"/>
    <n v="0"/>
    <n v="0"/>
    <n v="0"/>
    <n v="0"/>
    <n v="0"/>
    <n v="10"/>
    <n v="2"/>
  </r>
  <r>
    <x v="1"/>
    <x v="33"/>
    <s v="1"/>
    <s v="01"/>
    <s v="15041RESIN237812021"/>
    <s v="21BL000F"/>
    <n v="1657"/>
    <n v="1657"/>
    <n v="1657"/>
    <n v="1657"/>
    <m/>
    <n v="0"/>
    <n v="0"/>
    <n v="0"/>
    <n v="5"/>
    <n v="0"/>
    <n v="0"/>
    <n v="0"/>
    <n v="0"/>
    <n v="0"/>
    <n v="5"/>
    <n v="2"/>
  </r>
  <r>
    <x v="1"/>
    <x v="33"/>
    <s v="1"/>
    <s v="01"/>
    <s v="15041RESIN237812021"/>
    <s v="21BL000F"/>
    <n v="1658"/>
    <n v="1658"/>
    <n v="1658"/>
    <n v="1658"/>
    <m/>
    <n v="0"/>
    <n v="0"/>
    <n v="0"/>
    <n v="5"/>
    <n v="0"/>
    <n v="0"/>
    <n v="0"/>
    <n v="0"/>
    <n v="0"/>
    <n v="5"/>
    <n v="2"/>
  </r>
  <r>
    <x v="1"/>
    <x v="33"/>
    <s v="1"/>
    <s v="01"/>
    <s v="15041RESIN237812021"/>
    <s v="21BL000F"/>
    <n v="1659"/>
    <n v="1659"/>
    <n v="1659"/>
    <n v="1659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60"/>
    <n v="1660"/>
    <n v="1660"/>
    <n v="1660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61"/>
    <n v="1661"/>
    <n v="1661"/>
    <n v="1661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62"/>
    <n v="1662"/>
    <n v="1662"/>
    <n v="1662"/>
    <m/>
    <n v="0"/>
    <n v="0"/>
    <n v="0"/>
    <n v="2.5"/>
    <n v="0"/>
    <n v="0"/>
    <n v="0"/>
    <n v="0"/>
    <n v="0"/>
    <n v="2.5"/>
    <n v="2"/>
  </r>
  <r>
    <x v="1"/>
    <x v="33"/>
    <s v="1"/>
    <s v="01"/>
    <s v="15041RESIN237812021"/>
    <s v="21BL000F"/>
    <n v="1663"/>
    <n v="1663"/>
    <n v="1663"/>
    <n v="1663"/>
    <m/>
    <n v="0"/>
    <n v="0"/>
    <n v="0"/>
    <n v="2.5"/>
    <n v="0"/>
    <n v="0"/>
    <n v="0"/>
    <n v="0"/>
    <n v="0"/>
    <n v="2.5"/>
    <n v="2"/>
  </r>
  <r>
    <x v="1"/>
    <x v="34"/>
    <s v="1"/>
    <s v="01"/>
    <s v="15041RESIN237812021"/>
    <s v="21BL000F"/>
    <n v="1664"/>
    <n v="1664"/>
    <n v="1664"/>
    <n v="1664"/>
    <m/>
    <n v="0"/>
    <n v="0"/>
    <n v="0"/>
    <n v="2.5"/>
    <n v="0"/>
    <n v="0"/>
    <n v="0"/>
    <n v="0"/>
    <n v="0"/>
    <n v="2.5"/>
    <n v="2"/>
  </r>
  <r>
    <x v="1"/>
    <x v="34"/>
    <s v="1"/>
    <s v="01"/>
    <s v="15041RESIN237812021"/>
    <s v="21BL000F"/>
    <n v="1665"/>
    <n v="1665"/>
    <n v="1665"/>
    <n v="1665"/>
    <m/>
    <n v="0"/>
    <n v="0"/>
    <n v="0"/>
    <n v="7.5"/>
    <n v="0"/>
    <n v="0"/>
    <n v="0"/>
    <n v="0"/>
    <n v="0"/>
    <n v="7.5"/>
    <n v="2"/>
  </r>
  <r>
    <x v="1"/>
    <x v="34"/>
    <s v="1"/>
    <s v="01"/>
    <s v="15041RESIN237812021"/>
    <s v="21BL000F"/>
    <n v="1666"/>
    <n v="1666"/>
    <n v="1666"/>
    <n v="1666"/>
    <m/>
    <n v="0"/>
    <n v="0"/>
    <n v="0"/>
    <n v="4"/>
    <n v="0"/>
    <n v="0"/>
    <n v="0"/>
    <n v="0"/>
    <n v="0"/>
    <n v="4"/>
    <n v="2"/>
  </r>
  <r>
    <x v="1"/>
    <x v="34"/>
    <s v="1"/>
    <s v="01"/>
    <s v="15041RESIN237812021"/>
    <s v="21BL000F"/>
    <n v="1667"/>
    <n v="1667"/>
    <n v="1667"/>
    <n v="1667"/>
    <m/>
    <n v="0"/>
    <n v="0"/>
    <n v="0"/>
    <n v="2.5"/>
    <n v="0"/>
    <n v="0"/>
    <n v="0"/>
    <n v="0"/>
    <n v="0"/>
    <n v="2.5"/>
    <n v="2"/>
  </r>
  <r>
    <x v="1"/>
    <x v="34"/>
    <s v="1"/>
    <s v="01"/>
    <s v="15041RESIN237812021"/>
    <s v="21BL000F"/>
    <n v="1668"/>
    <n v="1668"/>
    <n v="1668"/>
    <n v="1668"/>
    <m/>
    <n v="0"/>
    <n v="0"/>
    <n v="0"/>
    <n v="4"/>
    <n v="0"/>
    <n v="0"/>
    <n v="0"/>
    <n v="0"/>
    <n v="0"/>
    <n v="4"/>
    <n v="2"/>
  </r>
  <r>
    <x v="1"/>
    <x v="34"/>
    <s v="1"/>
    <s v="01"/>
    <s v="15041RESIN237812021"/>
    <s v="21BL000F"/>
    <n v="1669"/>
    <n v="1669"/>
    <n v="1669"/>
    <n v="1669"/>
    <m/>
    <n v="0"/>
    <n v="0"/>
    <n v="0"/>
    <n v="2.5"/>
    <n v="0"/>
    <n v="0"/>
    <n v="0"/>
    <n v="0"/>
    <n v="0"/>
    <n v="2.5"/>
    <n v="2"/>
  </r>
  <r>
    <x v="1"/>
    <x v="34"/>
    <s v="1"/>
    <s v="01"/>
    <s v="15041RESIN237812021"/>
    <s v="21BL000F"/>
    <n v="1670"/>
    <n v="1670"/>
    <n v="1670"/>
    <n v="1670"/>
    <m/>
    <n v="0"/>
    <n v="0"/>
    <n v="0"/>
    <n v="12"/>
    <n v="0"/>
    <n v="0"/>
    <n v="0"/>
    <n v="0"/>
    <n v="0"/>
    <n v="12"/>
    <n v="2"/>
  </r>
  <r>
    <x v="1"/>
    <x v="35"/>
    <s v="1"/>
    <s v="01"/>
    <s v="15041RESIN237812021"/>
    <s v="21BL000F"/>
    <n v="1671"/>
    <n v="1671"/>
    <n v="1671"/>
    <n v="1671"/>
    <m/>
    <n v="0"/>
    <n v="0"/>
    <n v="0"/>
    <n v="10"/>
    <n v="0"/>
    <n v="0"/>
    <n v="0"/>
    <n v="0"/>
    <n v="0"/>
    <n v="10"/>
    <n v="2"/>
  </r>
  <r>
    <x v="1"/>
    <x v="35"/>
    <s v="1"/>
    <s v="01"/>
    <s v="15041RESIN237812021"/>
    <s v="21BL000F"/>
    <n v="1672"/>
    <n v="1672"/>
    <n v="1672"/>
    <n v="1672"/>
    <m/>
    <n v="0"/>
    <n v="0"/>
    <n v="0"/>
    <n v="9"/>
    <n v="0"/>
    <n v="0"/>
    <n v="0"/>
    <n v="0"/>
    <n v="0"/>
    <n v="9"/>
    <n v="2"/>
  </r>
  <r>
    <x v="1"/>
    <x v="35"/>
    <s v="1"/>
    <s v="01"/>
    <s v="15041RESIN237812021"/>
    <s v="21BL000F"/>
    <n v="1673"/>
    <n v="1673"/>
    <n v="1673"/>
    <n v="1673"/>
    <m/>
    <n v="0"/>
    <n v="0"/>
    <n v="0"/>
    <n v="5"/>
    <n v="0"/>
    <n v="0"/>
    <n v="0"/>
    <n v="0"/>
    <n v="0"/>
    <n v="5"/>
    <n v="2"/>
  </r>
  <r>
    <x v="1"/>
    <x v="35"/>
    <s v="1"/>
    <s v="01"/>
    <s v="15041RESIN237812021"/>
    <s v="21BL000F"/>
    <n v="1674"/>
    <n v="1674"/>
    <n v="1674"/>
    <n v="1674"/>
    <m/>
    <n v="0"/>
    <n v="0"/>
    <n v="0"/>
    <n v="2.5"/>
    <n v="0"/>
    <n v="0"/>
    <n v="0"/>
    <n v="0"/>
    <n v="0"/>
    <n v="2.5"/>
    <n v="2"/>
  </r>
  <r>
    <x v="1"/>
    <x v="35"/>
    <s v="1"/>
    <s v="01"/>
    <s v="15041RESIN237812021"/>
    <s v="21BL000F"/>
    <n v="1675"/>
    <n v="1675"/>
    <n v="1675"/>
    <n v="1675"/>
    <m/>
    <n v="0"/>
    <n v="0"/>
    <n v="0"/>
    <n v="10"/>
    <n v="0"/>
    <n v="0"/>
    <n v="0"/>
    <n v="0"/>
    <n v="0"/>
    <n v="10"/>
    <n v="2"/>
  </r>
  <r>
    <x v="1"/>
    <x v="35"/>
    <s v="1"/>
    <s v="01"/>
    <s v="15041RESIN237812021"/>
    <s v="21BL000F"/>
    <n v="1676"/>
    <n v="1676"/>
    <n v="1676"/>
    <n v="1676"/>
    <m/>
    <n v="0"/>
    <n v="0"/>
    <n v="0"/>
    <n v="2.5"/>
    <n v="0"/>
    <n v="0"/>
    <n v="0"/>
    <n v="0"/>
    <n v="0"/>
    <n v="2.5"/>
    <n v="2"/>
  </r>
  <r>
    <x v="1"/>
    <x v="35"/>
    <s v="1"/>
    <s v="01"/>
    <s v="15041RESIN237812021"/>
    <s v="21BL000F"/>
    <n v="1677"/>
    <n v="1677"/>
    <n v="1677"/>
    <n v="1677"/>
    <m/>
    <n v="0"/>
    <n v="0"/>
    <n v="0"/>
    <n v="9.5"/>
    <n v="0"/>
    <n v="0"/>
    <n v="0"/>
    <n v="0"/>
    <n v="0"/>
    <n v="9.5"/>
    <n v="2"/>
  </r>
  <r>
    <x v="1"/>
    <x v="35"/>
    <s v="1"/>
    <s v="01"/>
    <s v="15041RESIN237812021"/>
    <s v="21BL000F"/>
    <n v="1678"/>
    <n v="1678"/>
    <n v="1678"/>
    <n v="1678"/>
    <m/>
    <n v="0"/>
    <n v="0"/>
    <n v="0"/>
    <n v="5"/>
    <n v="0"/>
    <n v="0"/>
    <n v="0"/>
    <n v="0"/>
    <n v="0"/>
    <n v="5"/>
    <n v="2"/>
  </r>
  <r>
    <x v="1"/>
    <x v="35"/>
    <s v="1"/>
    <s v="01"/>
    <s v="15041RESIN237812021"/>
    <s v="21BL000F"/>
    <n v="1679"/>
    <n v="1679"/>
    <n v="1679"/>
    <n v="1679"/>
    <m/>
    <n v="0"/>
    <n v="0"/>
    <n v="0"/>
    <n v="10"/>
    <n v="0"/>
    <n v="0"/>
    <n v="0"/>
    <n v="0"/>
    <n v="0"/>
    <n v="10"/>
    <n v="2"/>
  </r>
  <r>
    <x v="1"/>
    <x v="35"/>
    <s v="1"/>
    <s v="01"/>
    <s v="15041RESIN237812021"/>
    <s v="21BL000F"/>
    <n v="1680"/>
    <n v="1680"/>
    <n v="1680"/>
    <n v="1680"/>
    <m/>
    <n v="0"/>
    <n v="0"/>
    <n v="0"/>
    <n v="15"/>
    <n v="0"/>
    <n v="0"/>
    <n v="0"/>
    <n v="0"/>
    <n v="0"/>
    <n v="15"/>
    <n v="2"/>
  </r>
  <r>
    <x v="1"/>
    <x v="35"/>
    <s v="1"/>
    <s v="01"/>
    <s v="15041RESIN237812021"/>
    <s v="21BL000F"/>
    <n v="1681"/>
    <n v="1681"/>
    <n v="1681"/>
    <n v="1681"/>
    <m/>
    <n v="0"/>
    <n v="0"/>
    <n v="0"/>
    <n v="2.5"/>
    <n v="0"/>
    <n v="0"/>
    <n v="0"/>
    <n v="0"/>
    <n v="0"/>
    <n v="2.5"/>
    <n v="2"/>
  </r>
  <r>
    <x v="1"/>
    <x v="36"/>
    <s v="1"/>
    <s v="01"/>
    <s v="15041RESIN237812021"/>
    <s v="21BL000F"/>
    <n v="1682"/>
    <n v="1682"/>
    <n v="1682"/>
    <n v="1682"/>
    <m/>
    <n v="0"/>
    <n v="0"/>
    <n v="0"/>
    <n v="2.5"/>
    <n v="0"/>
    <n v="0"/>
    <n v="0"/>
    <n v="0"/>
    <n v="0"/>
    <n v="2.5"/>
    <n v="2"/>
  </r>
  <r>
    <x v="1"/>
    <x v="36"/>
    <s v="1"/>
    <s v="01"/>
    <s v="15041RESIN237812021"/>
    <s v="21BL000F"/>
    <n v="1683"/>
    <n v="1683"/>
    <n v="1683"/>
    <n v="1683"/>
    <m/>
    <n v="0"/>
    <n v="0"/>
    <n v="0"/>
    <n v="12"/>
    <n v="0"/>
    <n v="0"/>
    <n v="0"/>
    <n v="0"/>
    <n v="0"/>
    <n v="12"/>
    <n v="2"/>
  </r>
  <r>
    <x v="1"/>
    <x v="36"/>
    <s v="1"/>
    <s v="01"/>
    <s v="15041RESIN237812021"/>
    <s v="21BL000F"/>
    <n v="1684"/>
    <n v="1684"/>
    <n v="1684"/>
    <n v="1684"/>
    <m/>
    <n v="0"/>
    <n v="0"/>
    <n v="0"/>
    <n v="11"/>
    <n v="0"/>
    <n v="0"/>
    <n v="0"/>
    <n v="0"/>
    <n v="0"/>
    <n v="11"/>
    <n v="2"/>
  </r>
  <r>
    <x v="1"/>
    <x v="36"/>
    <s v="1"/>
    <s v="01"/>
    <s v="15041RESIN237812021"/>
    <s v="21BL000F"/>
    <n v="1685"/>
    <n v="1685"/>
    <n v="1685"/>
    <n v="1685"/>
    <m/>
    <n v="0"/>
    <n v="0"/>
    <n v="0"/>
    <n v="14"/>
    <n v="0"/>
    <n v="0"/>
    <n v="0"/>
    <n v="0"/>
    <n v="0"/>
    <n v="14"/>
    <n v="2"/>
  </r>
  <r>
    <x v="1"/>
    <x v="36"/>
    <s v="1"/>
    <s v="01"/>
    <s v="15041RESIN237812021"/>
    <s v="21BL000F"/>
    <n v="1686"/>
    <n v="1686"/>
    <n v="1686"/>
    <n v="1686"/>
    <m/>
    <n v="0"/>
    <n v="0"/>
    <n v="0"/>
    <n v="4"/>
    <n v="0"/>
    <n v="0"/>
    <n v="0"/>
    <n v="0"/>
    <n v="0"/>
    <n v="4"/>
    <n v="2"/>
  </r>
  <r>
    <x v="1"/>
    <x v="36"/>
    <s v="1"/>
    <s v="01"/>
    <s v="15041RESIN237812021"/>
    <s v="21BL000F"/>
    <n v="1687"/>
    <n v="1687"/>
    <n v="1687"/>
    <n v="1687"/>
    <m/>
    <n v="0"/>
    <n v="0"/>
    <n v="0"/>
    <n v="2.5"/>
    <n v="0"/>
    <n v="0"/>
    <n v="0"/>
    <n v="0"/>
    <n v="0"/>
    <n v="2.5"/>
    <n v="2"/>
  </r>
  <r>
    <x v="1"/>
    <x v="36"/>
    <s v="1"/>
    <s v="01"/>
    <s v="15041RESIN237812021"/>
    <s v="21BL000F"/>
    <n v="1688"/>
    <n v="1688"/>
    <n v="1688"/>
    <n v="1688"/>
    <m/>
    <n v="0"/>
    <n v="0"/>
    <n v="0"/>
    <n v="4"/>
    <n v="0"/>
    <n v="0"/>
    <n v="0"/>
    <n v="0"/>
    <n v="0"/>
    <n v="4"/>
    <n v="2"/>
  </r>
  <r>
    <x v="1"/>
    <x v="36"/>
    <s v="1"/>
    <s v="01"/>
    <s v="15041RESIN237812021"/>
    <s v="21BL000F"/>
    <n v="1689"/>
    <n v="1689"/>
    <n v="1689"/>
    <n v="1689"/>
    <m/>
    <n v="0"/>
    <n v="0"/>
    <n v="0"/>
    <n v="10"/>
    <n v="0"/>
    <n v="0"/>
    <n v="0"/>
    <n v="0"/>
    <n v="0"/>
    <n v="10"/>
    <n v="2"/>
  </r>
  <r>
    <x v="1"/>
    <x v="37"/>
    <s v="1"/>
    <s v="01"/>
    <s v="15041RESIN237812021"/>
    <s v="21BL000F"/>
    <n v="1690"/>
    <n v="1690"/>
    <n v="1690"/>
    <n v="1690"/>
    <m/>
    <n v="0"/>
    <n v="0"/>
    <n v="0"/>
    <n v="5"/>
    <n v="0"/>
    <n v="0"/>
    <n v="0"/>
    <n v="0"/>
    <n v="0"/>
    <n v="5"/>
    <n v="2"/>
  </r>
  <r>
    <x v="1"/>
    <x v="37"/>
    <s v="1"/>
    <s v="01"/>
    <s v="15041RESIN237812021"/>
    <s v="21BL000F"/>
    <n v="1691"/>
    <n v="1691"/>
    <n v="1691"/>
    <n v="1691"/>
    <m/>
    <n v="0"/>
    <n v="0"/>
    <n v="0"/>
    <n v="10"/>
    <n v="0"/>
    <n v="0"/>
    <n v="0"/>
    <n v="0"/>
    <n v="0"/>
    <n v="10"/>
    <n v="2"/>
  </r>
  <r>
    <x v="1"/>
    <x v="37"/>
    <s v="1"/>
    <s v="01"/>
    <s v="15041RESIN237812021"/>
    <s v="21BL000F"/>
    <n v="1692"/>
    <n v="1692"/>
    <n v="1692"/>
    <n v="1692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693"/>
    <n v="1693"/>
    <n v="1693"/>
    <n v="1693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694"/>
    <n v="1694"/>
    <n v="1694"/>
    <n v="1694"/>
    <m/>
    <n v="0"/>
    <n v="0"/>
    <n v="0"/>
    <n v="5"/>
    <n v="0"/>
    <n v="0"/>
    <n v="0"/>
    <n v="0"/>
    <n v="0"/>
    <n v="5"/>
    <n v="2"/>
  </r>
  <r>
    <x v="1"/>
    <x v="37"/>
    <s v="1"/>
    <s v="01"/>
    <s v="15041RESIN237812021"/>
    <s v="21BL000F"/>
    <n v="1695"/>
    <n v="1695"/>
    <n v="1695"/>
    <n v="1695"/>
    <m/>
    <n v="0"/>
    <n v="0"/>
    <n v="0"/>
    <n v="5"/>
    <n v="0"/>
    <n v="0"/>
    <n v="0"/>
    <n v="0"/>
    <n v="0"/>
    <n v="5"/>
    <n v="2"/>
  </r>
  <r>
    <x v="1"/>
    <x v="37"/>
    <s v="1"/>
    <s v="01"/>
    <s v="15041RESIN237812021"/>
    <s v="21BL000F"/>
    <n v="1696"/>
    <n v="1696"/>
    <n v="1696"/>
    <n v="1696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697"/>
    <n v="1697"/>
    <n v="1697"/>
    <n v="1697"/>
    <m/>
    <n v="0"/>
    <n v="0"/>
    <n v="0"/>
    <n v="5"/>
    <n v="0"/>
    <n v="0"/>
    <n v="0"/>
    <n v="0"/>
    <n v="0"/>
    <n v="5"/>
    <n v="2"/>
  </r>
  <r>
    <x v="1"/>
    <x v="37"/>
    <s v="1"/>
    <s v="01"/>
    <s v="15041RESIN237812021"/>
    <s v="21BL000F"/>
    <n v="1698"/>
    <n v="1698"/>
    <n v="1698"/>
    <n v="1698"/>
    <m/>
    <n v="0"/>
    <n v="0"/>
    <n v="0"/>
    <n v="4"/>
    <n v="0"/>
    <n v="0"/>
    <n v="0"/>
    <n v="0"/>
    <n v="0"/>
    <n v="4"/>
    <n v="2"/>
  </r>
  <r>
    <x v="1"/>
    <x v="37"/>
    <s v="1"/>
    <s v="01"/>
    <s v="15041RESIN237812021"/>
    <s v="21BL000F"/>
    <n v="1699"/>
    <n v="1699"/>
    <n v="1699"/>
    <n v="1699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700"/>
    <n v="1700"/>
    <n v="1700"/>
    <n v="1700"/>
    <m/>
    <n v="0"/>
    <n v="0"/>
    <n v="0"/>
    <n v="2.5"/>
    <n v="0"/>
    <n v="0"/>
    <n v="0"/>
    <n v="0"/>
    <n v="0"/>
    <n v="2.5"/>
    <n v="2"/>
  </r>
  <r>
    <x v="1"/>
    <x v="37"/>
    <s v="1"/>
    <s v="01"/>
    <s v="15041RESIN237812021"/>
    <s v="21BL000F"/>
    <n v="1701"/>
    <n v="1701"/>
    <n v="1701"/>
    <n v="1701"/>
    <m/>
    <n v="0"/>
    <n v="0"/>
    <n v="0"/>
    <n v="4"/>
    <n v="0"/>
    <n v="0"/>
    <n v="0"/>
    <n v="0"/>
    <n v="0"/>
    <n v="4"/>
    <n v="2"/>
  </r>
  <r>
    <x v="1"/>
    <x v="37"/>
    <s v="1"/>
    <s v="01"/>
    <s v="15041RESIN237812021"/>
    <s v="21BL000F"/>
    <n v="1702"/>
    <n v="1702"/>
    <n v="1702"/>
    <n v="1702"/>
    <m/>
    <n v="0"/>
    <n v="0"/>
    <n v="0"/>
    <n v="4"/>
    <n v="0"/>
    <n v="0"/>
    <n v="0"/>
    <n v="0"/>
    <n v="0"/>
    <n v="4"/>
    <n v="2"/>
  </r>
  <r>
    <x v="1"/>
    <x v="38"/>
    <s v="1"/>
    <s v="01"/>
    <s v="15041RESIN237812021"/>
    <s v="21BL000F"/>
    <n v="1703"/>
    <n v="1703"/>
    <n v="1703"/>
    <n v="1703"/>
    <m/>
    <n v="0"/>
    <n v="0"/>
    <n v="0"/>
    <n v="8.5"/>
    <n v="0"/>
    <n v="0"/>
    <n v="0"/>
    <n v="0"/>
    <n v="0"/>
    <n v="8.5"/>
    <n v="2"/>
  </r>
  <r>
    <x v="1"/>
    <x v="38"/>
    <s v="1"/>
    <s v="01"/>
    <s v="15041RESIN237812021"/>
    <s v="21BL000F"/>
    <n v="1704"/>
    <n v="1704"/>
    <n v="1704"/>
    <n v="1704"/>
    <m/>
    <n v="0"/>
    <n v="0"/>
    <n v="0"/>
    <n v="14"/>
    <n v="0"/>
    <n v="0"/>
    <n v="0"/>
    <n v="0"/>
    <n v="0"/>
    <n v="14"/>
    <n v="2"/>
  </r>
  <r>
    <x v="1"/>
    <x v="38"/>
    <s v="1"/>
    <s v="01"/>
    <s v="15041RESIN237812021"/>
    <s v="21BL000F"/>
    <n v="1705"/>
    <n v="1705"/>
    <n v="1705"/>
    <n v="1705"/>
    <m/>
    <n v="0"/>
    <n v="0"/>
    <n v="0"/>
    <n v="10"/>
    <n v="0"/>
    <n v="0"/>
    <n v="0"/>
    <n v="0"/>
    <n v="0"/>
    <n v="10"/>
    <n v="2"/>
  </r>
  <r>
    <x v="1"/>
    <x v="38"/>
    <s v="1"/>
    <s v="01"/>
    <s v="15041RESIN237812021"/>
    <s v="21BL000F"/>
    <n v="1706"/>
    <n v="1706"/>
    <n v="1706"/>
    <n v="1706"/>
    <m/>
    <n v="0"/>
    <n v="0"/>
    <n v="0"/>
    <n v="10"/>
    <n v="0"/>
    <n v="0"/>
    <n v="0"/>
    <n v="0"/>
    <n v="0"/>
    <n v="10"/>
    <n v="2"/>
  </r>
  <r>
    <x v="1"/>
    <x v="38"/>
    <s v="1"/>
    <s v="01"/>
    <s v="15041RESIN237812021"/>
    <s v="21BL000F"/>
    <n v="1707"/>
    <n v="1707"/>
    <n v="1707"/>
    <n v="1707"/>
    <m/>
    <n v="0"/>
    <n v="0"/>
    <n v="0"/>
    <n v="2.5"/>
    <n v="0"/>
    <n v="0"/>
    <n v="0"/>
    <n v="0"/>
    <n v="0"/>
    <n v="2.5"/>
    <n v="2"/>
  </r>
  <r>
    <x v="1"/>
    <x v="38"/>
    <s v="1"/>
    <s v="01"/>
    <s v="15041RESIN237812021"/>
    <s v="21BL000F"/>
    <n v="1708"/>
    <n v="1708"/>
    <n v="1708"/>
    <n v="1708"/>
    <m/>
    <n v="0"/>
    <n v="0"/>
    <n v="0"/>
    <n v="2.5"/>
    <n v="0"/>
    <n v="0"/>
    <n v="0"/>
    <n v="0"/>
    <n v="0"/>
    <n v="2.5"/>
    <n v="2"/>
  </r>
  <r>
    <x v="1"/>
    <x v="38"/>
    <s v="1"/>
    <s v="01"/>
    <s v="15041RESIN237812021"/>
    <s v="21BL000F"/>
    <n v="1709"/>
    <n v="1709"/>
    <n v="1709"/>
    <n v="1709"/>
    <m/>
    <n v="0"/>
    <n v="0"/>
    <n v="0"/>
    <n v="10"/>
    <n v="0"/>
    <n v="0"/>
    <n v="0"/>
    <n v="0"/>
    <n v="0"/>
    <n v="10"/>
    <n v="2"/>
  </r>
  <r>
    <x v="1"/>
    <x v="38"/>
    <s v="1"/>
    <s v="01"/>
    <s v="15041RESIN237812021"/>
    <s v="21BL000F"/>
    <n v="1710"/>
    <n v="1710"/>
    <n v="1710"/>
    <n v="1710"/>
    <m/>
    <n v="0"/>
    <n v="0"/>
    <n v="0"/>
    <n v="10"/>
    <n v="0"/>
    <n v="0"/>
    <n v="0"/>
    <n v="0"/>
    <n v="0"/>
    <n v="10"/>
    <n v="2"/>
  </r>
  <r>
    <x v="1"/>
    <x v="39"/>
    <s v="1"/>
    <s v="01"/>
    <s v="15041RESIN237812021"/>
    <s v="21BL000F"/>
    <n v="1712"/>
    <n v="1712"/>
    <n v="1712"/>
    <n v="1712"/>
    <m/>
    <n v="0"/>
    <n v="0"/>
    <n v="0"/>
    <n v="2.5"/>
    <n v="0"/>
    <n v="0"/>
    <n v="0"/>
    <n v="0"/>
    <n v="0"/>
    <n v="2.5"/>
    <n v="2"/>
  </r>
  <r>
    <x v="1"/>
    <x v="39"/>
    <s v="1"/>
    <s v="01"/>
    <s v="15041RESIN237812021"/>
    <s v="21BL000F"/>
    <n v="1713"/>
    <n v="1713"/>
    <n v="1713"/>
    <n v="1713"/>
    <m/>
    <n v="0"/>
    <n v="0"/>
    <n v="0"/>
    <n v="4"/>
    <n v="0"/>
    <n v="0"/>
    <n v="0"/>
    <n v="0"/>
    <n v="0"/>
    <n v="4"/>
    <n v="2"/>
  </r>
  <r>
    <x v="1"/>
    <x v="39"/>
    <s v="1"/>
    <s v="01"/>
    <s v="15041RESIN237812021"/>
    <s v="21BL000F"/>
    <n v="1714"/>
    <n v="1714"/>
    <n v="1714"/>
    <n v="1714"/>
    <m/>
    <n v="0"/>
    <n v="0"/>
    <n v="0"/>
    <n v="16"/>
    <n v="0"/>
    <n v="0"/>
    <n v="0"/>
    <n v="0"/>
    <n v="0"/>
    <n v="16"/>
    <n v="2"/>
  </r>
  <r>
    <x v="1"/>
    <x v="39"/>
    <s v="1"/>
    <s v="01"/>
    <s v="15041RESIN237812021"/>
    <s v="21BL000F"/>
    <n v="1715"/>
    <n v="1715"/>
    <n v="1715"/>
    <n v="1715"/>
    <m/>
    <n v="0"/>
    <n v="0"/>
    <n v="0"/>
    <n v="10"/>
    <n v="0"/>
    <n v="0"/>
    <n v="0"/>
    <n v="0"/>
    <n v="0"/>
    <n v="10"/>
    <n v="2"/>
  </r>
  <r>
    <x v="1"/>
    <x v="39"/>
    <s v="1"/>
    <s v="01"/>
    <s v="15041RESIN237812021"/>
    <s v="21BL000F"/>
    <n v="1716"/>
    <n v="1716"/>
    <n v="1716"/>
    <n v="1716"/>
    <m/>
    <n v="0"/>
    <n v="0"/>
    <n v="0"/>
    <n v="5"/>
    <n v="0"/>
    <n v="0"/>
    <n v="0"/>
    <n v="0"/>
    <n v="0"/>
    <n v="5"/>
    <n v="2"/>
  </r>
  <r>
    <x v="1"/>
    <x v="39"/>
    <s v="1"/>
    <s v="01"/>
    <s v="15041RESIN237812021"/>
    <s v="21BL000F"/>
    <n v="1717"/>
    <n v="1717"/>
    <n v="1717"/>
    <n v="1717"/>
    <m/>
    <n v="0"/>
    <n v="0"/>
    <n v="0"/>
    <n v="2.5"/>
    <n v="0"/>
    <n v="0"/>
    <n v="0"/>
    <n v="0"/>
    <n v="0"/>
    <n v="2.5"/>
    <n v="2"/>
  </r>
  <r>
    <x v="1"/>
    <x v="39"/>
    <s v="1"/>
    <s v="01"/>
    <s v="15041RESIN237812021"/>
    <s v="21BL000F"/>
    <n v="1718"/>
    <n v="1718"/>
    <n v="1718"/>
    <n v="1718"/>
    <m/>
    <n v="0"/>
    <n v="0"/>
    <n v="0"/>
    <n v="2.5"/>
    <n v="0"/>
    <n v="0"/>
    <n v="0"/>
    <n v="0"/>
    <n v="0"/>
    <n v="2.5"/>
    <n v="2"/>
  </r>
  <r>
    <x v="1"/>
    <x v="39"/>
    <s v="1"/>
    <s v="01"/>
    <s v="15041RESIN237812021"/>
    <s v="21BL000F"/>
    <n v="1719"/>
    <n v="1719"/>
    <n v="1719"/>
    <n v="1719"/>
    <m/>
    <n v="0"/>
    <n v="0"/>
    <n v="0"/>
    <n v="10"/>
    <n v="0"/>
    <n v="0"/>
    <n v="0"/>
    <n v="0"/>
    <n v="0"/>
    <n v="10"/>
    <n v="2"/>
  </r>
  <r>
    <x v="1"/>
    <x v="39"/>
    <s v="1"/>
    <s v="01"/>
    <s v="15041RESIN237812021"/>
    <s v="21BL000F"/>
    <n v="1720"/>
    <n v="1720"/>
    <n v="1720"/>
    <n v="1720"/>
    <m/>
    <n v="0"/>
    <n v="0"/>
    <n v="0"/>
    <n v="5"/>
    <n v="0"/>
    <n v="0"/>
    <n v="0"/>
    <n v="0"/>
    <n v="0"/>
    <n v="5"/>
    <n v="2"/>
  </r>
  <r>
    <x v="1"/>
    <x v="40"/>
    <s v="1"/>
    <s v="01"/>
    <s v="15041RESIN237812021"/>
    <s v="21BL000F"/>
    <n v="1721"/>
    <n v="1721"/>
    <n v="1721"/>
    <n v="1721"/>
    <m/>
    <n v="0"/>
    <n v="0"/>
    <n v="0"/>
    <n v="5"/>
    <n v="0"/>
    <n v="0"/>
    <n v="0"/>
    <n v="0"/>
    <n v="0"/>
    <n v="5"/>
    <n v="2"/>
  </r>
  <r>
    <x v="1"/>
    <x v="40"/>
    <s v="1"/>
    <s v="01"/>
    <s v="15041RESIN237812021"/>
    <s v="21BL000F"/>
    <n v="1722"/>
    <n v="1722"/>
    <n v="1722"/>
    <n v="1722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23"/>
    <n v="1723"/>
    <n v="1723"/>
    <n v="1723"/>
    <m/>
    <n v="0"/>
    <n v="0"/>
    <n v="0"/>
    <n v="5"/>
    <n v="0"/>
    <n v="0"/>
    <n v="0"/>
    <n v="0"/>
    <n v="0"/>
    <n v="5"/>
    <n v="2"/>
  </r>
  <r>
    <x v="1"/>
    <x v="40"/>
    <s v="1"/>
    <s v="01"/>
    <s v="15041RESIN237812021"/>
    <s v="21BL000F"/>
    <n v="1724"/>
    <n v="1724"/>
    <n v="1724"/>
    <n v="1724"/>
    <m/>
    <n v="0"/>
    <n v="0"/>
    <n v="0"/>
    <n v="4"/>
    <n v="0"/>
    <n v="0"/>
    <n v="0"/>
    <n v="0"/>
    <n v="0"/>
    <n v="4"/>
    <n v="2"/>
  </r>
  <r>
    <x v="1"/>
    <x v="40"/>
    <s v="1"/>
    <s v="01"/>
    <s v="15041RESIN237812021"/>
    <s v="21BL000F"/>
    <n v="1725"/>
    <n v="1725"/>
    <n v="1725"/>
    <n v="1725"/>
    <m/>
    <n v="0"/>
    <n v="0"/>
    <n v="0"/>
    <n v="16.5"/>
    <n v="0"/>
    <n v="0"/>
    <n v="0"/>
    <n v="0"/>
    <n v="0"/>
    <n v="16.5"/>
    <n v="2"/>
  </r>
  <r>
    <x v="1"/>
    <x v="40"/>
    <s v="1"/>
    <s v="01"/>
    <s v="15041RESIN237812021"/>
    <s v="21BL000F"/>
    <n v="1726"/>
    <n v="1726"/>
    <n v="1726"/>
    <n v="1726"/>
    <m/>
    <n v="0"/>
    <n v="0"/>
    <n v="0"/>
    <n v="5"/>
    <n v="0"/>
    <n v="0"/>
    <n v="0"/>
    <n v="0"/>
    <n v="0"/>
    <n v="5"/>
    <n v="2"/>
  </r>
  <r>
    <x v="1"/>
    <x v="40"/>
    <s v="1"/>
    <s v="01"/>
    <s v="15041RESIN237812021"/>
    <s v="21BL000F"/>
    <n v="1727"/>
    <n v="1727"/>
    <n v="1727"/>
    <n v="1727"/>
    <m/>
    <n v="0"/>
    <n v="0"/>
    <n v="0"/>
    <n v="20"/>
    <n v="0"/>
    <n v="0"/>
    <n v="0"/>
    <n v="0"/>
    <n v="0"/>
    <n v="20"/>
    <n v="2"/>
  </r>
  <r>
    <x v="1"/>
    <x v="40"/>
    <s v="1"/>
    <s v="01"/>
    <s v="15041RESIN237812021"/>
    <s v="21BL000F"/>
    <n v="1728"/>
    <n v="1728"/>
    <n v="1728"/>
    <n v="1728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29"/>
    <n v="1729"/>
    <n v="1729"/>
    <n v="1729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30"/>
    <n v="1730"/>
    <n v="1730"/>
    <n v="1730"/>
    <m/>
    <n v="0"/>
    <n v="0"/>
    <n v="0"/>
    <n v="14"/>
    <n v="0"/>
    <n v="0"/>
    <n v="0"/>
    <n v="0"/>
    <n v="0"/>
    <n v="14"/>
    <n v="2"/>
  </r>
  <r>
    <x v="1"/>
    <x v="40"/>
    <s v="1"/>
    <s v="01"/>
    <s v="15041RESIN237812021"/>
    <s v="21BL000F"/>
    <n v="1731"/>
    <n v="1731"/>
    <n v="1731"/>
    <n v="1731"/>
    <m/>
    <n v="0"/>
    <n v="0"/>
    <n v="0"/>
    <n v="24"/>
    <n v="0"/>
    <n v="0"/>
    <n v="0"/>
    <n v="0"/>
    <n v="0"/>
    <n v="24"/>
    <n v="2"/>
  </r>
  <r>
    <x v="1"/>
    <x v="40"/>
    <s v="1"/>
    <s v="01"/>
    <s v="15041RESIN237812021"/>
    <s v="21BL000F"/>
    <n v="1732"/>
    <n v="1732"/>
    <n v="1732"/>
    <n v="1732"/>
    <m/>
    <n v="0"/>
    <n v="0"/>
    <n v="0"/>
    <n v="15"/>
    <n v="0"/>
    <n v="0"/>
    <n v="0"/>
    <n v="0"/>
    <n v="0"/>
    <n v="15"/>
    <n v="2"/>
  </r>
  <r>
    <x v="1"/>
    <x v="40"/>
    <s v="1"/>
    <s v="01"/>
    <s v="15041RESIN237812021"/>
    <s v="21BL000F"/>
    <n v="1733"/>
    <n v="1733"/>
    <n v="1733"/>
    <n v="1733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34"/>
    <n v="1734"/>
    <n v="1734"/>
    <n v="1734"/>
    <m/>
    <n v="0"/>
    <n v="0"/>
    <n v="0"/>
    <n v="10"/>
    <n v="0"/>
    <n v="0"/>
    <n v="0"/>
    <n v="0"/>
    <n v="0"/>
    <n v="10"/>
    <n v="2"/>
  </r>
  <r>
    <x v="1"/>
    <x v="40"/>
    <s v="1"/>
    <s v="01"/>
    <s v="15041RESIN237812021"/>
    <s v="21BL000F"/>
    <n v="1735"/>
    <n v="1735"/>
    <n v="1735"/>
    <n v="1735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36"/>
    <n v="1736"/>
    <n v="1736"/>
    <n v="1736"/>
    <m/>
    <n v="0"/>
    <n v="0"/>
    <n v="0"/>
    <n v="2.5"/>
    <n v="0"/>
    <n v="0"/>
    <n v="0"/>
    <n v="0"/>
    <n v="0"/>
    <n v="2.5"/>
    <n v="2"/>
  </r>
  <r>
    <x v="1"/>
    <x v="40"/>
    <s v="1"/>
    <s v="01"/>
    <s v="15041RESIN237812021"/>
    <s v="21BL000F"/>
    <n v="1737"/>
    <n v="1737"/>
    <n v="1737"/>
    <n v="1737"/>
    <m/>
    <n v="0"/>
    <n v="0"/>
    <n v="0"/>
    <n v="12"/>
    <n v="0"/>
    <n v="0"/>
    <n v="0"/>
    <n v="0"/>
    <n v="0"/>
    <n v="12"/>
    <n v="2"/>
  </r>
  <r>
    <x v="2"/>
    <x v="41"/>
    <s v="1"/>
    <s v="01"/>
    <s v="15041RESIN237812021"/>
    <s v="21BL000F"/>
    <n v="1445"/>
    <n v="1445"/>
    <n v="1445"/>
    <n v="1445"/>
    <m/>
    <n v="0"/>
    <n v="0"/>
    <n v="0"/>
    <n v="22.5"/>
    <n v="0"/>
    <n v="0"/>
    <n v="0"/>
    <n v="0"/>
    <n v="0"/>
    <n v="22.5"/>
    <n v="2"/>
  </r>
  <r>
    <x v="2"/>
    <x v="41"/>
    <s v="1"/>
    <s v="01"/>
    <s v="15041RESIN237812021"/>
    <s v="21BL000F"/>
    <n v="1738"/>
    <n v="1738"/>
    <n v="1738"/>
    <n v="1738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39"/>
    <n v="1739"/>
    <n v="1739"/>
    <n v="1739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41"/>
    <n v="1741"/>
    <n v="1741"/>
    <n v="1741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42"/>
    <n v="1742"/>
    <n v="1742"/>
    <n v="1742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44"/>
    <n v="1744"/>
    <n v="1744"/>
    <n v="1744"/>
    <m/>
    <n v="0"/>
    <n v="0"/>
    <n v="0"/>
    <n v="2.5"/>
    <n v="0"/>
    <n v="0"/>
    <n v="0"/>
    <n v="0"/>
    <n v="0"/>
    <n v="2.5"/>
    <n v="2"/>
  </r>
  <r>
    <x v="2"/>
    <x v="41"/>
    <s v="1"/>
    <s v="01"/>
    <s v="15041RESIN237812021"/>
    <s v="21BL000F"/>
    <n v="1746"/>
    <n v="1746"/>
    <n v="1746"/>
    <n v="1746"/>
    <m/>
    <n v="0"/>
    <n v="0"/>
    <n v="0"/>
    <n v="14.5"/>
    <n v="0"/>
    <n v="0"/>
    <n v="0"/>
    <n v="0"/>
    <n v="0"/>
    <n v="14.5"/>
    <n v="2"/>
  </r>
  <r>
    <x v="2"/>
    <x v="41"/>
    <s v="1"/>
    <s v="01"/>
    <s v="15041RESIN237812021"/>
    <s v="21BL000F"/>
    <n v="1747"/>
    <n v="1747"/>
    <n v="1747"/>
    <n v="1747"/>
    <m/>
    <n v="0"/>
    <n v="0"/>
    <n v="0"/>
    <n v="14.5"/>
    <n v="0"/>
    <n v="0"/>
    <n v="0"/>
    <n v="0"/>
    <n v="0"/>
    <n v="14.5"/>
    <n v="2"/>
  </r>
  <r>
    <x v="2"/>
    <x v="41"/>
    <s v="1"/>
    <s v="01"/>
    <s v="15041RESIN237812021"/>
    <s v="21BL000F"/>
    <n v="1748"/>
    <n v="1748"/>
    <n v="1748"/>
    <n v="1748"/>
    <m/>
    <n v="0"/>
    <n v="0"/>
    <n v="0"/>
    <n v="12.5"/>
    <n v="0"/>
    <n v="0"/>
    <n v="0"/>
    <n v="0"/>
    <n v="0"/>
    <n v="12.5"/>
    <n v="2"/>
  </r>
  <r>
    <x v="2"/>
    <x v="41"/>
    <s v="1"/>
    <s v="01"/>
    <s v="15041RESIN237812021"/>
    <s v="21BL000F"/>
    <n v="1749"/>
    <n v="1749"/>
    <n v="1749"/>
    <n v="1749"/>
    <m/>
    <n v="0"/>
    <n v="0"/>
    <n v="0"/>
    <n v="5"/>
    <n v="0"/>
    <n v="0"/>
    <n v="0"/>
    <n v="0"/>
    <n v="0"/>
    <n v="5"/>
    <n v="2"/>
  </r>
  <r>
    <x v="2"/>
    <x v="42"/>
    <s v="1"/>
    <s v="01"/>
    <s v="15041RESIN237812021"/>
    <s v="21BL000F"/>
    <n v="1750"/>
    <n v="1750"/>
    <n v="1750"/>
    <n v="1750"/>
    <m/>
    <n v="0"/>
    <n v="0"/>
    <n v="0"/>
    <n v="18.5"/>
    <n v="0"/>
    <n v="0"/>
    <n v="0"/>
    <n v="0"/>
    <n v="0"/>
    <n v="18.5"/>
    <n v="2"/>
  </r>
  <r>
    <x v="2"/>
    <x v="42"/>
    <s v="1"/>
    <s v="01"/>
    <s v="15041RESIN237812021"/>
    <s v="21BL000F"/>
    <n v="1751"/>
    <n v="1751"/>
    <n v="1751"/>
    <n v="1751"/>
    <m/>
    <n v="0"/>
    <n v="0"/>
    <n v="0"/>
    <n v="4"/>
    <n v="0"/>
    <n v="0"/>
    <n v="0"/>
    <n v="0"/>
    <n v="0"/>
    <n v="4"/>
    <n v="2"/>
  </r>
  <r>
    <x v="2"/>
    <x v="42"/>
    <s v="1"/>
    <s v="01"/>
    <s v="15041RESIN237812021"/>
    <s v="21BL000F"/>
    <n v="1752"/>
    <n v="1752"/>
    <n v="1752"/>
    <n v="1752"/>
    <m/>
    <n v="0"/>
    <n v="0"/>
    <n v="0"/>
    <n v="5"/>
    <n v="0"/>
    <n v="0"/>
    <n v="0"/>
    <n v="0"/>
    <n v="0"/>
    <n v="5"/>
    <n v="2"/>
  </r>
  <r>
    <x v="2"/>
    <x v="42"/>
    <s v="1"/>
    <s v="01"/>
    <s v="15041RESIN237812021"/>
    <s v="21BL000F"/>
    <n v="1753"/>
    <n v="1753"/>
    <n v="1753"/>
    <n v="1753"/>
    <m/>
    <n v="0"/>
    <n v="0"/>
    <n v="0"/>
    <n v="2.5"/>
    <n v="0"/>
    <n v="0"/>
    <n v="0"/>
    <n v="0"/>
    <n v="0"/>
    <n v="2.5"/>
    <n v="2"/>
  </r>
  <r>
    <x v="2"/>
    <x v="42"/>
    <s v="1"/>
    <s v="01"/>
    <s v="15041RESIN237812021"/>
    <s v="21BL000F"/>
    <n v="1754"/>
    <n v="1754"/>
    <n v="1754"/>
    <n v="1754"/>
    <m/>
    <n v="0"/>
    <n v="0"/>
    <n v="0"/>
    <n v="5"/>
    <n v="0"/>
    <n v="0"/>
    <n v="0"/>
    <n v="0"/>
    <n v="0"/>
    <n v="5"/>
    <n v="2"/>
  </r>
  <r>
    <x v="2"/>
    <x v="42"/>
    <s v="1"/>
    <s v="01"/>
    <s v="15041RESIN237812021"/>
    <s v="21BL000F"/>
    <n v="1755"/>
    <n v="1755"/>
    <n v="1755"/>
    <n v="1755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56"/>
    <n v="1756"/>
    <n v="1756"/>
    <n v="1756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57"/>
    <n v="1757"/>
    <n v="1757"/>
    <n v="1757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58"/>
    <n v="1758"/>
    <n v="1758"/>
    <n v="1758"/>
    <m/>
    <n v="0"/>
    <n v="0"/>
    <n v="0"/>
    <n v="16"/>
    <n v="0"/>
    <n v="0"/>
    <n v="0"/>
    <n v="0"/>
    <n v="0"/>
    <n v="16"/>
    <n v="2"/>
  </r>
  <r>
    <x v="2"/>
    <x v="43"/>
    <s v="1"/>
    <s v="01"/>
    <s v="15041RESIN237812021"/>
    <s v="21BL000F"/>
    <n v="1759"/>
    <n v="1759"/>
    <n v="1759"/>
    <n v="1759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0"/>
    <n v="1760"/>
    <n v="1760"/>
    <n v="1760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1"/>
    <n v="1761"/>
    <n v="1761"/>
    <n v="1761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2"/>
    <n v="1762"/>
    <n v="1762"/>
    <n v="1762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3"/>
    <n v="1763"/>
    <n v="1763"/>
    <n v="1763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4"/>
    <n v="1764"/>
    <n v="1764"/>
    <n v="1764"/>
    <m/>
    <n v="0"/>
    <n v="0"/>
    <n v="0"/>
    <n v="5"/>
    <n v="0"/>
    <n v="0"/>
    <n v="0"/>
    <n v="0"/>
    <n v="0"/>
    <n v="5"/>
    <n v="2"/>
  </r>
  <r>
    <x v="2"/>
    <x v="43"/>
    <s v="1"/>
    <s v="01"/>
    <s v="15041RESIN237812021"/>
    <s v="21BL000F"/>
    <n v="1765"/>
    <n v="1765"/>
    <n v="1765"/>
    <n v="1765"/>
    <m/>
    <n v="0"/>
    <n v="0"/>
    <n v="0"/>
    <n v="2.5"/>
    <n v="0"/>
    <n v="0"/>
    <n v="0"/>
    <n v="0"/>
    <n v="0"/>
    <n v="2.5"/>
    <n v="2"/>
  </r>
  <r>
    <x v="2"/>
    <x v="43"/>
    <s v="1"/>
    <s v="01"/>
    <s v="15041RESIN237812021"/>
    <s v="21BL000F"/>
    <n v="1766"/>
    <n v="1766"/>
    <n v="1766"/>
    <n v="1766"/>
    <m/>
    <n v="0"/>
    <n v="0"/>
    <n v="0"/>
    <n v="2.5"/>
    <n v="0"/>
    <n v="0"/>
    <n v="0"/>
    <n v="0"/>
    <n v="0"/>
    <n v="2.5"/>
    <n v="2"/>
  </r>
  <r>
    <x v="2"/>
    <x v="44"/>
    <s v="1"/>
    <s v="01"/>
    <s v="15041RESIN237812021"/>
    <s v="21BL000F"/>
    <n v="1767"/>
    <n v="1767"/>
    <n v="1767"/>
    <n v="1767"/>
    <m/>
    <n v="0"/>
    <n v="0"/>
    <n v="0"/>
    <n v="18.5"/>
    <n v="0"/>
    <n v="0"/>
    <n v="0"/>
    <n v="0"/>
    <n v="0"/>
    <n v="18.5"/>
    <n v="2"/>
  </r>
  <r>
    <x v="2"/>
    <x v="44"/>
    <s v="1"/>
    <s v="01"/>
    <s v="15041RESIN237812021"/>
    <s v="21BL000F"/>
    <n v="1768"/>
    <n v="1768"/>
    <n v="1768"/>
    <n v="1768"/>
    <m/>
    <n v="0"/>
    <n v="0"/>
    <n v="0"/>
    <n v="9"/>
    <n v="0"/>
    <n v="0"/>
    <n v="0"/>
    <n v="0"/>
    <n v="0"/>
    <n v="9"/>
    <n v="2"/>
  </r>
  <r>
    <x v="2"/>
    <x v="44"/>
    <s v="1"/>
    <s v="01"/>
    <s v="15041RESIN237812021"/>
    <s v="21BL000F"/>
    <n v="1769"/>
    <n v="1769"/>
    <n v="1769"/>
    <n v="1769"/>
    <m/>
    <n v="0"/>
    <n v="0"/>
    <n v="0"/>
    <n v="10"/>
    <n v="0"/>
    <n v="0"/>
    <n v="0"/>
    <n v="0"/>
    <n v="0"/>
    <n v="10"/>
    <n v="2"/>
  </r>
  <r>
    <x v="2"/>
    <x v="44"/>
    <s v="1"/>
    <s v="01"/>
    <s v="15041RESIN237812021"/>
    <s v="21BL000F"/>
    <n v="1770"/>
    <n v="1770"/>
    <n v="1770"/>
    <n v="1770"/>
    <m/>
    <n v="0"/>
    <n v="0"/>
    <n v="0"/>
    <n v="2.5"/>
    <n v="0"/>
    <n v="0"/>
    <n v="0"/>
    <n v="0"/>
    <n v="0"/>
    <n v="2.5"/>
    <n v="2"/>
  </r>
  <r>
    <x v="2"/>
    <x v="44"/>
    <s v="1"/>
    <s v="01"/>
    <s v="15041RESIN237812021"/>
    <s v="21BL000F"/>
    <n v="1771"/>
    <n v="1771"/>
    <n v="1771"/>
    <n v="1771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2"/>
    <n v="1772"/>
    <n v="1772"/>
    <n v="1772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3"/>
    <n v="1773"/>
    <n v="1773"/>
    <n v="1773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4"/>
    <n v="1774"/>
    <n v="1774"/>
    <n v="1774"/>
    <m/>
    <n v="0"/>
    <n v="0"/>
    <n v="0"/>
    <n v="4"/>
    <n v="0"/>
    <n v="0"/>
    <n v="0"/>
    <n v="0"/>
    <n v="0"/>
    <n v="4"/>
    <n v="2"/>
  </r>
  <r>
    <x v="2"/>
    <x v="45"/>
    <s v="1"/>
    <s v="01"/>
    <s v="15041RESIN237812021"/>
    <s v="21BL000F"/>
    <n v="1775"/>
    <n v="1775"/>
    <n v="1775"/>
    <n v="1775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6"/>
    <n v="1776"/>
    <n v="1776"/>
    <n v="1776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7"/>
    <n v="1777"/>
    <n v="1777"/>
    <n v="1777"/>
    <m/>
    <n v="0"/>
    <n v="0"/>
    <n v="0"/>
    <n v="17.5"/>
    <n v="0"/>
    <n v="0"/>
    <n v="0"/>
    <n v="0"/>
    <n v="0"/>
    <n v="17.5"/>
    <n v="2"/>
  </r>
  <r>
    <x v="2"/>
    <x v="45"/>
    <s v="1"/>
    <s v="01"/>
    <s v="15041RESIN237812021"/>
    <s v="21BL000F"/>
    <n v="1778"/>
    <n v="1778"/>
    <n v="1778"/>
    <n v="1778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79"/>
    <n v="1779"/>
    <n v="1779"/>
    <n v="1779"/>
    <m/>
    <n v="0"/>
    <n v="0"/>
    <n v="0"/>
    <n v="10"/>
    <n v="0"/>
    <n v="0"/>
    <n v="0"/>
    <n v="0"/>
    <n v="0"/>
    <n v="10"/>
    <n v="2"/>
  </r>
  <r>
    <x v="2"/>
    <x v="45"/>
    <s v="1"/>
    <s v="01"/>
    <s v="15041RESIN237812021"/>
    <s v="21BL000F"/>
    <n v="1780"/>
    <n v="1780"/>
    <n v="1780"/>
    <n v="1780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81"/>
    <n v="1781"/>
    <n v="1781"/>
    <n v="1781"/>
    <m/>
    <n v="0"/>
    <n v="0"/>
    <n v="0"/>
    <n v="2.5"/>
    <n v="0"/>
    <n v="0"/>
    <n v="0"/>
    <n v="0"/>
    <n v="0"/>
    <n v="2.5"/>
    <n v="2"/>
  </r>
  <r>
    <x v="2"/>
    <x v="45"/>
    <s v="1"/>
    <s v="01"/>
    <s v="15041RESIN237812021"/>
    <s v="21BL000F"/>
    <n v="1782"/>
    <n v="1782"/>
    <n v="1782"/>
    <n v="1782"/>
    <m/>
    <n v="0"/>
    <n v="0"/>
    <n v="0"/>
    <n v="2.5"/>
    <n v="0"/>
    <n v="0"/>
    <n v="0"/>
    <n v="0"/>
    <n v="0"/>
    <n v="2.5"/>
    <n v="2"/>
  </r>
  <r>
    <x v="2"/>
    <x v="46"/>
    <s v="1"/>
    <s v="01"/>
    <s v="15041RESIN237812021"/>
    <s v="21BL000F"/>
    <n v="1783"/>
    <n v="1783"/>
    <n v="1783"/>
    <n v="1783"/>
    <m/>
    <n v="0"/>
    <n v="0"/>
    <n v="0"/>
    <n v="4"/>
    <n v="0"/>
    <n v="0"/>
    <n v="0"/>
    <n v="0"/>
    <n v="0"/>
    <n v="4"/>
    <n v="2"/>
  </r>
  <r>
    <x v="2"/>
    <x v="46"/>
    <s v="1"/>
    <s v="01"/>
    <s v="15041RESIN237812021"/>
    <s v="21BL000F"/>
    <n v="1784"/>
    <n v="1784"/>
    <n v="1784"/>
    <n v="1784"/>
    <m/>
    <n v="0"/>
    <n v="0"/>
    <n v="0"/>
    <n v="14"/>
    <n v="0"/>
    <n v="0"/>
    <n v="0"/>
    <n v="0"/>
    <n v="0"/>
    <n v="14"/>
    <n v="2"/>
  </r>
  <r>
    <x v="2"/>
    <x v="46"/>
    <s v="1"/>
    <s v="01"/>
    <s v="15041RESIN237812021"/>
    <s v="21BL000F"/>
    <n v="1788"/>
    <n v="1788"/>
    <n v="1788"/>
    <n v="1788"/>
    <m/>
    <n v="0"/>
    <n v="0"/>
    <n v="0"/>
    <n v="2.5"/>
    <n v="0"/>
    <n v="0"/>
    <n v="0"/>
    <n v="0"/>
    <n v="0"/>
    <n v="2.5"/>
    <n v="2"/>
  </r>
  <r>
    <x v="2"/>
    <x v="46"/>
    <s v="1"/>
    <s v="01"/>
    <s v="15041RESIN237812021"/>
    <s v="21BL000F"/>
    <n v="1789"/>
    <n v="1789"/>
    <n v="1789"/>
    <n v="1789"/>
    <m/>
    <n v="0"/>
    <n v="0"/>
    <n v="0"/>
    <n v="15"/>
    <n v="0"/>
    <n v="0"/>
    <n v="0"/>
    <n v="0"/>
    <n v="0"/>
    <n v="15"/>
    <n v="2"/>
  </r>
  <r>
    <x v="2"/>
    <x v="47"/>
    <s v="1"/>
    <s v="01"/>
    <s v="15041RESIN237812021"/>
    <s v="21BL000F"/>
    <n v="1790"/>
    <n v="1790"/>
    <n v="1790"/>
    <n v="1790"/>
    <m/>
    <n v="0"/>
    <n v="0"/>
    <n v="0"/>
    <n v="4"/>
    <n v="0"/>
    <n v="0"/>
    <n v="0"/>
    <n v="0"/>
    <n v="0"/>
    <n v="4"/>
    <n v="2"/>
  </r>
  <r>
    <x v="2"/>
    <x v="47"/>
    <s v="1"/>
    <s v="01"/>
    <s v="15041RESIN237812021"/>
    <s v="21BL000F"/>
    <n v="1791"/>
    <n v="1791"/>
    <n v="1791"/>
    <n v="1791"/>
    <m/>
    <n v="0"/>
    <n v="0"/>
    <n v="0"/>
    <n v="14"/>
    <n v="0"/>
    <n v="0"/>
    <n v="0"/>
    <n v="0"/>
    <n v="0"/>
    <n v="14"/>
    <n v="2"/>
  </r>
  <r>
    <x v="2"/>
    <x v="47"/>
    <s v="1"/>
    <s v="01"/>
    <s v="15041RESIN237812021"/>
    <s v="21BL000F"/>
    <n v="1792"/>
    <n v="1792"/>
    <n v="1792"/>
    <n v="1792"/>
    <m/>
    <n v="0"/>
    <n v="0"/>
    <n v="0"/>
    <n v="14"/>
    <n v="0"/>
    <n v="0"/>
    <n v="0"/>
    <n v="0"/>
    <n v="0"/>
    <n v="14"/>
    <n v="2"/>
  </r>
  <r>
    <x v="2"/>
    <x v="47"/>
    <s v="1"/>
    <s v="01"/>
    <s v="15041RESIN237812021"/>
    <s v="21BL000F"/>
    <n v="1793"/>
    <n v="1793"/>
    <n v="1793"/>
    <n v="1793"/>
    <m/>
    <n v="0"/>
    <n v="0"/>
    <n v="0"/>
    <n v="15"/>
    <n v="0"/>
    <n v="0"/>
    <n v="0"/>
    <n v="0"/>
    <n v="0"/>
    <n v="15"/>
    <n v="2"/>
  </r>
  <r>
    <x v="2"/>
    <x v="47"/>
    <s v="1"/>
    <s v="01"/>
    <s v="15041RESIN237812021"/>
    <s v="21BL000F"/>
    <n v="1794"/>
    <n v="1794"/>
    <n v="1794"/>
    <n v="1794"/>
    <m/>
    <n v="0"/>
    <n v="0"/>
    <n v="0"/>
    <n v="5"/>
    <n v="0"/>
    <n v="0"/>
    <n v="0"/>
    <n v="0"/>
    <n v="0"/>
    <n v="5"/>
    <n v="2"/>
  </r>
  <r>
    <x v="2"/>
    <x v="47"/>
    <s v="1"/>
    <s v="01"/>
    <s v="15041RESIN237812021"/>
    <s v="21BL000F"/>
    <n v="1795"/>
    <n v="1795"/>
    <n v="1795"/>
    <n v="1795"/>
    <m/>
    <n v="0"/>
    <n v="0"/>
    <n v="0"/>
    <n v="2.5"/>
    <n v="0"/>
    <n v="0"/>
    <n v="0"/>
    <n v="0"/>
    <n v="0"/>
    <n v="2.5"/>
    <n v="2"/>
  </r>
  <r>
    <x v="2"/>
    <x v="47"/>
    <s v="1"/>
    <s v="01"/>
    <s v="15041RESIN237812021"/>
    <s v="21BL000F"/>
    <n v="1796"/>
    <n v="1796"/>
    <n v="1796"/>
    <n v="1796"/>
    <m/>
    <n v="0"/>
    <n v="0"/>
    <n v="0"/>
    <n v="2.5"/>
    <n v="0"/>
    <n v="0"/>
    <n v="0"/>
    <n v="0"/>
    <n v="0"/>
    <n v="2.5"/>
    <n v="2"/>
  </r>
  <r>
    <x v="2"/>
    <x v="47"/>
    <s v="1"/>
    <s v="01"/>
    <s v="15041RESIN237812021"/>
    <s v="21BL000F"/>
    <n v="1797"/>
    <n v="1797"/>
    <n v="1797"/>
    <n v="1797"/>
    <m/>
    <n v="0"/>
    <n v="0"/>
    <n v="0"/>
    <n v="2.5"/>
    <n v="0"/>
    <n v="0"/>
    <n v="0"/>
    <n v="0"/>
    <n v="0"/>
    <n v="2.5"/>
    <n v="2"/>
  </r>
  <r>
    <x v="2"/>
    <x v="47"/>
    <s v="1"/>
    <s v="01"/>
    <s v="15041RESIN237812021"/>
    <s v="21BL000F"/>
    <n v="1798"/>
    <n v="1798"/>
    <n v="1798"/>
    <n v="1798"/>
    <m/>
    <n v="0"/>
    <n v="0"/>
    <n v="0"/>
    <n v="2.5"/>
    <n v="0"/>
    <n v="0"/>
    <n v="0"/>
    <n v="0"/>
    <n v="0"/>
    <n v="2.5"/>
    <n v="2"/>
  </r>
  <r>
    <x v="2"/>
    <x v="47"/>
    <s v="1"/>
    <s v="01"/>
    <s v="15041RESIN237812021"/>
    <s v="21BL000F"/>
    <n v="1799"/>
    <n v="1799"/>
    <n v="1799"/>
    <n v="1799"/>
    <m/>
    <n v="0"/>
    <n v="0"/>
    <n v="0"/>
    <n v="5"/>
    <n v="0"/>
    <n v="0"/>
    <n v="0"/>
    <n v="0"/>
    <n v="0"/>
    <n v="5"/>
    <n v="2"/>
  </r>
  <r>
    <x v="2"/>
    <x v="47"/>
    <s v="1"/>
    <s v="01"/>
    <s v="15041RESIN237812021"/>
    <s v="21BL000F"/>
    <n v="1800"/>
    <n v="1800"/>
    <n v="1800"/>
    <n v="1800"/>
    <m/>
    <n v="0"/>
    <n v="0"/>
    <n v="0"/>
    <n v="5"/>
    <n v="0"/>
    <n v="0"/>
    <n v="0"/>
    <n v="0"/>
    <n v="0"/>
    <n v="5"/>
    <n v="2"/>
  </r>
  <r>
    <x v="2"/>
    <x v="47"/>
    <s v="1"/>
    <s v="01"/>
    <s v="15041RESIN237812021"/>
    <s v="21BL000F"/>
    <n v="1801"/>
    <n v="1801"/>
    <n v="1801"/>
    <n v="1801"/>
    <m/>
    <n v="0"/>
    <n v="0"/>
    <n v="0"/>
    <n v="5"/>
    <n v="0"/>
    <n v="0"/>
    <n v="0"/>
    <n v="0"/>
    <n v="0"/>
    <n v="5"/>
    <n v="2"/>
  </r>
  <r>
    <x v="2"/>
    <x v="48"/>
    <s v="1"/>
    <s v="01"/>
    <s v="15041RESIN237812021"/>
    <s v="21BL000F"/>
    <n v="1802"/>
    <n v="1802"/>
    <n v="1802"/>
    <n v="1802"/>
    <m/>
    <n v="0"/>
    <n v="0"/>
    <n v="0"/>
    <n v="10"/>
    <n v="0"/>
    <n v="0"/>
    <n v="0"/>
    <n v="0"/>
    <n v="0"/>
    <n v="10"/>
    <n v="2"/>
  </r>
  <r>
    <x v="2"/>
    <x v="48"/>
    <s v="1"/>
    <s v="01"/>
    <s v="15041RESIN237812021"/>
    <s v="21BL000F"/>
    <n v="1803"/>
    <n v="1803"/>
    <n v="1803"/>
    <n v="1803"/>
    <m/>
    <n v="0"/>
    <n v="0"/>
    <n v="0"/>
    <n v="4"/>
    <n v="0"/>
    <n v="0"/>
    <n v="0"/>
    <n v="0"/>
    <n v="0"/>
    <n v="4"/>
    <n v="2"/>
  </r>
  <r>
    <x v="2"/>
    <x v="48"/>
    <s v="1"/>
    <s v="01"/>
    <s v="15041RESIN237812021"/>
    <s v="21BL000F"/>
    <n v="1804"/>
    <n v="1804"/>
    <n v="1804"/>
    <n v="1804"/>
    <m/>
    <n v="0"/>
    <n v="0"/>
    <n v="0"/>
    <n v="4"/>
    <n v="0"/>
    <n v="0"/>
    <n v="0"/>
    <n v="0"/>
    <n v="0"/>
    <n v="4"/>
    <n v="2"/>
  </r>
  <r>
    <x v="2"/>
    <x v="48"/>
    <s v="1"/>
    <s v="01"/>
    <s v="15041RESIN237812021"/>
    <s v="21BL000F"/>
    <n v="1805"/>
    <n v="1805"/>
    <n v="1805"/>
    <n v="1805"/>
    <m/>
    <n v="0"/>
    <n v="0"/>
    <n v="0"/>
    <n v="5"/>
    <n v="0"/>
    <n v="0"/>
    <n v="0"/>
    <n v="0"/>
    <n v="0"/>
    <n v="5"/>
    <n v="2"/>
  </r>
  <r>
    <x v="2"/>
    <x v="48"/>
    <s v="1"/>
    <s v="01"/>
    <s v="15041RESIN237812021"/>
    <s v="21BL000F"/>
    <n v="1806"/>
    <n v="1806"/>
    <n v="1806"/>
    <n v="1806"/>
    <m/>
    <n v="0"/>
    <n v="0"/>
    <n v="0"/>
    <n v="2.5"/>
    <n v="0"/>
    <n v="0"/>
    <n v="0"/>
    <n v="0"/>
    <n v="0"/>
    <n v="2.5"/>
    <n v="2"/>
  </r>
  <r>
    <x v="2"/>
    <x v="48"/>
    <s v="1"/>
    <s v="01"/>
    <s v="15041RESIN237812021"/>
    <s v="21BL000F"/>
    <n v="1807"/>
    <n v="1807"/>
    <n v="1807"/>
    <n v="1807"/>
    <m/>
    <n v="0"/>
    <n v="0"/>
    <n v="0"/>
    <n v="2.5"/>
    <n v="0"/>
    <n v="0"/>
    <n v="0"/>
    <n v="0"/>
    <n v="0"/>
    <n v="2.5"/>
    <n v="2"/>
  </r>
  <r>
    <x v="2"/>
    <x v="48"/>
    <s v="1"/>
    <s v="01"/>
    <s v="15041RESIN237812021"/>
    <s v="21BL000F"/>
    <n v="1808"/>
    <n v="1808"/>
    <n v="1808"/>
    <n v="1808"/>
    <m/>
    <n v="0"/>
    <n v="0"/>
    <n v="0"/>
    <n v="5"/>
    <n v="0"/>
    <n v="0"/>
    <n v="0"/>
    <n v="0"/>
    <n v="0"/>
    <n v="5"/>
    <n v="2"/>
  </r>
  <r>
    <x v="2"/>
    <x v="48"/>
    <s v="1"/>
    <s v="01"/>
    <s v="15041RESIN237812021"/>
    <s v="21BL000F"/>
    <n v="1809"/>
    <n v="1809"/>
    <n v="1809"/>
    <n v="1809"/>
    <m/>
    <n v="0"/>
    <n v="0"/>
    <n v="0"/>
    <n v="15"/>
    <n v="0"/>
    <n v="0"/>
    <n v="0"/>
    <n v="0"/>
    <n v="0"/>
    <n v="15"/>
    <n v="2"/>
  </r>
  <r>
    <x v="2"/>
    <x v="49"/>
    <s v="1"/>
    <s v="01"/>
    <s v="15041RESIN237812021"/>
    <s v="21BL000F"/>
    <n v="1810"/>
    <n v="1810"/>
    <n v="1810"/>
    <n v="1810"/>
    <m/>
    <n v="0"/>
    <n v="0"/>
    <n v="0"/>
    <n v="12.5"/>
    <n v="0"/>
    <n v="0"/>
    <n v="0"/>
    <n v="0"/>
    <n v="0"/>
    <n v="12.5"/>
    <n v="2"/>
  </r>
  <r>
    <x v="2"/>
    <x v="49"/>
    <s v="1"/>
    <s v="01"/>
    <s v="15041RESIN237812021"/>
    <s v="21BL000F"/>
    <n v="1811"/>
    <n v="1811"/>
    <n v="1811"/>
    <n v="1811"/>
    <m/>
    <n v="0"/>
    <n v="0"/>
    <n v="0"/>
    <n v="5"/>
    <n v="0"/>
    <n v="0"/>
    <n v="0"/>
    <n v="0"/>
    <n v="0"/>
    <n v="5"/>
    <n v="2"/>
  </r>
  <r>
    <x v="2"/>
    <x v="49"/>
    <s v="1"/>
    <s v="01"/>
    <s v="15041RESIN237812021"/>
    <s v="21BL000F"/>
    <n v="1812"/>
    <n v="1812"/>
    <n v="1812"/>
    <n v="1812"/>
    <m/>
    <n v="0"/>
    <n v="0"/>
    <n v="0"/>
    <n v="5"/>
    <n v="0"/>
    <n v="0"/>
    <n v="0"/>
    <n v="0"/>
    <n v="0"/>
    <n v="5"/>
    <n v="2"/>
  </r>
  <r>
    <x v="2"/>
    <x v="49"/>
    <s v="1"/>
    <s v="01"/>
    <s v="15041RESIN237812021"/>
    <s v="21BL000F"/>
    <n v="1813"/>
    <n v="1813"/>
    <n v="1813"/>
    <n v="1813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4"/>
    <n v="1814"/>
    <n v="1814"/>
    <n v="1814"/>
    <m/>
    <n v="0"/>
    <n v="0"/>
    <n v="0"/>
    <n v="5"/>
    <n v="0"/>
    <n v="0"/>
    <n v="0"/>
    <n v="0"/>
    <n v="0"/>
    <n v="5"/>
    <n v="2"/>
  </r>
  <r>
    <x v="2"/>
    <x v="49"/>
    <s v="1"/>
    <s v="01"/>
    <s v="15041RESIN237812021"/>
    <s v="21BL000F"/>
    <n v="1815"/>
    <n v="1815"/>
    <n v="1815"/>
    <n v="1815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6"/>
    <n v="1816"/>
    <n v="1816"/>
    <n v="1816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7"/>
    <n v="1817"/>
    <n v="1817"/>
    <n v="1817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8"/>
    <n v="1818"/>
    <n v="1818"/>
    <n v="1818"/>
    <m/>
    <n v="0"/>
    <n v="0"/>
    <n v="0"/>
    <n v="2.5"/>
    <n v="0"/>
    <n v="0"/>
    <n v="0"/>
    <n v="0"/>
    <n v="0"/>
    <n v="2.5"/>
    <n v="2"/>
  </r>
  <r>
    <x v="2"/>
    <x v="49"/>
    <s v="1"/>
    <s v="01"/>
    <s v="15041RESIN237812021"/>
    <s v="21BL000F"/>
    <n v="1819"/>
    <n v="1819"/>
    <n v="1819"/>
    <n v="1819"/>
    <m/>
    <n v="0"/>
    <n v="0"/>
    <n v="0"/>
    <n v="2.5"/>
    <n v="0"/>
    <n v="0"/>
    <n v="0"/>
    <n v="0"/>
    <n v="0"/>
    <n v="2.5"/>
    <n v="2"/>
  </r>
  <r>
    <x v="2"/>
    <x v="50"/>
    <s v="1"/>
    <s v="01"/>
    <s v="15041RESIN237812021"/>
    <s v="21BL000F"/>
    <n v="1820"/>
    <n v="1820"/>
    <n v="1820"/>
    <n v="1820"/>
    <m/>
    <n v="0"/>
    <n v="0"/>
    <n v="0"/>
    <n v="4"/>
    <n v="0"/>
    <n v="0"/>
    <n v="0"/>
    <n v="0"/>
    <n v="0"/>
    <n v="4"/>
    <n v="2"/>
  </r>
  <r>
    <x v="2"/>
    <x v="50"/>
    <s v="1"/>
    <s v="01"/>
    <s v="15041RESIN237812021"/>
    <s v="21BL000F"/>
    <n v="1821"/>
    <n v="1821"/>
    <n v="1821"/>
    <n v="1821"/>
    <m/>
    <n v="0"/>
    <n v="0"/>
    <n v="0"/>
    <n v="10"/>
    <n v="0"/>
    <n v="0"/>
    <n v="0"/>
    <n v="0"/>
    <n v="0"/>
    <n v="10"/>
    <n v="2"/>
  </r>
  <r>
    <x v="2"/>
    <x v="50"/>
    <s v="1"/>
    <s v="01"/>
    <s v="15041RESIN237812021"/>
    <s v="21BL000F"/>
    <n v="1822"/>
    <n v="1822"/>
    <n v="1822"/>
    <n v="1822"/>
    <m/>
    <n v="0"/>
    <n v="0"/>
    <n v="0"/>
    <n v="5"/>
    <n v="0"/>
    <n v="0"/>
    <n v="0"/>
    <n v="0"/>
    <n v="0"/>
    <n v="5"/>
    <n v="2"/>
  </r>
  <r>
    <x v="2"/>
    <x v="50"/>
    <s v="1"/>
    <s v="01"/>
    <s v="15041RESIN237812021"/>
    <s v="21BL000F"/>
    <n v="1823"/>
    <n v="1823"/>
    <n v="1823"/>
    <n v="1823"/>
    <m/>
    <n v="0"/>
    <n v="0"/>
    <n v="0"/>
    <n v="12.5"/>
    <n v="0"/>
    <n v="0"/>
    <n v="0"/>
    <n v="0"/>
    <n v="0"/>
    <n v="12.5"/>
    <n v="2"/>
  </r>
  <r>
    <x v="2"/>
    <x v="50"/>
    <s v="1"/>
    <s v="01"/>
    <s v="15041RESIN237812021"/>
    <s v="21BL000F"/>
    <n v="1824"/>
    <n v="1824"/>
    <n v="1824"/>
    <n v="1824"/>
    <m/>
    <n v="0"/>
    <n v="0"/>
    <n v="0"/>
    <n v="5"/>
    <n v="0"/>
    <n v="0"/>
    <n v="0"/>
    <n v="0"/>
    <n v="0"/>
    <n v="5"/>
    <n v="2"/>
  </r>
  <r>
    <x v="2"/>
    <x v="50"/>
    <s v="1"/>
    <s v="01"/>
    <s v="15041RESIN237812021"/>
    <s v="21BL000F"/>
    <n v="1825"/>
    <n v="1825"/>
    <n v="1825"/>
    <n v="1825"/>
    <m/>
    <n v="0"/>
    <n v="0"/>
    <n v="0"/>
    <n v="5"/>
    <n v="0"/>
    <n v="0"/>
    <n v="0"/>
    <n v="0"/>
    <n v="0"/>
    <n v="5"/>
    <n v="2"/>
  </r>
  <r>
    <x v="2"/>
    <x v="50"/>
    <s v="1"/>
    <s v="01"/>
    <s v="15041RESIN237812021"/>
    <s v="21BL000F"/>
    <n v="1826"/>
    <n v="1826"/>
    <n v="1826"/>
    <n v="1826"/>
    <m/>
    <n v="0"/>
    <n v="0"/>
    <n v="0"/>
    <n v="10"/>
    <n v="0"/>
    <n v="0"/>
    <n v="0"/>
    <n v="0"/>
    <n v="0"/>
    <n v="10"/>
    <n v="2"/>
  </r>
  <r>
    <x v="2"/>
    <x v="51"/>
    <s v="1"/>
    <s v="01"/>
    <s v="15041RESIN237812021"/>
    <s v="21BL000F"/>
    <n v="1827"/>
    <n v="1827"/>
    <n v="1827"/>
    <n v="1827"/>
    <m/>
    <n v="0"/>
    <n v="0"/>
    <n v="0"/>
    <n v="10"/>
    <n v="0"/>
    <n v="0"/>
    <n v="0"/>
    <n v="0"/>
    <n v="0"/>
    <n v="10"/>
    <n v="2"/>
  </r>
  <r>
    <x v="2"/>
    <x v="51"/>
    <s v="1"/>
    <s v="01"/>
    <s v="15041RESIN237812021"/>
    <s v="21BL000F"/>
    <n v="1828"/>
    <n v="1828"/>
    <n v="1828"/>
    <n v="1828"/>
    <m/>
    <n v="0"/>
    <n v="0"/>
    <n v="0"/>
    <n v="10"/>
    <n v="0"/>
    <n v="0"/>
    <n v="0"/>
    <n v="0"/>
    <n v="0"/>
    <n v="10"/>
    <n v="2"/>
  </r>
  <r>
    <x v="2"/>
    <x v="51"/>
    <s v="1"/>
    <s v="01"/>
    <s v="15041RESIN237812021"/>
    <s v="21BL000F"/>
    <n v="1829"/>
    <n v="1829"/>
    <n v="1829"/>
    <n v="1829"/>
    <m/>
    <n v="0"/>
    <n v="0"/>
    <n v="0"/>
    <n v="2.5"/>
    <n v="0"/>
    <n v="0"/>
    <n v="0"/>
    <n v="0"/>
    <n v="0"/>
    <n v="2.5"/>
    <n v="2"/>
  </r>
  <r>
    <x v="2"/>
    <x v="51"/>
    <s v="1"/>
    <s v="01"/>
    <s v="15041RESIN237812021"/>
    <s v="21BL000F"/>
    <n v="1830"/>
    <n v="1830"/>
    <n v="1830"/>
    <n v="1830"/>
    <m/>
    <n v="0"/>
    <n v="0"/>
    <n v="0"/>
    <n v="2.5"/>
    <n v="0"/>
    <n v="0"/>
    <n v="0"/>
    <n v="0"/>
    <n v="0"/>
    <n v="2.5"/>
    <n v="2"/>
  </r>
  <r>
    <x v="2"/>
    <x v="51"/>
    <s v="1"/>
    <s v="01"/>
    <s v="15041RESIN237812021"/>
    <s v="21BL000F"/>
    <n v="1831"/>
    <n v="1831"/>
    <n v="1831"/>
    <n v="1831"/>
    <m/>
    <n v="0"/>
    <n v="0"/>
    <n v="0"/>
    <n v="16"/>
    <n v="0"/>
    <n v="0"/>
    <n v="0"/>
    <n v="0"/>
    <n v="0"/>
    <n v="16"/>
    <n v="2"/>
  </r>
  <r>
    <x v="2"/>
    <x v="52"/>
    <s v="1"/>
    <s v="01"/>
    <s v="15041RESIN237812021"/>
    <s v="21BL000F"/>
    <n v="1832"/>
    <n v="1832"/>
    <n v="1832"/>
    <n v="1832"/>
    <m/>
    <n v="0"/>
    <n v="0"/>
    <n v="0"/>
    <n v="5"/>
    <n v="0"/>
    <n v="0"/>
    <n v="0"/>
    <n v="0"/>
    <n v="0"/>
    <n v="5"/>
    <n v="2"/>
  </r>
  <r>
    <x v="2"/>
    <x v="52"/>
    <s v="1"/>
    <s v="01"/>
    <s v="15041RESIN237812021"/>
    <s v="21BL000F"/>
    <n v="1833"/>
    <n v="1833"/>
    <n v="1833"/>
    <n v="1833"/>
    <m/>
    <n v="0"/>
    <n v="0"/>
    <n v="0"/>
    <n v="2.5"/>
    <n v="0"/>
    <n v="0"/>
    <n v="0"/>
    <n v="0"/>
    <n v="0"/>
    <n v="2.5"/>
    <n v="2"/>
  </r>
  <r>
    <x v="2"/>
    <x v="52"/>
    <s v="1"/>
    <s v="01"/>
    <s v="15041RESIN237812021"/>
    <s v="21BL000F"/>
    <n v="1834"/>
    <n v="1834"/>
    <n v="1834"/>
    <n v="1834"/>
    <m/>
    <n v="0"/>
    <n v="0"/>
    <n v="0"/>
    <n v="4"/>
    <n v="0"/>
    <n v="0"/>
    <n v="0"/>
    <n v="0"/>
    <n v="0"/>
    <n v="4"/>
    <n v="2"/>
  </r>
  <r>
    <x v="2"/>
    <x v="52"/>
    <s v="1"/>
    <s v="01"/>
    <s v="15041RESIN237812021"/>
    <s v="21BL000F"/>
    <n v="1835"/>
    <n v="1835"/>
    <n v="1835"/>
    <n v="1835"/>
    <m/>
    <n v="0"/>
    <n v="0"/>
    <n v="0"/>
    <n v="2.5"/>
    <n v="0"/>
    <n v="0"/>
    <n v="0"/>
    <n v="0"/>
    <n v="0"/>
    <n v="2.5"/>
    <n v="2"/>
  </r>
  <r>
    <x v="2"/>
    <x v="52"/>
    <s v="1"/>
    <s v="01"/>
    <s v="15041RESIN237812021"/>
    <s v="21BL000F"/>
    <n v="1836"/>
    <n v="1836"/>
    <n v="1836"/>
    <n v="1836"/>
    <m/>
    <n v="0"/>
    <n v="0"/>
    <n v="0"/>
    <n v="5"/>
    <n v="0"/>
    <n v="0"/>
    <n v="0"/>
    <n v="0"/>
    <n v="0"/>
    <n v="5"/>
    <n v="2"/>
  </r>
  <r>
    <x v="2"/>
    <x v="52"/>
    <s v="1"/>
    <s v="01"/>
    <s v="15041RESIN237812021"/>
    <s v="21BL000F"/>
    <n v="1837"/>
    <n v="1837"/>
    <n v="1837"/>
    <n v="1837"/>
    <m/>
    <n v="0"/>
    <n v="0"/>
    <n v="0"/>
    <n v="6"/>
    <n v="0"/>
    <n v="0"/>
    <n v="0"/>
    <n v="0"/>
    <n v="0"/>
    <n v="6"/>
    <n v="2"/>
  </r>
  <r>
    <x v="2"/>
    <x v="53"/>
    <s v="1"/>
    <s v="01"/>
    <s v="15041RESIN237812021"/>
    <s v="21BL000F"/>
    <n v="1838"/>
    <n v="1838"/>
    <n v="1838"/>
    <n v="1838"/>
    <m/>
    <n v="0"/>
    <n v="0"/>
    <n v="0"/>
    <n v="14"/>
    <n v="0"/>
    <n v="0"/>
    <n v="0"/>
    <n v="0"/>
    <n v="0"/>
    <n v="14"/>
    <n v="2"/>
  </r>
  <r>
    <x v="2"/>
    <x v="53"/>
    <s v="1"/>
    <s v="01"/>
    <s v="15041RESIN237812021"/>
    <s v="21BL000F"/>
    <n v="1839"/>
    <n v="1839"/>
    <n v="1839"/>
    <n v="1839"/>
    <m/>
    <n v="0"/>
    <n v="0"/>
    <n v="0"/>
    <n v="14"/>
    <n v="0"/>
    <n v="0"/>
    <n v="0"/>
    <n v="0"/>
    <n v="0"/>
    <n v="14"/>
    <n v="2"/>
  </r>
  <r>
    <x v="2"/>
    <x v="53"/>
    <s v="1"/>
    <s v="01"/>
    <s v="15041RESIN237812021"/>
    <s v="21BL000F"/>
    <n v="1840"/>
    <n v="1840"/>
    <n v="1840"/>
    <n v="1840"/>
    <m/>
    <n v="0"/>
    <n v="0"/>
    <n v="0"/>
    <n v="11"/>
    <n v="0"/>
    <n v="0"/>
    <n v="0"/>
    <n v="0"/>
    <n v="0"/>
    <n v="11"/>
    <n v="2"/>
  </r>
  <r>
    <x v="2"/>
    <x v="53"/>
    <s v="1"/>
    <s v="01"/>
    <s v="15041RESIN237812021"/>
    <s v="21BL000F"/>
    <n v="1841"/>
    <n v="1841"/>
    <n v="1841"/>
    <n v="1841"/>
    <m/>
    <n v="0"/>
    <n v="0"/>
    <n v="0"/>
    <n v="10"/>
    <n v="0"/>
    <n v="0"/>
    <n v="0"/>
    <n v="0"/>
    <n v="0"/>
    <n v="10"/>
    <n v="2"/>
  </r>
  <r>
    <x v="2"/>
    <x v="53"/>
    <s v="1"/>
    <s v="01"/>
    <s v="15041RESIN237812021"/>
    <s v="21BL000F"/>
    <n v="1842"/>
    <n v="1842"/>
    <n v="1842"/>
    <n v="1842"/>
    <m/>
    <n v="0"/>
    <n v="0"/>
    <n v="0"/>
    <n v="2.5"/>
    <n v="0"/>
    <n v="0"/>
    <n v="0"/>
    <n v="0"/>
    <n v="0"/>
    <n v="2.5"/>
    <n v="2"/>
  </r>
  <r>
    <x v="2"/>
    <x v="53"/>
    <s v="1"/>
    <s v="01"/>
    <s v="15041RESIN237812021"/>
    <s v="21BL000F"/>
    <n v="1843"/>
    <n v="1843"/>
    <n v="1843"/>
    <n v="1843"/>
    <m/>
    <n v="0"/>
    <n v="0"/>
    <n v="0"/>
    <n v="5"/>
    <n v="0"/>
    <n v="0"/>
    <n v="0"/>
    <n v="0"/>
    <n v="0"/>
    <n v="5"/>
    <n v="2"/>
  </r>
  <r>
    <x v="2"/>
    <x v="53"/>
    <s v="1"/>
    <s v="01"/>
    <s v="15041RESIN237812021"/>
    <s v="21BL000F"/>
    <n v="1844"/>
    <n v="1844"/>
    <n v="1844"/>
    <n v="1844"/>
    <m/>
    <n v="0"/>
    <n v="0"/>
    <n v="0"/>
    <n v="10"/>
    <n v="0"/>
    <n v="0"/>
    <n v="0"/>
    <n v="0"/>
    <n v="0"/>
    <n v="10"/>
    <n v="2"/>
  </r>
  <r>
    <x v="2"/>
    <x v="54"/>
    <s v="1"/>
    <s v="01"/>
    <s v="15041RESIN237812021"/>
    <s v="21BL000F"/>
    <n v="1845"/>
    <n v="1845"/>
    <n v="1845"/>
    <n v="1845"/>
    <m/>
    <n v="0"/>
    <n v="0"/>
    <n v="0"/>
    <n v="2.5"/>
    <n v="0"/>
    <n v="0"/>
    <n v="0"/>
    <n v="0"/>
    <n v="0"/>
    <n v="2.5"/>
    <n v="2"/>
  </r>
  <r>
    <x v="2"/>
    <x v="54"/>
    <s v="1"/>
    <s v="01"/>
    <s v="15041RESIN237812021"/>
    <s v="21BL000F"/>
    <n v="1846"/>
    <n v="1846"/>
    <n v="1846"/>
    <n v="1846"/>
    <m/>
    <n v="0"/>
    <n v="0"/>
    <n v="0"/>
    <n v="10"/>
    <n v="0"/>
    <n v="0"/>
    <n v="0"/>
    <n v="0"/>
    <n v="0"/>
    <n v="10"/>
    <n v="2"/>
  </r>
  <r>
    <x v="2"/>
    <x v="54"/>
    <s v="1"/>
    <s v="01"/>
    <s v="15041RESIN237812021"/>
    <s v="21BL000F"/>
    <n v="1847"/>
    <n v="1847"/>
    <n v="1847"/>
    <n v="1847"/>
    <m/>
    <n v="0"/>
    <n v="0"/>
    <n v="0"/>
    <n v="14"/>
    <n v="0"/>
    <n v="0"/>
    <n v="0"/>
    <n v="0"/>
    <n v="0"/>
    <n v="14"/>
    <n v="2"/>
  </r>
  <r>
    <x v="2"/>
    <x v="54"/>
    <s v="1"/>
    <s v="01"/>
    <s v="15041RESIN237812021"/>
    <s v="21BL000F"/>
    <n v="1848"/>
    <n v="1848"/>
    <n v="1848"/>
    <n v="1848"/>
    <m/>
    <n v="0"/>
    <n v="0"/>
    <n v="0"/>
    <n v="5"/>
    <n v="0"/>
    <n v="0"/>
    <n v="0"/>
    <n v="0"/>
    <n v="0"/>
    <n v="5"/>
    <n v="2"/>
  </r>
  <r>
    <x v="2"/>
    <x v="54"/>
    <s v="1"/>
    <s v="01"/>
    <s v="15041RESIN237812021"/>
    <s v="21BL000F"/>
    <n v="1849"/>
    <n v="1849"/>
    <n v="1849"/>
    <n v="1849"/>
    <m/>
    <n v="0"/>
    <n v="0"/>
    <n v="0"/>
    <n v="10"/>
    <n v="0"/>
    <n v="0"/>
    <n v="0"/>
    <n v="0"/>
    <n v="0"/>
    <n v="10"/>
    <n v="2"/>
  </r>
  <r>
    <x v="2"/>
    <x v="54"/>
    <s v="1"/>
    <s v="01"/>
    <s v="15041RESIN237812021"/>
    <s v="21BL000F"/>
    <n v="1850"/>
    <n v="1850"/>
    <n v="1850"/>
    <n v="1850"/>
    <m/>
    <n v="0"/>
    <n v="0"/>
    <n v="0"/>
    <n v="15"/>
    <n v="0"/>
    <n v="0"/>
    <n v="0"/>
    <n v="0"/>
    <n v="0"/>
    <n v="15"/>
    <n v="2"/>
  </r>
  <r>
    <x v="2"/>
    <x v="54"/>
    <s v="1"/>
    <s v="01"/>
    <s v="15041RESIN237812021"/>
    <s v="21BL000F"/>
    <n v="1851"/>
    <n v="1851"/>
    <n v="1851"/>
    <n v="1851"/>
    <m/>
    <n v="0"/>
    <n v="0"/>
    <n v="0"/>
    <n v="2.5"/>
    <n v="0"/>
    <n v="0"/>
    <n v="0"/>
    <n v="0"/>
    <n v="0"/>
    <n v="2.5"/>
    <n v="2"/>
  </r>
  <r>
    <x v="2"/>
    <x v="54"/>
    <s v="1"/>
    <s v="01"/>
    <s v="15041RESIN237812021"/>
    <s v="21BL000F"/>
    <n v="1852"/>
    <n v="1852"/>
    <n v="1852"/>
    <n v="1852"/>
    <m/>
    <n v="0"/>
    <n v="0"/>
    <n v="0"/>
    <n v="2.5"/>
    <n v="0"/>
    <n v="0"/>
    <n v="0"/>
    <n v="0"/>
    <n v="0"/>
    <n v="2.5"/>
    <n v="2"/>
  </r>
  <r>
    <x v="2"/>
    <x v="54"/>
    <s v="1"/>
    <s v="01"/>
    <s v="15041RESIN237812021"/>
    <s v="21BL000F"/>
    <n v="1853"/>
    <n v="1853"/>
    <n v="1853"/>
    <n v="1853"/>
    <m/>
    <n v="0"/>
    <n v="0"/>
    <n v="0"/>
    <n v="2.5"/>
    <n v="0"/>
    <n v="0"/>
    <n v="0"/>
    <n v="0"/>
    <n v="0"/>
    <n v="2.5"/>
    <n v="2"/>
  </r>
  <r>
    <x v="2"/>
    <x v="55"/>
    <s v="1"/>
    <s v="01"/>
    <s v="15041RESIN237812021"/>
    <s v="21BL000F"/>
    <n v="1854"/>
    <n v="1854"/>
    <n v="1854"/>
    <n v="1854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55"/>
    <n v="1855"/>
    <n v="1855"/>
    <n v="1855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56"/>
    <n v="1856"/>
    <n v="1856"/>
    <n v="1856"/>
    <m/>
    <n v="0"/>
    <n v="0"/>
    <n v="0"/>
    <n v="6"/>
    <n v="0"/>
    <n v="0"/>
    <n v="0"/>
    <n v="0"/>
    <n v="0"/>
    <n v="6"/>
    <n v="2"/>
  </r>
  <r>
    <x v="2"/>
    <x v="55"/>
    <s v="1"/>
    <s v="01"/>
    <s v="15041RESIN237812021"/>
    <s v="21BL000F"/>
    <n v="1857"/>
    <n v="1857"/>
    <n v="1857"/>
    <n v="1857"/>
    <m/>
    <n v="0"/>
    <n v="0"/>
    <n v="0"/>
    <n v="2.5"/>
    <n v="0"/>
    <n v="0"/>
    <n v="0"/>
    <n v="0"/>
    <n v="0"/>
    <n v="2.5"/>
    <n v="2"/>
  </r>
  <r>
    <x v="2"/>
    <x v="55"/>
    <s v="1"/>
    <s v="01"/>
    <s v="15041RESIN237812021"/>
    <s v="21BL000F"/>
    <n v="1858"/>
    <n v="1858"/>
    <n v="1858"/>
    <n v="1858"/>
    <m/>
    <n v="0"/>
    <n v="0"/>
    <n v="0"/>
    <n v="2.5"/>
    <n v="0"/>
    <n v="0"/>
    <n v="0"/>
    <n v="0"/>
    <n v="0"/>
    <n v="2.5"/>
    <n v="2"/>
  </r>
  <r>
    <x v="2"/>
    <x v="55"/>
    <s v="1"/>
    <s v="01"/>
    <s v="15041RESIN237812021"/>
    <s v="21BL000F"/>
    <n v="1859"/>
    <n v="1859"/>
    <n v="1859"/>
    <n v="1859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60"/>
    <n v="1860"/>
    <n v="1860"/>
    <n v="1860"/>
    <m/>
    <n v="0"/>
    <n v="0"/>
    <n v="0"/>
    <n v="2.5"/>
    <n v="0"/>
    <n v="0"/>
    <n v="0"/>
    <n v="0"/>
    <n v="0"/>
    <n v="2.5"/>
    <n v="2"/>
  </r>
  <r>
    <x v="2"/>
    <x v="55"/>
    <s v="1"/>
    <s v="01"/>
    <s v="15041RESIN237812021"/>
    <s v="21BL000F"/>
    <n v="1861"/>
    <n v="1861"/>
    <n v="1861"/>
    <n v="1861"/>
    <m/>
    <n v="0"/>
    <n v="0"/>
    <n v="0"/>
    <n v="10"/>
    <n v="0"/>
    <n v="0"/>
    <n v="0"/>
    <n v="0"/>
    <n v="0"/>
    <n v="10"/>
    <n v="2"/>
  </r>
  <r>
    <x v="2"/>
    <x v="55"/>
    <s v="1"/>
    <s v="01"/>
    <s v="15041RESIN237812021"/>
    <s v="21BL000F"/>
    <n v="1862"/>
    <n v="1862"/>
    <n v="1862"/>
    <n v="1862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63"/>
    <n v="1863"/>
    <n v="1863"/>
    <n v="1863"/>
    <m/>
    <n v="0"/>
    <n v="0"/>
    <n v="0"/>
    <n v="17.5"/>
    <n v="0"/>
    <n v="0"/>
    <n v="0"/>
    <n v="0"/>
    <n v="0"/>
    <n v="17.5"/>
    <n v="2"/>
  </r>
  <r>
    <x v="2"/>
    <x v="55"/>
    <s v="1"/>
    <s v="01"/>
    <s v="15041RESIN237812021"/>
    <s v="21BL000F"/>
    <n v="1864"/>
    <n v="1864"/>
    <n v="1864"/>
    <n v="1864"/>
    <m/>
    <n v="0"/>
    <n v="0"/>
    <n v="0"/>
    <n v="5"/>
    <n v="0"/>
    <n v="0"/>
    <n v="0"/>
    <n v="0"/>
    <n v="0"/>
    <n v="5"/>
    <n v="2"/>
  </r>
  <r>
    <x v="2"/>
    <x v="55"/>
    <s v="1"/>
    <s v="01"/>
    <s v="15041RESIN237812021"/>
    <s v="21BL000F"/>
    <n v="1865"/>
    <n v="1865"/>
    <n v="1865"/>
    <n v="1865"/>
    <m/>
    <n v="0"/>
    <n v="0"/>
    <n v="0"/>
    <n v="14"/>
    <n v="0"/>
    <n v="0"/>
    <n v="0"/>
    <n v="0"/>
    <n v="0"/>
    <n v="14"/>
    <n v="2"/>
  </r>
  <r>
    <x v="2"/>
    <x v="55"/>
    <s v="1"/>
    <s v="01"/>
    <s v="15041RESIN237812021"/>
    <s v="21BL000F"/>
    <n v="1866"/>
    <n v="1866"/>
    <n v="1866"/>
    <n v="1866"/>
    <m/>
    <n v="0"/>
    <n v="0"/>
    <n v="0"/>
    <n v="2.5"/>
    <n v="0"/>
    <n v="0"/>
    <n v="0"/>
    <n v="0"/>
    <n v="0"/>
    <n v="2.5"/>
    <n v="2"/>
  </r>
  <r>
    <x v="2"/>
    <x v="56"/>
    <s v="1"/>
    <s v="01"/>
    <s v="15041RESIN237812021"/>
    <s v="21BL000F"/>
    <n v="1867"/>
    <n v="1867"/>
    <n v="1867"/>
    <n v="1867"/>
    <m/>
    <n v="0"/>
    <n v="0"/>
    <n v="0"/>
    <n v="2.5"/>
    <n v="0"/>
    <n v="0"/>
    <n v="0"/>
    <n v="0"/>
    <n v="0"/>
    <n v="2.5"/>
    <n v="2"/>
  </r>
  <r>
    <x v="2"/>
    <x v="56"/>
    <s v="1"/>
    <s v="01"/>
    <s v="15041RESIN237812021"/>
    <s v="21BL000F"/>
    <n v="1868"/>
    <n v="1868"/>
    <n v="1868"/>
    <n v="1868"/>
    <m/>
    <n v="0"/>
    <n v="0"/>
    <n v="0"/>
    <n v="4"/>
    <n v="0"/>
    <n v="0"/>
    <n v="0"/>
    <n v="0"/>
    <n v="0"/>
    <n v="4"/>
    <n v="2"/>
  </r>
  <r>
    <x v="2"/>
    <x v="56"/>
    <s v="1"/>
    <s v="01"/>
    <s v="15041RESIN237812021"/>
    <s v="21BL000F"/>
    <n v="1869"/>
    <n v="1869"/>
    <n v="1869"/>
    <n v="1869"/>
    <m/>
    <n v="0"/>
    <n v="0"/>
    <n v="0"/>
    <n v="2.5"/>
    <n v="0"/>
    <n v="0"/>
    <n v="0"/>
    <n v="0"/>
    <n v="0"/>
    <n v="2.5"/>
    <n v="2"/>
  </r>
  <r>
    <x v="2"/>
    <x v="56"/>
    <s v="1"/>
    <s v="01"/>
    <s v="15041RESIN237812021"/>
    <s v="21BL000F"/>
    <n v="1870"/>
    <n v="1870"/>
    <n v="1870"/>
    <n v="1870"/>
    <m/>
    <n v="0"/>
    <n v="0"/>
    <n v="0"/>
    <n v="10"/>
    <n v="0"/>
    <n v="0"/>
    <n v="0"/>
    <n v="0"/>
    <n v="0"/>
    <n v="10"/>
    <n v="2"/>
  </r>
  <r>
    <x v="2"/>
    <x v="56"/>
    <s v="1"/>
    <s v="01"/>
    <s v="15041RESIN237812021"/>
    <s v="21BL000F"/>
    <n v="1871"/>
    <n v="1871"/>
    <n v="1871"/>
    <n v="1871"/>
    <m/>
    <n v="0"/>
    <n v="0"/>
    <n v="0"/>
    <n v="6"/>
    <n v="0"/>
    <n v="0"/>
    <n v="0"/>
    <n v="0"/>
    <n v="0"/>
    <n v="6"/>
    <n v="2"/>
  </r>
  <r>
    <x v="2"/>
    <x v="56"/>
    <s v="1"/>
    <s v="01"/>
    <s v="15041RESIN237812021"/>
    <s v="21BL000F"/>
    <n v="1872"/>
    <n v="1872"/>
    <n v="1872"/>
    <n v="1872"/>
    <m/>
    <n v="0"/>
    <n v="0"/>
    <n v="0"/>
    <n v="4"/>
    <n v="0"/>
    <n v="0"/>
    <n v="0"/>
    <n v="0"/>
    <n v="0"/>
    <n v="4"/>
    <n v="2"/>
  </r>
  <r>
    <x v="2"/>
    <x v="56"/>
    <s v="1"/>
    <s v="01"/>
    <s v="15041RESIN237812021"/>
    <s v="21BL000F"/>
    <n v="1873"/>
    <n v="1873"/>
    <n v="1873"/>
    <n v="1873"/>
    <m/>
    <n v="0"/>
    <n v="0"/>
    <n v="0"/>
    <n v="10"/>
    <n v="0"/>
    <n v="0"/>
    <n v="0"/>
    <n v="0"/>
    <n v="0"/>
    <n v="10"/>
    <n v="2"/>
  </r>
  <r>
    <x v="2"/>
    <x v="57"/>
    <s v="1"/>
    <s v="01"/>
    <s v="15041RESIN237812021"/>
    <s v="21BL000F"/>
    <n v="1874"/>
    <n v="1874"/>
    <n v="1874"/>
    <n v="1874"/>
    <m/>
    <n v="0"/>
    <n v="0"/>
    <n v="0"/>
    <n v="2.5"/>
    <n v="0"/>
    <n v="0"/>
    <n v="0"/>
    <n v="0"/>
    <n v="0"/>
    <n v="2.5"/>
    <n v="2"/>
  </r>
  <r>
    <x v="2"/>
    <x v="57"/>
    <s v="1"/>
    <s v="01"/>
    <s v="15041RESIN237812021"/>
    <s v="21BL000F"/>
    <n v="1875"/>
    <n v="1875"/>
    <n v="1875"/>
    <n v="1875"/>
    <m/>
    <n v="0"/>
    <n v="0"/>
    <n v="0"/>
    <n v="2.5"/>
    <n v="0"/>
    <n v="0"/>
    <n v="0"/>
    <n v="0"/>
    <n v="0"/>
    <n v="2.5"/>
    <n v="2"/>
  </r>
  <r>
    <x v="2"/>
    <x v="57"/>
    <s v="1"/>
    <s v="01"/>
    <s v="15041RESIN237812021"/>
    <s v="21BL000F"/>
    <n v="1876"/>
    <n v="1876"/>
    <n v="1876"/>
    <n v="1876"/>
    <m/>
    <n v="0"/>
    <n v="0"/>
    <n v="0"/>
    <n v="17.5"/>
    <n v="0"/>
    <n v="0"/>
    <n v="0"/>
    <n v="0"/>
    <n v="0"/>
    <n v="17.5"/>
    <n v="2"/>
  </r>
  <r>
    <x v="2"/>
    <x v="57"/>
    <s v="1"/>
    <s v="01"/>
    <s v="15041RESIN237812021"/>
    <s v="21BL000F"/>
    <n v="1877"/>
    <n v="1877"/>
    <n v="1877"/>
    <n v="1877"/>
    <m/>
    <n v="0"/>
    <n v="0"/>
    <n v="0"/>
    <n v="15"/>
    <n v="0"/>
    <n v="0"/>
    <n v="0"/>
    <n v="0"/>
    <n v="0"/>
    <n v="15"/>
    <n v="2"/>
  </r>
  <r>
    <x v="2"/>
    <x v="57"/>
    <s v="1"/>
    <s v="01"/>
    <s v="15041RESIN237812021"/>
    <s v="21BL000F"/>
    <n v="1878"/>
    <n v="1878"/>
    <n v="1878"/>
    <n v="1878"/>
    <m/>
    <n v="0"/>
    <n v="0"/>
    <n v="0"/>
    <n v="5"/>
    <n v="0"/>
    <n v="0"/>
    <n v="0"/>
    <n v="0"/>
    <n v="0"/>
    <n v="5"/>
    <n v="2"/>
  </r>
  <r>
    <x v="2"/>
    <x v="57"/>
    <s v="1"/>
    <s v="01"/>
    <s v="15041RESIN237812021"/>
    <s v="21BL000F"/>
    <n v="1879"/>
    <n v="1879"/>
    <n v="1879"/>
    <n v="1879"/>
    <m/>
    <n v="0"/>
    <n v="0"/>
    <n v="0"/>
    <n v="2.5"/>
    <n v="0"/>
    <n v="0"/>
    <n v="0"/>
    <n v="0"/>
    <n v="0"/>
    <n v="2.5"/>
    <n v="2"/>
  </r>
  <r>
    <x v="2"/>
    <x v="57"/>
    <s v="1"/>
    <s v="01"/>
    <s v="15041RESIN237812021"/>
    <s v="21BL000F"/>
    <n v="1880"/>
    <n v="1880"/>
    <n v="1880"/>
    <n v="1880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81"/>
    <n v="1881"/>
    <n v="1881"/>
    <n v="1881"/>
    <m/>
    <n v="0"/>
    <n v="0"/>
    <n v="0"/>
    <n v="2.5"/>
    <n v="0"/>
    <n v="0"/>
    <n v="0"/>
    <n v="0"/>
    <n v="0"/>
    <n v="2.5"/>
    <n v="2"/>
  </r>
  <r>
    <x v="2"/>
    <x v="58"/>
    <s v="1"/>
    <s v="01"/>
    <s v="15041RESIN237812021"/>
    <s v="21BL000F"/>
    <n v="1882"/>
    <n v="1882"/>
    <n v="1882"/>
    <n v="1882"/>
    <m/>
    <n v="0"/>
    <n v="0"/>
    <n v="0"/>
    <n v="15"/>
    <n v="0"/>
    <n v="0"/>
    <n v="0"/>
    <n v="0"/>
    <n v="0"/>
    <n v="15"/>
    <n v="2"/>
  </r>
  <r>
    <x v="2"/>
    <x v="58"/>
    <s v="1"/>
    <s v="01"/>
    <s v="15041RESIN237812021"/>
    <s v="21BL000F"/>
    <n v="1883"/>
    <n v="1883"/>
    <n v="1883"/>
    <n v="1883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84"/>
    <n v="1884"/>
    <n v="1884"/>
    <n v="1884"/>
    <m/>
    <n v="0"/>
    <n v="0"/>
    <n v="0"/>
    <n v="9"/>
    <n v="0"/>
    <n v="0"/>
    <n v="0"/>
    <n v="0"/>
    <n v="0"/>
    <n v="9"/>
    <n v="2"/>
  </r>
  <r>
    <x v="2"/>
    <x v="58"/>
    <s v="1"/>
    <s v="01"/>
    <s v="15041RESIN237812021"/>
    <s v="21BL000F"/>
    <n v="1885"/>
    <n v="1885"/>
    <n v="1885"/>
    <n v="1885"/>
    <m/>
    <n v="0"/>
    <n v="0"/>
    <n v="0"/>
    <n v="15"/>
    <n v="0"/>
    <n v="0"/>
    <n v="0"/>
    <n v="0"/>
    <n v="0"/>
    <n v="15"/>
    <n v="2"/>
  </r>
  <r>
    <x v="2"/>
    <x v="58"/>
    <s v="1"/>
    <s v="01"/>
    <s v="15041RESIN237812021"/>
    <s v="21BL000F"/>
    <n v="1886"/>
    <n v="1886"/>
    <n v="1886"/>
    <n v="1886"/>
    <m/>
    <n v="0"/>
    <n v="0"/>
    <n v="0"/>
    <n v="2.5"/>
    <n v="0"/>
    <n v="0"/>
    <n v="0"/>
    <n v="0"/>
    <n v="0"/>
    <n v="2.5"/>
    <n v="2"/>
  </r>
  <r>
    <x v="2"/>
    <x v="58"/>
    <s v="1"/>
    <s v="01"/>
    <s v="15041RESIN237812021"/>
    <s v="21BL000F"/>
    <n v="1887"/>
    <n v="1887"/>
    <n v="1887"/>
    <n v="1887"/>
    <m/>
    <n v="0"/>
    <n v="0"/>
    <n v="0"/>
    <n v="10"/>
    <n v="0"/>
    <n v="0"/>
    <n v="0"/>
    <n v="0"/>
    <n v="0"/>
    <n v="10"/>
    <n v="2"/>
  </r>
  <r>
    <x v="2"/>
    <x v="58"/>
    <s v="1"/>
    <s v="01"/>
    <s v="15041RESIN237812021"/>
    <s v="21BL000F"/>
    <n v="1888"/>
    <n v="1888"/>
    <n v="1888"/>
    <n v="1888"/>
    <m/>
    <n v="0"/>
    <n v="0"/>
    <n v="0"/>
    <n v="2.5"/>
    <n v="0"/>
    <n v="0"/>
    <n v="0"/>
    <n v="0"/>
    <n v="0"/>
    <n v="2.5"/>
    <n v="2"/>
  </r>
  <r>
    <x v="2"/>
    <x v="58"/>
    <s v="1"/>
    <s v="01"/>
    <s v="15041RESIN237812021"/>
    <s v="21BL000F"/>
    <n v="1889"/>
    <n v="1889"/>
    <n v="1889"/>
    <n v="1889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90"/>
    <n v="1890"/>
    <n v="1890"/>
    <n v="1890"/>
    <m/>
    <n v="0"/>
    <n v="0"/>
    <n v="0"/>
    <n v="15"/>
    <n v="0"/>
    <n v="0"/>
    <n v="0"/>
    <n v="0"/>
    <n v="0"/>
    <n v="15"/>
    <n v="2"/>
  </r>
  <r>
    <x v="2"/>
    <x v="58"/>
    <s v="1"/>
    <s v="01"/>
    <s v="15041RESIN237812021"/>
    <s v="21BL000F"/>
    <n v="1891"/>
    <n v="1891"/>
    <n v="1891"/>
    <n v="1891"/>
    <m/>
    <n v="0"/>
    <n v="0"/>
    <n v="0"/>
    <n v="2.5"/>
    <n v="0"/>
    <n v="0"/>
    <n v="0"/>
    <n v="0"/>
    <n v="0"/>
    <n v="2.5"/>
    <n v="2"/>
  </r>
  <r>
    <x v="2"/>
    <x v="58"/>
    <s v="1"/>
    <s v="01"/>
    <s v="15041RESIN237812021"/>
    <s v="21BL000F"/>
    <n v="1892"/>
    <n v="1892"/>
    <n v="1892"/>
    <n v="1892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93"/>
    <n v="1893"/>
    <n v="1893"/>
    <n v="1893"/>
    <m/>
    <n v="0"/>
    <n v="0"/>
    <n v="0"/>
    <n v="6"/>
    <n v="0"/>
    <n v="0"/>
    <n v="0"/>
    <n v="0"/>
    <n v="0"/>
    <n v="6"/>
    <n v="2"/>
  </r>
  <r>
    <x v="2"/>
    <x v="58"/>
    <s v="1"/>
    <s v="01"/>
    <s v="15041RESIN237812021"/>
    <s v="21BL000F"/>
    <n v="1894"/>
    <n v="1894"/>
    <n v="1894"/>
    <n v="1894"/>
    <m/>
    <n v="0"/>
    <n v="0"/>
    <n v="0"/>
    <n v="5"/>
    <n v="0"/>
    <n v="0"/>
    <n v="0"/>
    <n v="0"/>
    <n v="0"/>
    <n v="5"/>
    <n v="2"/>
  </r>
  <r>
    <x v="2"/>
    <x v="58"/>
    <s v="1"/>
    <s v="01"/>
    <s v="15041RESIN237812021"/>
    <s v="21BL000F"/>
    <n v="1895"/>
    <n v="1895"/>
    <n v="1895"/>
    <n v="1895"/>
    <m/>
    <n v="0"/>
    <n v="0"/>
    <n v="0"/>
    <n v="5"/>
    <n v="0"/>
    <n v="0"/>
    <n v="0"/>
    <n v="0"/>
    <n v="0"/>
    <n v="5"/>
    <n v="2"/>
  </r>
  <r>
    <x v="2"/>
    <x v="59"/>
    <s v="1"/>
    <s v="01"/>
    <s v="15041RESIN237812021"/>
    <s v="21BL000F"/>
    <n v="1896"/>
    <n v="1896"/>
    <n v="1896"/>
    <n v="1896"/>
    <m/>
    <n v="0"/>
    <n v="0"/>
    <n v="0"/>
    <n v="4"/>
    <n v="0"/>
    <n v="0"/>
    <n v="0"/>
    <n v="0"/>
    <n v="0"/>
    <n v="4"/>
    <n v="2"/>
  </r>
  <r>
    <x v="2"/>
    <x v="59"/>
    <s v="1"/>
    <s v="01"/>
    <s v="15041RESIN237812021"/>
    <s v="21BL000F"/>
    <n v="1897"/>
    <n v="1897"/>
    <n v="1897"/>
    <n v="1897"/>
    <m/>
    <n v="0"/>
    <n v="0"/>
    <n v="0"/>
    <n v="4"/>
    <n v="0"/>
    <n v="0"/>
    <n v="0"/>
    <n v="0"/>
    <n v="0"/>
    <n v="4"/>
    <n v="2"/>
  </r>
  <r>
    <x v="2"/>
    <x v="59"/>
    <s v="1"/>
    <s v="01"/>
    <s v="15041RESIN237812021"/>
    <s v="21BL000F"/>
    <n v="1898"/>
    <n v="1898"/>
    <n v="1898"/>
    <n v="1898"/>
    <m/>
    <n v="0"/>
    <n v="0"/>
    <n v="0"/>
    <n v="2.5"/>
    <n v="0"/>
    <n v="0"/>
    <n v="0"/>
    <n v="0"/>
    <n v="0"/>
    <n v="2.5"/>
    <n v="2"/>
  </r>
  <r>
    <x v="2"/>
    <x v="59"/>
    <s v="1"/>
    <s v="01"/>
    <s v="15041RESIN237812021"/>
    <s v="21BL000F"/>
    <n v="1899"/>
    <n v="1899"/>
    <n v="1899"/>
    <n v="1899"/>
    <m/>
    <n v="0"/>
    <n v="0"/>
    <n v="0"/>
    <n v="10"/>
    <n v="0"/>
    <n v="0"/>
    <n v="0"/>
    <n v="0"/>
    <n v="0"/>
    <n v="10"/>
    <n v="2"/>
  </r>
  <r>
    <x v="2"/>
    <x v="59"/>
    <s v="1"/>
    <s v="01"/>
    <s v="15041RESIN237812021"/>
    <s v="21BL000F"/>
    <n v="1900"/>
    <n v="1900"/>
    <n v="1900"/>
    <n v="1900"/>
    <m/>
    <n v="0"/>
    <n v="0"/>
    <n v="0"/>
    <n v="2.5"/>
    <n v="0"/>
    <n v="0"/>
    <n v="0"/>
    <n v="0"/>
    <n v="0"/>
    <n v="2.5"/>
    <n v="2"/>
  </r>
  <r>
    <x v="2"/>
    <x v="60"/>
    <s v="1"/>
    <s v="01"/>
    <s v="15041RESIN237812021"/>
    <s v="21BL000F"/>
    <n v="1901"/>
    <n v="1901"/>
    <n v="1901"/>
    <n v="1901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02"/>
    <n v="1902"/>
    <n v="1902"/>
    <n v="1902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03"/>
    <n v="1903"/>
    <n v="1903"/>
    <n v="1903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04"/>
    <n v="1904"/>
    <n v="1904"/>
    <n v="1904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05"/>
    <n v="1905"/>
    <n v="1905"/>
    <n v="1905"/>
    <m/>
    <n v="0"/>
    <n v="0"/>
    <n v="0"/>
    <n v="16.5"/>
    <n v="0"/>
    <n v="0"/>
    <n v="0"/>
    <n v="0"/>
    <n v="0"/>
    <n v="16.5"/>
    <n v="2"/>
  </r>
  <r>
    <x v="2"/>
    <x v="60"/>
    <s v="1"/>
    <s v="01"/>
    <s v="15041RESIN237812021"/>
    <s v="21BL000F"/>
    <n v="1906"/>
    <n v="1906"/>
    <n v="1906"/>
    <n v="1906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07"/>
    <n v="1907"/>
    <n v="1907"/>
    <n v="1907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08"/>
    <n v="1908"/>
    <n v="1908"/>
    <n v="1908"/>
    <m/>
    <n v="0"/>
    <n v="0"/>
    <n v="0"/>
    <n v="2.5"/>
    <n v="0"/>
    <n v="0"/>
    <n v="0"/>
    <n v="0"/>
    <n v="0"/>
    <n v="2.5"/>
    <n v="2"/>
  </r>
  <r>
    <x v="2"/>
    <x v="60"/>
    <s v="1"/>
    <s v="01"/>
    <s v="15041RESIN237812021"/>
    <s v="21BL000F"/>
    <n v="1909"/>
    <n v="1909"/>
    <n v="1909"/>
    <n v="1909"/>
    <m/>
    <n v="0"/>
    <n v="0"/>
    <n v="0"/>
    <n v="8.5"/>
    <n v="0"/>
    <n v="0"/>
    <n v="0"/>
    <n v="0"/>
    <n v="0"/>
    <n v="8.5"/>
    <n v="2"/>
  </r>
  <r>
    <x v="2"/>
    <x v="60"/>
    <s v="1"/>
    <s v="01"/>
    <s v="15041RESIN237812021"/>
    <s v="21BL000F"/>
    <n v="1910"/>
    <n v="1910"/>
    <n v="1910"/>
    <n v="1910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11"/>
    <n v="1911"/>
    <n v="1911"/>
    <n v="1911"/>
    <m/>
    <n v="0"/>
    <n v="0"/>
    <n v="0"/>
    <n v="5"/>
    <n v="0"/>
    <n v="0"/>
    <n v="0"/>
    <n v="0"/>
    <n v="0"/>
    <n v="5"/>
    <n v="2"/>
  </r>
  <r>
    <x v="2"/>
    <x v="60"/>
    <s v="1"/>
    <s v="01"/>
    <s v="15041RESIN237812021"/>
    <s v="21BL000F"/>
    <n v="1912"/>
    <n v="1912"/>
    <n v="1912"/>
    <n v="1912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13"/>
    <n v="1913"/>
    <n v="1913"/>
    <n v="1913"/>
    <m/>
    <n v="0"/>
    <n v="0"/>
    <n v="0"/>
    <n v="10"/>
    <n v="0"/>
    <n v="0"/>
    <n v="0"/>
    <n v="0"/>
    <n v="0"/>
    <n v="10"/>
    <n v="2"/>
  </r>
  <r>
    <x v="2"/>
    <x v="60"/>
    <s v="1"/>
    <s v="01"/>
    <s v="15041RESIN237812021"/>
    <s v="21BL000F"/>
    <n v="1914"/>
    <n v="1914"/>
    <n v="1914"/>
    <n v="1914"/>
    <m/>
    <n v="0"/>
    <n v="0"/>
    <n v="0"/>
    <n v="2.5"/>
    <n v="0"/>
    <n v="0"/>
    <n v="0"/>
    <n v="0"/>
    <n v="0"/>
    <n v="2.5"/>
    <n v="2"/>
  </r>
  <r>
    <x v="2"/>
    <x v="60"/>
    <s v="1"/>
    <s v="01"/>
    <s v="15041RESIN237812021"/>
    <s v="21BL000F"/>
    <n v="1915"/>
    <n v="1915"/>
    <n v="1915"/>
    <n v="1915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16"/>
    <n v="1916"/>
    <n v="1916"/>
    <n v="1916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17"/>
    <n v="1917"/>
    <n v="1917"/>
    <n v="1917"/>
    <m/>
    <n v="0"/>
    <n v="0"/>
    <n v="0"/>
    <n v="10"/>
    <n v="0"/>
    <n v="0"/>
    <n v="0"/>
    <n v="0"/>
    <n v="0"/>
    <n v="10"/>
    <n v="2"/>
  </r>
  <r>
    <x v="2"/>
    <x v="61"/>
    <s v="1"/>
    <s v="01"/>
    <s v="15041RESIN237812021"/>
    <s v="21BL000F"/>
    <n v="1918"/>
    <n v="1918"/>
    <n v="1918"/>
    <n v="1918"/>
    <m/>
    <n v="0"/>
    <n v="0"/>
    <n v="0"/>
    <n v="10"/>
    <n v="0"/>
    <n v="0"/>
    <n v="0"/>
    <n v="0"/>
    <n v="0"/>
    <n v="10"/>
    <n v="2"/>
  </r>
  <r>
    <x v="2"/>
    <x v="61"/>
    <s v="1"/>
    <s v="01"/>
    <s v="15041RESIN237812021"/>
    <s v="21BL000F"/>
    <n v="1919"/>
    <n v="1919"/>
    <n v="1919"/>
    <n v="1919"/>
    <m/>
    <n v="0"/>
    <n v="0"/>
    <n v="0"/>
    <n v="4"/>
    <n v="0"/>
    <n v="0"/>
    <n v="0"/>
    <n v="0"/>
    <n v="0"/>
    <n v="4"/>
    <n v="2"/>
  </r>
  <r>
    <x v="2"/>
    <x v="61"/>
    <s v="1"/>
    <s v="01"/>
    <s v="15041RESIN237812021"/>
    <s v="21BL000F"/>
    <n v="1920"/>
    <n v="1920"/>
    <n v="1920"/>
    <n v="1920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1"/>
    <n v="1921"/>
    <n v="1921"/>
    <n v="1921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2"/>
    <n v="1922"/>
    <n v="1922"/>
    <n v="1922"/>
    <m/>
    <n v="0"/>
    <n v="0"/>
    <n v="0"/>
    <n v="5"/>
    <n v="0"/>
    <n v="0"/>
    <n v="0"/>
    <n v="0"/>
    <n v="0"/>
    <n v="5"/>
    <n v="2"/>
  </r>
  <r>
    <x v="2"/>
    <x v="61"/>
    <s v="1"/>
    <s v="01"/>
    <s v="15041RESIN237812021"/>
    <s v="21BL000F"/>
    <n v="1923"/>
    <n v="1923"/>
    <n v="1923"/>
    <n v="1923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4"/>
    <n v="1924"/>
    <n v="1924"/>
    <n v="1924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5"/>
    <n v="1925"/>
    <n v="1925"/>
    <n v="1925"/>
    <m/>
    <n v="0"/>
    <n v="0"/>
    <n v="0"/>
    <n v="2.5"/>
    <n v="0"/>
    <n v="0"/>
    <n v="0"/>
    <n v="0"/>
    <n v="0"/>
    <n v="2.5"/>
    <n v="2"/>
  </r>
  <r>
    <x v="2"/>
    <x v="61"/>
    <s v="1"/>
    <s v="01"/>
    <s v="15041RESIN237812021"/>
    <s v="21BL000F"/>
    <n v="1926"/>
    <n v="1926"/>
    <n v="1926"/>
    <n v="1926"/>
    <m/>
    <n v="0"/>
    <n v="0"/>
    <n v="0"/>
    <n v="15"/>
    <n v="0"/>
    <n v="0"/>
    <n v="0"/>
    <n v="0"/>
    <n v="0"/>
    <n v="15"/>
    <n v="2"/>
  </r>
  <r>
    <x v="2"/>
    <x v="62"/>
    <s v="1"/>
    <s v="01"/>
    <s v="15041RESIN237812021"/>
    <s v="21BL000F"/>
    <n v="1927"/>
    <n v="1927"/>
    <n v="1927"/>
    <n v="1927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28"/>
    <n v="1928"/>
    <n v="1928"/>
    <n v="1928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29"/>
    <n v="1929"/>
    <n v="1929"/>
    <n v="1929"/>
    <m/>
    <n v="0"/>
    <n v="0"/>
    <n v="0"/>
    <n v="7"/>
    <n v="0"/>
    <n v="0"/>
    <n v="0"/>
    <n v="0"/>
    <n v="0"/>
    <n v="7"/>
    <n v="2"/>
  </r>
  <r>
    <x v="2"/>
    <x v="62"/>
    <s v="1"/>
    <s v="01"/>
    <s v="15041RESIN237812021"/>
    <s v="21BL000F"/>
    <n v="1930"/>
    <n v="1930"/>
    <n v="1930"/>
    <n v="1930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1"/>
    <n v="1931"/>
    <n v="1931"/>
    <n v="1931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2"/>
    <n v="1932"/>
    <n v="1932"/>
    <n v="1932"/>
    <m/>
    <n v="0"/>
    <n v="0"/>
    <n v="0"/>
    <n v="14"/>
    <n v="0"/>
    <n v="0"/>
    <n v="0"/>
    <n v="0"/>
    <n v="0"/>
    <n v="14"/>
    <n v="2"/>
  </r>
  <r>
    <x v="2"/>
    <x v="62"/>
    <s v="1"/>
    <s v="01"/>
    <s v="15041RESIN237812021"/>
    <s v="21BL000F"/>
    <n v="1933"/>
    <n v="1933"/>
    <n v="1933"/>
    <n v="1933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4"/>
    <n v="1934"/>
    <n v="1934"/>
    <n v="1934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5"/>
    <n v="1935"/>
    <n v="1935"/>
    <n v="1935"/>
    <m/>
    <n v="0"/>
    <n v="0"/>
    <n v="0"/>
    <n v="11"/>
    <n v="0"/>
    <n v="0"/>
    <n v="0"/>
    <n v="0"/>
    <n v="0"/>
    <n v="11"/>
    <n v="2"/>
  </r>
  <r>
    <x v="2"/>
    <x v="62"/>
    <s v="1"/>
    <s v="01"/>
    <s v="15041RESIN237812021"/>
    <s v="21BL000F"/>
    <n v="1936"/>
    <n v="1936"/>
    <n v="1936"/>
    <n v="1936"/>
    <m/>
    <n v="0"/>
    <n v="0"/>
    <n v="0"/>
    <n v="6"/>
    <n v="0"/>
    <n v="0"/>
    <n v="0"/>
    <n v="0"/>
    <n v="0"/>
    <n v="6"/>
    <n v="2"/>
  </r>
  <r>
    <x v="2"/>
    <x v="62"/>
    <s v="1"/>
    <s v="01"/>
    <s v="15041RESIN237812021"/>
    <s v="21BL000F"/>
    <n v="1937"/>
    <n v="1937"/>
    <n v="1937"/>
    <n v="1937"/>
    <m/>
    <n v="0"/>
    <n v="0"/>
    <n v="0"/>
    <n v="2.5"/>
    <n v="0"/>
    <n v="0"/>
    <n v="0"/>
    <n v="0"/>
    <n v="0"/>
    <n v="2.5"/>
    <n v="2"/>
  </r>
  <r>
    <x v="2"/>
    <x v="62"/>
    <s v="1"/>
    <s v="01"/>
    <s v="15041RESIN237812021"/>
    <s v="21BL000F"/>
    <n v="1938"/>
    <n v="1938"/>
    <n v="1938"/>
    <n v="1938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39"/>
    <n v="1939"/>
    <n v="1939"/>
    <n v="1939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40"/>
    <n v="1940"/>
    <n v="1940"/>
    <n v="1940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41"/>
    <n v="1941"/>
    <n v="1941"/>
    <n v="1941"/>
    <m/>
    <n v="0"/>
    <n v="0"/>
    <n v="0"/>
    <n v="5"/>
    <n v="0"/>
    <n v="0"/>
    <n v="0"/>
    <n v="0"/>
    <n v="0"/>
    <n v="5"/>
    <n v="2"/>
  </r>
  <r>
    <x v="2"/>
    <x v="63"/>
    <s v="1"/>
    <s v="01"/>
    <s v="15041RESIN237812021"/>
    <s v="21BL000F"/>
    <n v="1942"/>
    <n v="1942"/>
    <n v="1942"/>
    <n v="1942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43"/>
    <n v="1943"/>
    <n v="1943"/>
    <n v="1943"/>
    <m/>
    <n v="0"/>
    <n v="0"/>
    <n v="0"/>
    <n v="5"/>
    <n v="0"/>
    <n v="0"/>
    <n v="0"/>
    <n v="0"/>
    <n v="0"/>
    <n v="5"/>
    <n v="2"/>
  </r>
  <r>
    <x v="2"/>
    <x v="63"/>
    <s v="1"/>
    <s v="01"/>
    <s v="15041RESIN237812021"/>
    <s v="21BL000F"/>
    <n v="1944"/>
    <n v="1944"/>
    <n v="1944"/>
    <n v="1944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45"/>
    <n v="1945"/>
    <n v="1945"/>
    <n v="1945"/>
    <m/>
    <n v="0"/>
    <n v="0"/>
    <n v="0"/>
    <n v="10"/>
    <n v="0"/>
    <n v="0"/>
    <n v="0"/>
    <n v="0"/>
    <n v="0"/>
    <n v="10"/>
    <n v="2"/>
  </r>
  <r>
    <x v="2"/>
    <x v="63"/>
    <s v="1"/>
    <s v="01"/>
    <s v="15041RESIN237812021"/>
    <s v="21BL000F"/>
    <n v="1946"/>
    <n v="1946"/>
    <n v="1946"/>
    <n v="1946"/>
    <m/>
    <n v="0"/>
    <n v="0"/>
    <n v="0"/>
    <n v="10"/>
    <n v="0"/>
    <n v="0"/>
    <n v="0"/>
    <n v="0"/>
    <n v="0"/>
    <n v="10"/>
    <n v="2"/>
  </r>
  <r>
    <x v="2"/>
    <x v="63"/>
    <s v="1"/>
    <s v="01"/>
    <s v="15041RESIN237812021"/>
    <s v="21BL000F"/>
    <n v="1947"/>
    <n v="1947"/>
    <n v="1947"/>
    <n v="1947"/>
    <m/>
    <n v="0"/>
    <n v="0"/>
    <n v="0"/>
    <n v="10"/>
    <n v="0"/>
    <n v="0"/>
    <n v="0"/>
    <n v="0"/>
    <n v="0"/>
    <n v="10"/>
    <n v="2"/>
  </r>
  <r>
    <x v="2"/>
    <x v="63"/>
    <s v="1"/>
    <s v="01"/>
    <s v="15041RESIN237812021"/>
    <s v="21BL000F"/>
    <n v="1948"/>
    <n v="1948"/>
    <n v="1948"/>
    <n v="1948"/>
    <m/>
    <n v="0"/>
    <n v="0"/>
    <n v="0"/>
    <n v="12.5"/>
    <n v="0"/>
    <n v="0"/>
    <n v="0"/>
    <n v="0"/>
    <n v="0"/>
    <n v="12.5"/>
    <n v="2"/>
  </r>
  <r>
    <x v="2"/>
    <x v="63"/>
    <s v="1"/>
    <s v="01"/>
    <s v="15041RESIN237812021"/>
    <s v="21BL000F"/>
    <n v="1949"/>
    <n v="1949"/>
    <n v="1949"/>
    <n v="1949"/>
    <m/>
    <n v="0"/>
    <n v="0"/>
    <n v="0"/>
    <n v="2.5"/>
    <n v="0"/>
    <n v="0"/>
    <n v="0"/>
    <n v="0"/>
    <n v="0"/>
    <n v="2.5"/>
    <n v="2"/>
  </r>
  <r>
    <x v="2"/>
    <x v="63"/>
    <s v="1"/>
    <s v="01"/>
    <s v="15041RESIN237812021"/>
    <s v="21BL000F"/>
    <n v="1950"/>
    <n v="1950"/>
    <n v="1950"/>
    <n v="1950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51"/>
    <n v="1951"/>
    <n v="1951"/>
    <n v="1951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52"/>
    <n v="1952"/>
    <n v="1952"/>
    <n v="1952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53"/>
    <n v="1953"/>
    <n v="1953"/>
    <n v="1953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54"/>
    <n v="1954"/>
    <n v="1954"/>
    <n v="1954"/>
    <m/>
    <n v="0"/>
    <n v="0"/>
    <n v="0"/>
    <n v="4"/>
    <n v="0"/>
    <n v="0"/>
    <n v="0"/>
    <n v="0"/>
    <n v="0"/>
    <n v="4"/>
    <n v="2"/>
  </r>
  <r>
    <x v="3"/>
    <x v="64"/>
    <s v="1"/>
    <s v="01"/>
    <s v="15041RESIN237812021"/>
    <s v="21BL000F"/>
    <n v="1955"/>
    <n v="1955"/>
    <n v="1955"/>
    <n v="1955"/>
    <m/>
    <n v="0"/>
    <n v="0"/>
    <n v="0"/>
    <n v="4"/>
    <n v="0"/>
    <n v="0"/>
    <n v="0"/>
    <n v="0"/>
    <n v="0"/>
    <n v="4"/>
    <n v="2"/>
  </r>
  <r>
    <x v="3"/>
    <x v="64"/>
    <s v="1"/>
    <s v="01"/>
    <s v="15041RESIN237812021"/>
    <s v="21BL000F"/>
    <n v="1956"/>
    <n v="1956"/>
    <n v="1956"/>
    <n v="1956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57"/>
    <n v="1957"/>
    <n v="1957"/>
    <n v="1957"/>
    <m/>
    <n v="0"/>
    <n v="0"/>
    <n v="0"/>
    <n v="8"/>
    <n v="0"/>
    <n v="0"/>
    <n v="0"/>
    <n v="0"/>
    <n v="0"/>
    <n v="8"/>
    <n v="2"/>
  </r>
  <r>
    <x v="3"/>
    <x v="64"/>
    <s v="1"/>
    <s v="01"/>
    <s v="15041RESIN237812021"/>
    <s v="21BL000F"/>
    <n v="1958"/>
    <n v="1958"/>
    <n v="1958"/>
    <n v="1958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59"/>
    <n v="1959"/>
    <n v="1959"/>
    <n v="1959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60"/>
    <n v="1960"/>
    <n v="1960"/>
    <n v="1960"/>
    <m/>
    <n v="0"/>
    <n v="0"/>
    <n v="0"/>
    <n v="2.5"/>
    <n v="0"/>
    <n v="0"/>
    <n v="0"/>
    <n v="0"/>
    <n v="0"/>
    <n v="2.5"/>
    <n v="2"/>
  </r>
  <r>
    <x v="3"/>
    <x v="64"/>
    <s v="1"/>
    <s v="01"/>
    <s v="15041RESIN237812021"/>
    <s v="21BL000F"/>
    <n v="1961"/>
    <n v="1961"/>
    <n v="1961"/>
    <n v="1961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62"/>
    <n v="1962"/>
    <n v="1962"/>
    <n v="1962"/>
    <m/>
    <n v="0"/>
    <n v="0"/>
    <n v="0"/>
    <n v="10"/>
    <n v="0"/>
    <n v="0"/>
    <n v="0"/>
    <n v="0"/>
    <n v="0"/>
    <n v="10"/>
    <n v="2"/>
  </r>
  <r>
    <x v="3"/>
    <x v="64"/>
    <s v="1"/>
    <s v="01"/>
    <s v="15041RESIN237812021"/>
    <s v="21BL000F"/>
    <n v="1963"/>
    <n v="1963"/>
    <n v="1963"/>
    <n v="1963"/>
    <m/>
    <n v="0"/>
    <n v="0"/>
    <n v="0"/>
    <n v="10"/>
    <n v="0"/>
    <n v="0"/>
    <n v="0"/>
    <n v="0"/>
    <n v="0"/>
    <n v="10"/>
    <n v="2"/>
  </r>
  <r>
    <x v="3"/>
    <x v="64"/>
    <s v="1"/>
    <s v="01"/>
    <s v="15041RESIN237812021"/>
    <s v="21BL000F"/>
    <n v="1964"/>
    <n v="1964"/>
    <n v="1964"/>
    <n v="1964"/>
    <m/>
    <n v="0"/>
    <n v="0"/>
    <n v="0"/>
    <n v="5"/>
    <n v="0"/>
    <n v="0"/>
    <n v="0"/>
    <n v="0"/>
    <n v="0"/>
    <n v="5"/>
    <n v="2"/>
  </r>
  <r>
    <x v="3"/>
    <x v="64"/>
    <s v="1"/>
    <s v="01"/>
    <s v="15041RESIN237812021"/>
    <s v="21BL000F"/>
    <n v="1965"/>
    <n v="1965"/>
    <n v="1965"/>
    <n v="1965"/>
    <m/>
    <n v="0"/>
    <n v="0"/>
    <n v="0"/>
    <n v="9"/>
    <n v="0"/>
    <n v="0"/>
    <n v="0"/>
    <n v="0"/>
    <n v="0"/>
    <n v="9"/>
    <n v="2"/>
  </r>
  <r>
    <x v="3"/>
    <x v="65"/>
    <s v="1"/>
    <s v="01"/>
    <s v="15041RESIN237812021"/>
    <s v="21BL000F"/>
    <n v="1966"/>
    <n v="1966"/>
    <n v="1966"/>
    <n v="1966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67"/>
    <n v="1967"/>
    <n v="1967"/>
    <n v="1967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68"/>
    <n v="1968"/>
    <n v="1968"/>
    <n v="1968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69"/>
    <n v="1969"/>
    <n v="1969"/>
    <n v="1969"/>
    <m/>
    <n v="0"/>
    <n v="0"/>
    <n v="0"/>
    <n v="5"/>
    <n v="0"/>
    <n v="0"/>
    <n v="0"/>
    <n v="0"/>
    <n v="0"/>
    <n v="5"/>
    <n v="2"/>
  </r>
  <r>
    <x v="3"/>
    <x v="65"/>
    <s v="1"/>
    <s v="01"/>
    <s v="15041RESIN237812021"/>
    <s v="21BL000F"/>
    <n v="1970"/>
    <n v="1970"/>
    <n v="1970"/>
    <n v="1970"/>
    <m/>
    <n v="0"/>
    <n v="0"/>
    <n v="0"/>
    <n v="4"/>
    <n v="0"/>
    <n v="0"/>
    <n v="0"/>
    <n v="0"/>
    <n v="0"/>
    <n v="4"/>
    <n v="2"/>
  </r>
  <r>
    <x v="3"/>
    <x v="65"/>
    <s v="1"/>
    <s v="01"/>
    <s v="15041RESIN237812021"/>
    <s v="21BL000F"/>
    <n v="1971"/>
    <n v="1971"/>
    <n v="1971"/>
    <n v="1971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72"/>
    <n v="1972"/>
    <n v="1972"/>
    <n v="1972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73"/>
    <n v="1973"/>
    <n v="1973"/>
    <n v="1973"/>
    <m/>
    <n v="0"/>
    <n v="0"/>
    <n v="0"/>
    <n v="2.5"/>
    <n v="0"/>
    <n v="0"/>
    <n v="0"/>
    <n v="0"/>
    <n v="0"/>
    <n v="2.5"/>
    <n v="2"/>
  </r>
  <r>
    <x v="3"/>
    <x v="65"/>
    <s v="1"/>
    <s v="01"/>
    <s v="15041RESIN237812021"/>
    <s v="21BL000F"/>
    <n v="1974"/>
    <n v="1974"/>
    <n v="1974"/>
    <n v="1974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75"/>
    <n v="1975"/>
    <n v="1975"/>
    <n v="1975"/>
    <m/>
    <n v="0"/>
    <n v="0"/>
    <n v="0"/>
    <n v="2.5"/>
    <n v="0"/>
    <n v="0"/>
    <n v="0"/>
    <n v="0"/>
    <n v="0"/>
    <n v="2.5"/>
    <n v="2"/>
  </r>
  <r>
    <x v="3"/>
    <x v="66"/>
    <s v="1"/>
    <s v="01"/>
    <s v="15041RESIN237812021"/>
    <s v="21BL000F"/>
    <n v="1976"/>
    <n v="1976"/>
    <n v="1976"/>
    <n v="1976"/>
    <m/>
    <n v="0"/>
    <n v="0"/>
    <n v="0"/>
    <n v="4"/>
    <n v="0"/>
    <n v="0"/>
    <n v="0"/>
    <n v="0"/>
    <n v="0"/>
    <n v="4"/>
    <n v="2"/>
  </r>
  <r>
    <x v="3"/>
    <x v="66"/>
    <s v="1"/>
    <s v="01"/>
    <s v="15041RESIN237812021"/>
    <s v="21BL000F"/>
    <n v="1977"/>
    <n v="1977"/>
    <n v="1977"/>
    <n v="1977"/>
    <m/>
    <n v="0"/>
    <n v="0"/>
    <n v="0"/>
    <n v="15"/>
    <n v="0"/>
    <n v="0"/>
    <n v="0"/>
    <n v="0"/>
    <n v="0"/>
    <n v="15"/>
    <n v="2"/>
  </r>
  <r>
    <x v="3"/>
    <x v="66"/>
    <s v="1"/>
    <s v="01"/>
    <s v="15041RESIN237812021"/>
    <s v="21BL000F"/>
    <n v="1978"/>
    <n v="1978"/>
    <n v="1978"/>
    <n v="1978"/>
    <m/>
    <n v="0"/>
    <n v="0"/>
    <n v="0"/>
    <n v="15"/>
    <n v="0"/>
    <n v="0"/>
    <n v="0"/>
    <n v="0"/>
    <n v="0"/>
    <n v="15"/>
    <n v="2"/>
  </r>
  <r>
    <x v="3"/>
    <x v="66"/>
    <s v="1"/>
    <s v="01"/>
    <s v="15041RESIN237812021"/>
    <s v="21BL000F"/>
    <n v="1979"/>
    <n v="1979"/>
    <n v="1979"/>
    <n v="1979"/>
    <m/>
    <n v="0"/>
    <n v="0"/>
    <n v="0"/>
    <n v="2.5"/>
    <n v="0"/>
    <n v="0"/>
    <n v="0"/>
    <n v="0"/>
    <n v="0"/>
    <n v="2.5"/>
    <n v="2"/>
  </r>
  <r>
    <x v="3"/>
    <x v="66"/>
    <s v="1"/>
    <s v="01"/>
    <s v="15041RESIN237812021"/>
    <s v="21BL000F"/>
    <n v="1980"/>
    <n v="1980"/>
    <n v="1980"/>
    <n v="1980"/>
    <m/>
    <n v="0"/>
    <n v="0"/>
    <n v="0"/>
    <n v="15"/>
    <n v="0"/>
    <n v="0"/>
    <n v="0"/>
    <n v="0"/>
    <n v="0"/>
    <n v="15"/>
    <n v="2"/>
  </r>
  <r>
    <x v="3"/>
    <x v="66"/>
    <s v="1"/>
    <s v="01"/>
    <s v="15041RESIN237812021"/>
    <s v="21BL000F"/>
    <n v="1981"/>
    <n v="1981"/>
    <n v="1981"/>
    <n v="1981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2"/>
    <n v="1982"/>
    <n v="1982"/>
    <n v="1982"/>
    <m/>
    <n v="0"/>
    <n v="0"/>
    <n v="0"/>
    <n v="10"/>
    <n v="0"/>
    <n v="0"/>
    <n v="0"/>
    <n v="0"/>
    <n v="0"/>
    <n v="10"/>
    <n v="2"/>
  </r>
  <r>
    <x v="3"/>
    <x v="66"/>
    <s v="1"/>
    <s v="01"/>
    <s v="15041RESIN237812021"/>
    <s v="21BL000F"/>
    <n v="1983"/>
    <n v="1983"/>
    <n v="1983"/>
    <n v="1983"/>
    <m/>
    <n v="0"/>
    <n v="0"/>
    <n v="0"/>
    <n v="2.5"/>
    <n v="0"/>
    <n v="0"/>
    <n v="0"/>
    <n v="0"/>
    <n v="0"/>
    <n v="2.5"/>
    <n v="2"/>
  </r>
  <r>
    <x v="3"/>
    <x v="66"/>
    <s v="1"/>
    <s v="01"/>
    <s v="15041RESIN237812021"/>
    <s v="21BL000F"/>
    <n v="1984"/>
    <n v="1984"/>
    <n v="1984"/>
    <n v="1984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5"/>
    <n v="1985"/>
    <n v="1985"/>
    <n v="1985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6"/>
    <n v="1986"/>
    <n v="1986"/>
    <n v="1986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7"/>
    <n v="1987"/>
    <n v="1987"/>
    <n v="1987"/>
    <m/>
    <n v="0"/>
    <n v="0"/>
    <n v="0"/>
    <n v="5"/>
    <n v="0"/>
    <n v="0"/>
    <n v="0"/>
    <n v="0"/>
    <n v="0"/>
    <n v="5"/>
    <n v="2"/>
  </r>
  <r>
    <x v="3"/>
    <x v="66"/>
    <s v="1"/>
    <s v="01"/>
    <s v="15041RESIN237812021"/>
    <s v="21BL000F"/>
    <n v="1988"/>
    <n v="1988"/>
    <n v="1988"/>
    <n v="1988"/>
    <m/>
    <n v="0"/>
    <n v="0"/>
    <n v="0"/>
    <n v="2.5"/>
    <n v="0"/>
    <n v="0"/>
    <n v="0"/>
    <n v="0"/>
    <n v="0"/>
    <n v="2.5"/>
    <n v="2"/>
  </r>
  <r>
    <x v="3"/>
    <x v="66"/>
    <s v="1"/>
    <s v="01"/>
    <s v="15041RESIN237812021"/>
    <s v="21BL000F"/>
    <n v="1989"/>
    <n v="1989"/>
    <n v="1989"/>
    <n v="1989"/>
    <m/>
    <n v="0"/>
    <n v="0"/>
    <n v="0"/>
    <n v="5"/>
    <n v="0"/>
    <n v="0"/>
    <n v="0"/>
    <n v="0"/>
    <n v="0"/>
    <n v="5"/>
    <n v="2"/>
  </r>
  <r>
    <x v="3"/>
    <x v="67"/>
    <s v="1"/>
    <s v="01"/>
    <s v="15041RESIN237812021"/>
    <s v="21BL000F"/>
    <n v="1990"/>
    <n v="1990"/>
    <n v="1990"/>
    <n v="1990"/>
    <m/>
    <n v="0"/>
    <n v="0"/>
    <n v="0"/>
    <n v="14"/>
    <n v="0"/>
    <n v="0"/>
    <n v="0"/>
    <n v="0"/>
    <n v="0"/>
    <n v="14"/>
    <n v="2"/>
  </r>
  <r>
    <x v="3"/>
    <x v="67"/>
    <s v="1"/>
    <s v="01"/>
    <s v="15041RESIN237812021"/>
    <s v="21BL000F"/>
    <n v="1991"/>
    <n v="1991"/>
    <n v="1991"/>
    <n v="1991"/>
    <m/>
    <n v="0"/>
    <n v="0"/>
    <n v="0"/>
    <n v="5"/>
    <n v="0"/>
    <n v="0"/>
    <n v="0"/>
    <n v="0"/>
    <n v="0"/>
    <n v="5"/>
    <n v="2"/>
  </r>
  <r>
    <x v="3"/>
    <x v="67"/>
    <s v="1"/>
    <s v="01"/>
    <s v="15041RESIN237812021"/>
    <s v="21BL000F"/>
    <n v="1992"/>
    <n v="1992"/>
    <n v="1992"/>
    <n v="1992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3"/>
    <n v="1993"/>
    <n v="1993"/>
    <n v="1993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4"/>
    <n v="1994"/>
    <n v="1994"/>
    <n v="1994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5"/>
    <n v="1995"/>
    <n v="1995"/>
    <n v="1995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6"/>
    <n v="1996"/>
    <n v="1996"/>
    <n v="1996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1997"/>
    <n v="1997"/>
    <n v="1997"/>
    <n v="1997"/>
    <m/>
    <n v="0"/>
    <n v="0"/>
    <n v="0"/>
    <n v="5"/>
    <n v="0"/>
    <n v="0"/>
    <n v="0"/>
    <n v="0"/>
    <n v="0"/>
    <n v="5"/>
    <n v="2"/>
  </r>
  <r>
    <x v="3"/>
    <x v="67"/>
    <s v="1"/>
    <s v="01"/>
    <s v="15041RESIN237812021"/>
    <s v="21BL000F"/>
    <n v="1998"/>
    <n v="1998"/>
    <n v="1998"/>
    <n v="1998"/>
    <m/>
    <n v="0"/>
    <n v="0"/>
    <n v="0"/>
    <n v="10"/>
    <n v="0"/>
    <n v="0"/>
    <n v="0"/>
    <n v="0"/>
    <n v="0"/>
    <n v="10"/>
    <n v="2"/>
  </r>
  <r>
    <x v="3"/>
    <x v="67"/>
    <s v="1"/>
    <s v="01"/>
    <s v="15041RESIN237812021"/>
    <s v="21BL000F"/>
    <n v="1999"/>
    <n v="1999"/>
    <n v="1999"/>
    <n v="1999"/>
    <m/>
    <n v="0"/>
    <n v="0"/>
    <n v="0"/>
    <n v="2.5"/>
    <n v="0"/>
    <n v="0"/>
    <n v="0"/>
    <n v="0"/>
    <n v="0"/>
    <n v="2.5"/>
    <n v="2"/>
  </r>
  <r>
    <x v="3"/>
    <x v="67"/>
    <s v="1"/>
    <s v="01"/>
    <s v="15041RESIN237812021"/>
    <s v="21BL000F"/>
    <n v="2000"/>
    <n v="2000"/>
    <n v="2000"/>
    <n v="2000"/>
    <m/>
    <n v="0"/>
    <n v="0"/>
    <n v="0"/>
    <n v="10"/>
    <n v="0"/>
    <n v="0"/>
    <n v="0"/>
    <n v="0"/>
    <n v="0"/>
    <n v="10"/>
    <n v="2"/>
  </r>
  <r>
    <x v="3"/>
    <x v="68"/>
    <s v="1"/>
    <s v="01"/>
    <s v="15041RESIN222542022"/>
    <s v="22LB000F"/>
    <n v="1"/>
    <n v="1"/>
    <n v="1"/>
    <n v="1"/>
    <m/>
    <n v="0"/>
    <n v="0"/>
    <n v="0"/>
    <n v="5"/>
    <n v="0"/>
    <n v="0"/>
    <n v="0"/>
    <n v="0"/>
    <n v="0"/>
    <n v="5"/>
    <n v="2"/>
  </r>
  <r>
    <x v="3"/>
    <x v="68"/>
    <s v="1"/>
    <s v="01"/>
    <s v="15041RESIN222542022"/>
    <s v="22LB000F"/>
    <n v="2"/>
    <n v="2"/>
    <n v="2"/>
    <n v="2"/>
    <m/>
    <n v="0"/>
    <n v="0"/>
    <n v="0"/>
    <n v="15"/>
    <n v="0"/>
    <n v="0"/>
    <n v="0"/>
    <n v="0"/>
    <n v="0"/>
    <n v="15"/>
    <n v="2"/>
  </r>
  <r>
    <x v="3"/>
    <x v="68"/>
    <s v="1"/>
    <s v="01"/>
    <s v="15041RESIN222542022"/>
    <s v="22LB000F"/>
    <n v="3"/>
    <n v="3"/>
    <n v="3"/>
    <n v="3"/>
    <m/>
    <n v="0"/>
    <n v="0"/>
    <n v="0"/>
    <n v="2.5"/>
    <n v="0"/>
    <n v="0"/>
    <n v="0"/>
    <n v="0"/>
    <n v="0"/>
    <n v="2.5"/>
    <n v="2"/>
  </r>
  <r>
    <x v="3"/>
    <x v="68"/>
    <s v="1"/>
    <s v="01"/>
    <s v="15041RESIN222542022"/>
    <s v="22LB000F"/>
    <n v="4"/>
    <n v="4"/>
    <n v="4"/>
    <n v="4"/>
    <m/>
    <n v="0"/>
    <n v="0"/>
    <n v="0"/>
    <n v="2.5"/>
    <n v="0"/>
    <n v="0"/>
    <n v="0"/>
    <n v="0"/>
    <n v="0"/>
    <n v="2.5"/>
    <n v="2"/>
  </r>
  <r>
    <x v="3"/>
    <x v="68"/>
    <s v="1"/>
    <s v="01"/>
    <s v="15041RESIN222542022"/>
    <s v="22LB000F"/>
    <n v="5"/>
    <n v="5"/>
    <n v="5"/>
    <n v="5"/>
    <m/>
    <n v="0"/>
    <n v="0"/>
    <n v="0"/>
    <n v="2.5"/>
    <n v="0"/>
    <n v="0"/>
    <n v="0"/>
    <n v="0"/>
    <n v="0"/>
    <n v="2.5"/>
    <n v="2"/>
  </r>
  <r>
    <x v="3"/>
    <x v="68"/>
    <s v="1"/>
    <s v="01"/>
    <s v="15041RESIN222542022"/>
    <s v="22LB000F"/>
    <n v="6"/>
    <n v="6"/>
    <n v="6"/>
    <n v="6"/>
    <m/>
    <n v="0"/>
    <n v="0"/>
    <n v="0"/>
    <n v="2.5"/>
    <n v="0"/>
    <n v="0"/>
    <n v="0"/>
    <n v="0"/>
    <n v="0"/>
    <n v="2.5"/>
    <n v="2"/>
  </r>
  <r>
    <x v="3"/>
    <x v="68"/>
    <s v="1"/>
    <s v="01"/>
    <s v="15041RESIN222542022"/>
    <s v="22LB000F"/>
    <n v="7"/>
    <n v="7"/>
    <n v="7"/>
    <n v="7"/>
    <m/>
    <n v="0"/>
    <n v="0"/>
    <n v="0"/>
    <n v="14"/>
    <n v="0"/>
    <n v="0"/>
    <n v="0"/>
    <n v="0"/>
    <n v="0"/>
    <n v="14"/>
    <n v="2"/>
  </r>
  <r>
    <x v="3"/>
    <x v="69"/>
    <s v="1"/>
    <s v="01"/>
    <s v="15041RESIN222542022"/>
    <s v="22LB000F"/>
    <n v="8"/>
    <n v="8"/>
    <n v="8"/>
    <n v="8"/>
    <m/>
    <n v="0"/>
    <n v="0"/>
    <n v="0"/>
    <n v="15"/>
    <n v="0"/>
    <n v="0"/>
    <n v="0"/>
    <n v="0"/>
    <n v="0"/>
    <n v="15"/>
    <n v="2"/>
  </r>
  <r>
    <x v="3"/>
    <x v="69"/>
    <s v="1"/>
    <s v="01"/>
    <s v="15041RESIN222542022"/>
    <s v="22LB000F"/>
    <n v="9"/>
    <n v="9"/>
    <n v="9"/>
    <n v="9"/>
    <m/>
    <n v="0"/>
    <n v="0"/>
    <n v="0"/>
    <n v="14"/>
    <n v="0"/>
    <n v="0"/>
    <n v="0"/>
    <n v="0"/>
    <n v="0"/>
    <n v="14"/>
    <n v="2"/>
  </r>
  <r>
    <x v="3"/>
    <x v="69"/>
    <s v="1"/>
    <s v="01"/>
    <s v="15041RESIN222542022"/>
    <s v="22LB000F"/>
    <n v="10"/>
    <n v="10"/>
    <n v="10"/>
    <n v="10"/>
    <m/>
    <n v="0"/>
    <n v="0"/>
    <n v="0"/>
    <n v="5"/>
    <n v="0"/>
    <n v="0"/>
    <n v="0"/>
    <n v="0"/>
    <n v="0"/>
    <n v="5"/>
    <n v="2"/>
  </r>
  <r>
    <x v="3"/>
    <x v="69"/>
    <s v="1"/>
    <s v="01"/>
    <s v="15041RESIN222542022"/>
    <s v="22LB000F"/>
    <n v="11"/>
    <n v="11"/>
    <n v="11"/>
    <n v="11"/>
    <m/>
    <n v="0"/>
    <n v="0"/>
    <n v="0"/>
    <n v="2.5"/>
    <n v="0"/>
    <n v="0"/>
    <n v="0"/>
    <n v="0"/>
    <n v="0"/>
    <n v="2.5"/>
    <n v="2"/>
  </r>
  <r>
    <x v="3"/>
    <x v="69"/>
    <s v="1"/>
    <s v="01"/>
    <s v="15041RESIN222542022"/>
    <s v="22LB000F"/>
    <n v="12"/>
    <n v="12"/>
    <n v="12"/>
    <n v="12"/>
    <m/>
    <n v="0"/>
    <n v="0"/>
    <n v="0"/>
    <n v="5"/>
    <n v="0"/>
    <n v="0"/>
    <n v="0"/>
    <n v="0"/>
    <n v="0"/>
    <n v="5"/>
    <n v="2"/>
  </r>
  <r>
    <x v="3"/>
    <x v="69"/>
    <s v="1"/>
    <s v="01"/>
    <s v="15041RESIN222542022"/>
    <s v="22LB000F"/>
    <n v="13"/>
    <n v="13"/>
    <n v="13"/>
    <n v="13"/>
    <m/>
    <n v="0"/>
    <n v="0"/>
    <n v="0"/>
    <n v="5"/>
    <n v="0"/>
    <n v="0"/>
    <n v="0"/>
    <n v="0"/>
    <n v="0"/>
    <n v="5"/>
    <n v="2"/>
  </r>
  <r>
    <x v="3"/>
    <x v="70"/>
    <s v="1"/>
    <s v="01"/>
    <s v="15041RESIN222542022"/>
    <s v="22LB000F"/>
    <n v="14"/>
    <n v="14"/>
    <n v="14"/>
    <n v="14"/>
    <m/>
    <n v="0"/>
    <n v="0"/>
    <n v="0"/>
    <n v="10"/>
    <n v="0"/>
    <n v="0"/>
    <n v="0"/>
    <n v="0"/>
    <n v="0"/>
    <n v="10"/>
    <n v="2"/>
  </r>
  <r>
    <x v="3"/>
    <x v="70"/>
    <s v="1"/>
    <s v="01"/>
    <s v="15041RESIN222542022"/>
    <s v="22LB000F"/>
    <n v="15"/>
    <n v="15"/>
    <n v="15"/>
    <n v="15"/>
    <m/>
    <n v="0"/>
    <n v="0"/>
    <n v="0"/>
    <n v="5"/>
    <n v="0"/>
    <n v="0"/>
    <n v="0"/>
    <n v="0"/>
    <n v="0"/>
    <n v="5"/>
    <n v="2"/>
  </r>
  <r>
    <x v="3"/>
    <x v="70"/>
    <s v="1"/>
    <s v="01"/>
    <s v="15041RESIN222542022"/>
    <s v="22LB000F"/>
    <n v="16"/>
    <n v="16"/>
    <n v="16"/>
    <n v="16"/>
    <m/>
    <n v="0"/>
    <n v="0"/>
    <n v="0"/>
    <n v="2.5"/>
    <n v="0"/>
    <n v="0"/>
    <n v="0"/>
    <n v="0"/>
    <n v="0"/>
    <n v="2.5"/>
    <n v="2"/>
  </r>
  <r>
    <x v="3"/>
    <x v="70"/>
    <s v="1"/>
    <s v="01"/>
    <s v="15041RESIN222542022"/>
    <s v="22LB000F"/>
    <n v="17"/>
    <n v="17"/>
    <n v="17"/>
    <n v="17"/>
    <m/>
    <n v="0"/>
    <n v="0"/>
    <n v="0"/>
    <n v="2.5"/>
    <n v="0"/>
    <n v="0"/>
    <n v="0"/>
    <n v="0"/>
    <n v="0"/>
    <n v="2.5"/>
    <n v="2"/>
  </r>
  <r>
    <x v="3"/>
    <x v="70"/>
    <s v="1"/>
    <s v="01"/>
    <s v="15041RESIN222542022"/>
    <s v="22LB000F"/>
    <n v="18"/>
    <n v="18"/>
    <n v="18"/>
    <n v="18"/>
    <m/>
    <n v="0"/>
    <n v="0"/>
    <n v="0"/>
    <n v="5"/>
    <n v="0"/>
    <n v="0"/>
    <n v="0"/>
    <n v="0"/>
    <n v="0"/>
    <n v="5"/>
    <n v="2"/>
  </r>
  <r>
    <x v="3"/>
    <x v="70"/>
    <s v="1"/>
    <s v="01"/>
    <s v="15041RESIN222542022"/>
    <s v="22LB000F"/>
    <n v="19"/>
    <n v="19"/>
    <n v="19"/>
    <n v="19"/>
    <m/>
    <n v="0"/>
    <n v="0"/>
    <n v="0"/>
    <n v="2.5"/>
    <n v="0"/>
    <n v="0"/>
    <n v="0"/>
    <n v="0"/>
    <n v="0"/>
    <n v="2.5"/>
    <n v="2"/>
  </r>
  <r>
    <x v="3"/>
    <x v="70"/>
    <s v="1"/>
    <s v="01"/>
    <s v="15041RESIN222542022"/>
    <s v="22LB000F"/>
    <n v="20"/>
    <n v="20"/>
    <n v="20"/>
    <n v="20"/>
    <m/>
    <n v="0"/>
    <n v="0"/>
    <n v="0"/>
    <n v="5"/>
    <n v="0"/>
    <n v="0"/>
    <n v="0"/>
    <n v="0"/>
    <n v="0"/>
    <n v="5"/>
    <n v="2"/>
  </r>
  <r>
    <x v="3"/>
    <x v="71"/>
    <s v="1"/>
    <s v="01"/>
    <s v="15041RESIN222542022"/>
    <s v="22LB000F"/>
    <n v="21"/>
    <n v="21"/>
    <n v="21"/>
    <n v="21"/>
    <m/>
    <n v="0"/>
    <n v="0"/>
    <n v="0"/>
    <n v="8.5"/>
    <n v="0"/>
    <n v="0"/>
    <n v="0"/>
    <n v="0"/>
    <n v="0"/>
    <n v="8.5"/>
    <n v="2"/>
  </r>
  <r>
    <x v="3"/>
    <x v="71"/>
    <s v="1"/>
    <s v="01"/>
    <s v="15041RESIN222542022"/>
    <s v="22LB000F"/>
    <n v="22"/>
    <n v="22"/>
    <n v="22"/>
    <n v="22"/>
    <m/>
    <n v="0"/>
    <n v="0"/>
    <n v="0"/>
    <n v="15"/>
    <n v="0"/>
    <n v="0"/>
    <n v="0"/>
    <n v="0"/>
    <n v="0"/>
    <n v="15"/>
    <n v="2"/>
  </r>
  <r>
    <x v="3"/>
    <x v="71"/>
    <s v="1"/>
    <s v="01"/>
    <s v="15041RESIN222542022"/>
    <s v="22LB000F"/>
    <n v="23"/>
    <n v="23"/>
    <n v="23"/>
    <n v="23"/>
    <m/>
    <n v="0"/>
    <n v="0"/>
    <n v="0"/>
    <n v="4"/>
    <n v="0"/>
    <n v="0"/>
    <n v="0"/>
    <n v="0"/>
    <n v="0"/>
    <n v="4"/>
    <n v="2"/>
  </r>
  <r>
    <x v="3"/>
    <x v="71"/>
    <s v="1"/>
    <s v="01"/>
    <s v="15041RESIN222542022"/>
    <s v="22LB000F"/>
    <n v="24"/>
    <n v="24"/>
    <n v="24"/>
    <n v="24"/>
    <m/>
    <n v="0"/>
    <n v="0"/>
    <n v="0"/>
    <n v="14"/>
    <n v="0"/>
    <n v="0"/>
    <n v="0"/>
    <n v="0"/>
    <n v="0"/>
    <n v="14"/>
    <n v="2"/>
  </r>
  <r>
    <x v="3"/>
    <x v="71"/>
    <s v="1"/>
    <s v="01"/>
    <s v="15041RESIN222542022"/>
    <s v="22LB000F"/>
    <n v="25"/>
    <n v="25"/>
    <n v="25"/>
    <n v="25"/>
    <m/>
    <n v="0"/>
    <n v="0"/>
    <n v="0"/>
    <n v="2.5"/>
    <n v="0"/>
    <n v="0"/>
    <n v="0"/>
    <n v="0"/>
    <n v="0"/>
    <n v="2.5"/>
    <n v="2"/>
  </r>
  <r>
    <x v="3"/>
    <x v="71"/>
    <s v="1"/>
    <s v="01"/>
    <s v="15041RESIN222542022"/>
    <s v="22LB000F"/>
    <n v="26"/>
    <n v="26"/>
    <n v="26"/>
    <n v="26"/>
    <m/>
    <n v="0"/>
    <n v="0"/>
    <n v="0"/>
    <n v="2.5"/>
    <n v="0"/>
    <n v="0"/>
    <n v="0"/>
    <n v="0"/>
    <n v="0"/>
    <n v="2.5"/>
    <n v="2"/>
  </r>
  <r>
    <x v="3"/>
    <x v="71"/>
    <s v="1"/>
    <s v="01"/>
    <s v="15041RESIN222542022"/>
    <s v="22LB000F"/>
    <n v="27"/>
    <n v="27"/>
    <n v="27"/>
    <n v="27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28"/>
    <n v="28"/>
    <n v="28"/>
    <n v="28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29"/>
    <n v="29"/>
    <n v="29"/>
    <n v="29"/>
    <m/>
    <n v="0"/>
    <n v="0"/>
    <n v="0"/>
    <n v="4"/>
    <n v="0"/>
    <n v="0"/>
    <n v="0"/>
    <n v="0"/>
    <n v="0"/>
    <n v="4"/>
    <n v="2"/>
  </r>
  <r>
    <x v="3"/>
    <x v="72"/>
    <s v="1"/>
    <s v="01"/>
    <s v="15041RESIN222542022"/>
    <s v="22LB000F"/>
    <n v="30"/>
    <n v="30"/>
    <n v="30"/>
    <n v="30"/>
    <m/>
    <n v="0"/>
    <n v="0"/>
    <n v="0"/>
    <n v="14"/>
    <n v="0"/>
    <n v="0"/>
    <n v="0"/>
    <n v="0"/>
    <n v="0"/>
    <n v="14"/>
    <n v="2"/>
  </r>
  <r>
    <x v="3"/>
    <x v="72"/>
    <s v="1"/>
    <s v="01"/>
    <s v="15041RESIN222542022"/>
    <s v="22LB000F"/>
    <n v="31"/>
    <n v="31"/>
    <n v="31"/>
    <n v="31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32"/>
    <n v="32"/>
    <n v="32"/>
    <n v="32"/>
    <m/>
    <n v="0"/>
    <n v="0"/>
    <n v="0"/>
    <n v="5"/>
    <n v="0"/>
    <n v="0"/>
    <n v="0"/>
    <n v="0"/>
    <n v="0"/>
    <n v="5"/>
    <n v="2"/>
  </r>
  <r>
    <x v="3"/>
    <x v="72"/>
    <s v="1"/>
    <s v="01"/>
    <s v="15041RESIN222542022"/>
    <s v="22LB000F"/>
    <n v="33"/>
    <n v="33"/>
    <n v="33"/>
    <n v="33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34"/>
    <n v="34"/>
    <n v="34"/>
    <n v="34"/>
    <m/>
    <n v="0"/>
    <n v="0"/>
    <n v="0"/>
    <n v="10"/>
    <n v="0"/>
    <n v="0"/>
    <n v="0"/>
    <n v="0"/>
    <n v="0"/>
    <n v="10"/>
    <n v="2"/>
  </r>
  <r>
    <x v="3"/>
    <x v="72"/>
    <s v="1"/>
    <s v="01"/>
    <s v="15041RESIN222542022"/>
    <s v="22LB000F"/>
    <n v="35"/>
    <n v="35"/>
    <n v="35"/>
    <n v="35"/>
    <m/>
    <n v="0"/>
    <n v="0"/>
    <n v="0"/>
    <n v="5"/>
    <n v="0"/>
    <n v="0"/>
    <n v="0"/>
    <n v="0"/>
    <n v="0"/>
    <n v="5"/>
    <n v="2"/>
  </r>
  <r>
    <x v="3"/>
    <x v="72"/>
    <s v="1"/>
    <s v="01"/>
    <s v="15041RESIN222542022"/>
    <s v="22LB000F"/>
    <n v="36"/>
    <n v="36"/>
    <n v="36"/>
    <n v="36"/>
    <m/>
    <n v="0"/>
    <n v="0"/>
    <n v="0"/>
    <n v="2.5"/>
    <n v="0"/>
    <n v="0"/>
    <n v="0"/>
    <n v="0"/>
    <n v="0"/>
    <n v="2.5"/>
    <n v="2"/>
  </r>
  <r>
    <x v="3"/>
    <x v="72"/>
    <s v="1"/>
    <s v="01"/>
    <s v="15041RESIN222542022"/>
    <s v="22LB000F"/>
    <n v="37"/>
    <n v="37"/>
    <n v="37"/>
    <n v="37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38"/>
    <n v="38"/>
    <n v="38"/>
    <n v="38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39"/>
    <n v="39"/>
    <n v="39"/>
    <n v="39"/>
    <m/>
    <n v="0"/>
    <n v="0"/>
    <n v="0"/>
    <n v="14"/>
    <n v="0"/>
    <n v="0"/>
    <n v="0"/>
    <n v="0"/>
    <n v="0"/>
    <n v="14"/>
    <n v="2"/>
  </r>
  <r>
    <x v="3"/>
    <x v="73"/>
    <s v="1"/>
    <s v="01"/>
    <s v="15041RESIN222542022"/>
    <s v="22LB000F"/>
    <n v="40"/>
    <n v="40"/>
    <n v="40"/>
    <n v="40"/>
    <m/>
    <n v="0"/>
    <n v="0"/>
    <n v="0"/>
    <n v="10"/>
    <n v="0"/>
    <n v="0"/>
    <n v="0"/>
    <n v="0"/>
    <n v="0"/>
    <n v="10"/>
    <n v="2"/>
  </r>
  <r>
    <x v="3"/>
    <x v="73"/>
    <s v="1"/>
    <s v="01"/>
    <s v="15041RESIN222542022"/>
    <s v="22LB000F"/>
    <n v="41"/>
    <n v="41"/>
    <n v="41"/>
    <n v="41"/>
    <m/>
    <n v="0"/>
    <n v="0"/>
    <n v="0"/>
    <n v="4"/>
    <n v="0"/>
    <n v="0"/>
    <n v="0"/>
    <n v="0"/>
    <n v="0"/>
    <n v="4"/>
    <n v="2"/>
  </r>
  <r>
    <x v="3"/>
    <x v="73"/>
    <s v="1"/>
    <s v="01"/>
    <s v="15041RESIN222542022"/>
    <s v="22LB000F"/>
    <n v="42"/>
    <n v="42"/>
    <n v="42"/>
    <n v="42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43"/>
    <n v="43"/>
    <n v="43"/>
    <n v="43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44"/>
    <n v="44"/>
    <n v="44"/>
    <n v="44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45"/>
    <n v="45"/>
    <n v="45"/>
    <n v="45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46"/>
    <n v="46"/>
    <n v="46"/>
    <n v="46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47"/>
    <n v="47"/>
    <n v="47"/>
    <n v="47"/>
    <m/>
    <n v="0"/>
    <n v="0"/>
    <n v="0"/>
    <n v="10"/>
    <n v="0"/>
    <n v="0"/>
    <n v="0"/>
    <n v="0"/>
    <n v="0"/>
    <n v="10"/>
    <n v="2"/>
  </r>
  <r>
    <x v="3"/>
    <x v="73"/>
    <s v="1"/>
    <s v="01"/>
    <s v="15041RESIN222542022"/>
    <s v="22LB000F"/>
    <n v="48"/>
    <n v="48"/>
    <n v="48"/>
    <n v="48"/>
    <m/>
    <n v="0"/>
    <n v="0"/>
    <n v="0"/>
    <n v="14"/>
    <n v="0"/>
    <n v="0"/>
    <n v="0"/>
    <n v="0"/>
    <n v="0"/>
    <n v="14"/>
    <n v="2"/>
  </r>
  <r>
    <x v="3"/>
    <x v="73"/>
    <s v="1"/>
    <s v="01"/>
    <s v="15041RESIN222542022"/>
    <s v="22LB000F"/>
    <n v="49"/>
    <n v="49"/>
    <n v="49"/>
    <n v="49"/>
    <m/>
    <n v="0"/>
    <n v="0"/>
    <n v="0"/>
    <n v="5"/>
    <n v="0"/>
    <n v="0"/>
    <n v="0"/>
    <n v="0"/>
    <n v="0"/>
    <n v="5"/>
    <n v="2"/>
  </r>
  <r>
    <x v="3"/>
    <x v="73"/>
    <s v="1"/>
    <s v="01"/>
    <s v="15041RESIN222542022"/>
    <s v="22LB000F"/>
    <n v="50"/>
    <n v="50"/>
    <n v="50"/>
    <n v="50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51"/>
    <n v="51"/>
    <n v="51"/>
    <n v="51"/>
    <m/>
    <n v="0"/>
    <n v="0"/>
    <n v="0"/>
    <n v="2.5"/>
    <n v="0"/>
    <n v="0"/>
    <n v="0"/>
    <n v="0"/>
    <n v="0"/>
    <n v="2.5"/>
    <n v="2"/>
  </r>
  <r>
    <x v="3"/>
    <x v="73"/>
    <s v="1"/>
    <s v="01"/>
    <s v="15041RESIN222542022"/>
    <s v="22LB000F"/>
    <n v="52"/>
    <n v="52"/>
    <n v="52"/>
    <n v="52"/>
    <m/>
    <n v="0"/>
    <n v="0"/>
    <n v="0"/>
    <n v="5"/>
    <n v="0"/>
    <n v="0"/>
    <n v="0"/>
    <n v="0"/>
    <n v="0"/>
    <n v="5"/>
    <n v="2"/>
  </r>
  <r>
    <x v="3"/>
    <x v="74"/>
    <s v="1"/>
    <s v="01"/>
    <s v="15041RESIN222542022"/>
    <s v="22LB000F"/>
    <n v="53"/>
    <n v="53"/>
    <n v="53"/>
    <n v="53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54"/>
    <n v="54"/>
    <n v="54"/>
    <n v="54"/>
    <m/>
    <n v="0"/>
    <n v="0"/>
    <n v="0"/>
    <n v="10"/>
    <n v="0"/>
    <n v="0"/>
    <n v="0"/>
    <n v="0"/>
    <n v="0"/>
    <n v="10"/>
    <n v="2"/>
  </r>
  <r>
    <x v="3"/>
    <x v="74"/>
    <s v="1"/>
    <s v="01"/>
    <s v="15041RESIN222542022"/>
    <s v="22LB000F"/>
    <n v="55"/>
    <n v="55"/>
    <n v="55"/>
    <n v="55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56"/>
    <n v="56"/>
    <n v="56"/>
    <n v="56"/>
    <m/>
    <n v="0"/>
    <n v="0"/>
    <n v="0"/>
    <n v="10"/>
    <n v="0"/>
    <n v="0"/>
    <n v="0"/>
    <n v="0"/>
    <n v="0"/>
    <n v="10"/>
    <n v="2"/>
  </r>
  <r>
    <x v="3"/>
    <x v="74"/>
    <s v="1"/>
    <s v="01"/>
    <s v="15041RESIN222542022"/>
    <s v="22LB000F"/>
    <n v="57"/>
    <n v="57"/>
    <n v="57"/>
    <n v="57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58"/>
    <n v="58"/>
    <n v="58"/>
    <n v="58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59"/>
    <n v="59"/>
    <n v="59"/>
    <n v="59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60"/>
    <n v="60"/>
    <n v="60"/>
    <n v="60"/>
    <m/>
    <n v="0"/>
    <n v="0"/>
    <n v="0"/>
    <n v="5"/>
    <n v="0"/>
    <n v="0"/>
    <n v="0"/>
    <n v="0"/>
    <n v="0"/>
    <n v="5"/>
    <n v="2"/>
  </r>
  <r>
    <x v="3"/>
    <x v="74"/>
    <s v="1"/>
    <s v="01"/>
    <s v="15041RESIN222542022"/>
    <s v="22LB000F"/>
    <n v="61"/>
    <n v="61"/>
    <n v="61"/>
    <n v="61"/>
    <m/>
    <n v="0"/>
    <n v="0"/>
    <n v="0"/>
    <n v="10"/>
    <n v="0"/>
    <n v="0"/>
    <n v="0"/>
    <n v="0"/>
    <n v="0"/>
    <n v="10"/>
    <n v="2"/>
  </r>
  <r>
    <x v="3"/>
    <x v="74"/>
    <s v="1"/>
    <s v="01"/>
    <s v="15041RESIN222542022"/>
    <s v="22LB000F"/>
    <n v="62"/>
    <n v="62"/>
    <n v="62"/>
    <n v="62"/>
    <m/>
    <n v="0"/>
    <n v="0"/>
    <n v="0"/>
    <n v="2.5"/>
    <n v="0"/>
    <n v="0"/>
    <n v="0"/>
    <n v="0"/>
    <n v="0"/>
    <n v="2.5"/>
    <n v="2"/>
  </r>
  <r>
    <x v="3"/>
    <x v="74"/>
    <s v="1"/>
    <s v="01"/>
    <s v="15041RESIN222542022"/>
    <s v="22LB000F"/>
    <n v="63"/>
    <n v="63"/>
    <n v="63"/>
    <n v="63"/>
    <m/>
    <n v="0"/>
    <n v="0"/>
    <n v="0"/>
    <n v="10"/>
    <n v="0"/>
    <n v="0"/>
    <n v="0"/>
    <n v="0"/>
    <n v="0"/>
    <n v="10"/>
    <n v="2"/>
  </r>
  <r>
    <x v="3"/>
    <x v="74"/>
    <s v="1"/>
    <s v="01"/>
    <s v="15041RESIN222542022"/>
    <s v="22LB000F"/>
    <n v="64"/>
    <n v="64"/>
    <n v="64"/>
    <n v="64"/>
    <m/>
    <n v="0"/>
    <n v="0"/>
    <n v="0"/>
    <n v="10"/>
    <n v="0"/>
    <n v="0"/>
    <n v="0"/>
    <n v="0"/>
    <n v="0"/>
    <n v="10"/>
    <n v="2"/>
  </r>
  <r>
    <x v="3"/>
    <x v="75"/>
    <s v="1"/>
    <s v="01"/>
    <s v="15041RESIN222542022"/>
    <s v="22LB000F"/>
    <n v="65"/>
    <n v="65"/>
    <n v="65"/>
    <n v="65"/>
    <m/>
    <n v="0"/>
    <n v="0"/>
    <n v="0"/>
    <n v="4"/>
    <n v="0"/>
    <n v="0"/>
    <n v="0"/>
    <n v="0"/>
    <n v="0"/>
    <n v="4"/>
    <n v="2"/>
  </r>
  <r>
    <x v="3"/>
    <x v="75"/>
    <s v="1"/>
    <s v="01"/>
    <s v="15041RESIN222542022"/>
    <s v="22LB000F"/>
    <n v="66"/>
    <n v="66"/>
    <n v="66"/>
    <n v="66"/>
    <m/>
    <n v="0"/>
    <n v="0"/>
    <n v="0"/>
    <n v="14"/>
    <n v="0"/>
    <n v="0"/>
    <n v="0"/>
    <n v="0"/>
    <n v="0"/>
    <n v="14"/>
    <n v="2"/>
  </r>
  <r>
    <x v="3"/>
    <x v="75"/>
    <s v="1"/>
    <s v="01"/>
    <s v="15041RESIN222542022"/>
    <s v="22LB000F"/>
    <n v="67"/>
    <n v="67"/>
    <n v="67"/>
    <n v="67"/>
    <m/>
    <n v="0"/>
    <n v="0"/>
    <n v="0"/>
    <n v="10"/>
    <n v="0"/>
    <n v="0"/>
    <n v="0"/>
    <n v="0"/>
    <n v="0"/>
    <n v="10"/>
    <n v="2"/>
  </r>
  <r>
    <x v="3"/>
    <x v="75"/>
    <s v="1"/>
    <s v="01"/>
    <s v="15041RESIN222542022"/>
    <s v="22LB000F"/>
    <n v="68"/>
    <n v="68"/>
    <n v="68"/>
    <n v="68"/>
    <m/>
    <n v="0"/>
    <n v="0"/>
    <n v="0"/>
    <n v="10"/>
    <n v="0"/>
    <n v="0"/>
    <n v="0"/>
    <n v="0"/>
    <n v="0"/>
    <n v="10"/>
    <n v="2"/>
  </r>
  <r>
    <x v="3"/>
    <x v="75"/>
    <s v="1"/>
    <s v="01"/>
    <s v="15041RESIN222542022"/>
    <s v="22LB000F"/>
    <n v="69"/>
    <n v="69"/>
    <n v="69"/>
    <n v="69"/>
    <m/>
    <n v="0"/>
    <n v="0"/>
    <n v="0"/>
    <n v="2.5"/>
    <n v="0"/>
    <n v="0"/>
    <n v="0"/>
    <n v="0"/>
    <n v="0"/>
    <n v="2.5"/>
    <n v="2"/>
  </r>
  <r>
    <x v="3"/>
    <x v="75"/>
    <s v="1"/>
    <s v="01"/>
    <s v="15041RESIN222542022"/>
    <s v="22LB000F"/>
    <n v="70"/>
    <n v="70"/>
    <n v="70"/>
    <n v="70"/>
    <m/>
    <n v="0"/>
    <n v="0"/>
    <n v="0"/>
    <n v="5"/>
    <n v="0"/>
    <n v="0"/>
    <n v="0"/>
    <n v="0"/>
    <n v="0"/>
    <n v="5"/>
    <n v="2"/>
  </r>
  <r>
    <x v="3"/>
    <x v="75"/>
    <s v="1"/>
    <s v="01"/>
    <s v="15041RESIN222542022"/>
    <s v="22LB000F"/>
    <n v="71"/>
    <n v="71"/>
    <n v="71"/>
    <n v="71"/>
    <m/>
    <n v="0"/>
    <n v="0"/>
    <n v="0"/>
    <n v="2.5"/>
    <n v="0"/>
    <n v="0"/>
    <n v="0"/>
    <n v="0"/>
    <n v="0"/>
    <n v="2.5"/>
    <n v="2"/>
  </r>
  <r>
    <x v="3"/>
    <x v="75"/>
    <s v="1"/>
    <s v="01"/>
    <s v="15041RESIN222542022"/>
    <s v="22LB000F"/>
    <n v="72"/>
    <n v="72"/>
    <n v="72"/>
    <n v="72"/>
    <m/>
    <n v="0"/>
    <n v="0"/>
    <n v="0"/>
    <n v="5"/>
    <n v="0"/>
    <n v="0"/>
    <n v="0"/>
    <n v="0"/>
    <n v="0"/>
    <n v="5"/>
    <n v="2"/>
  </r>
  <r>
    <x v="3"/>
    <x v="76"/>
    <s v="1"/>
    <s v="01"/>
    <s v="15041RESIN222542022"/>
    <s v="22LB000F"/>
    <n v="73"/>
    <n v="73"/>
    <n v="73"/>
    <n v="73"/>
    <m/>
    <n v="0"/>
    <n v="0"/>
    <n v="0"/>
    <n v="4"/>
    <n v="0"/>
    <n v="0"/>
    <n v="0"/>
    <n v="0"/>
    <n v="0"/>
    <n v="4"/>
    <n v="2"/>
  </r>
  <r>
    <x v="3"/>
    <x v="76"/>
    <s v="1"/>
    <s v="01"/>
    <s v="15041RESIN222542022"/>
    <s v="22LB000F"/>
    <n v="74"/>
    <n v="74"/>
    <n v="74"/>
    <n v="74"/>
    <m/>
    <n v="0"/>
    <n v="0"/>
    <n v="0"/>
    <n v="5"/>
    <n v="0"/>
    <n v="0"/>
    <n v="0"/>
    <n v="0"/>
    <n v="0"/>
    <n v="5"/>
    <n v="2"/>
  </r>
  <r>
    <x v="3"/>
    <x v="76"/>
    <s v="1"/>
    <s v="01"/>
    <s v="15041RESIN222542022"/>
    <s v="22LB000F"/>
    <n v="75"/>
    <n v="75"/>
    <n v="75"/>
    <n v="75"/>
    <m/>
    <n v="0"/>
    <n v="0"/>
    <n v="0"/>
    <n v="5"/>
    <n v="0"/>
    <n v="0"/>
    <n v="0"/>
    <n v="0"/>
    <n v="0"/>
    <n v="5"/>
    <n v="2"/>
  </r>
  <r>
    <x v="3"/>
    <x v="76"/>
    <s v="1"/>
    <s v="01"/>
    <s v="15041RESIN222542022"/>
    <s v="22LB000F"/>
    <n v="76"/>
    <n v="76"/>
    <n v="76"/>
    <n v="76"/>
    <m/>
    <n v="0"/>
    <n v="0"/>
    <n v="0"/>
    <n v="4"/>
    <n v="0"/>
    <n v="0"/>
    <n v="0"/>
    <n v="0"/>
    <n v="0"/>
    <n v="4"/>
    <n v="2"/>
  </r>
  <r>
    <x v="3"/>
    <x v="76"/>
    <s v="1"/>
    <s v="01"/>
    <s v="15041RESIN222542022"/>
    <s v="22LB000F"/>
    <n v="77"/>
    <n v="77"/>
    <n v="77"/>
    <n v="77"/>
    <m/>
    <n v="0"/>
    <n v="0"/>
    <n v="0"/>
    <n v="12.5"/>
    <n v="0"/>
    <n v="0"/>
    <n v="0"/>
    <n v="0"/>
    <n v="0"/>
    <n v="12.5"/>
    <n v="2"/>
  </r>
  <r>
    <x v="3"/>
    <x v="76"/>
    <s v="1"/>
    <s v="01"/>
    <s v="15041RESIN222542022"/>
    <s v="22LB000F"/>
    <n v="78"/>
    <n v="78"/>
    <n v="78"/>
    <n v="78"/>
    <m/>
    <n v="0"/>
    <n v="0"/>
    <n v="0"/>
    <n v="7"/>
    <n v="0"/>
    <n v="0"/>
    <n v="0"/>
    <n v="0"/>
    <n v="0"/>
    <n v="7"/>
    <n v="2"/>
  </r>
  <r>
    <x v="3"/>
    <x v="76"/>
    <s v="1"/>
    <s v="01"/>
    <s v="15041RESIN222542022"/>
    <s v="22LB000F"/>
    <n v="79"/>
    <n v="79"/>
    <n v="79"/>
    <n v="79"/>
    <m/>
    <n v="0"/>
    <n v="0"/>
    <n v="0"/>
    <n v="2.5"/>
    <n v="0"/>
    <n v="0"/>
    <n v="0"/>
    <n v="0"/>
    <n v="0"/>
    <n v="2.5"/>
    <n v="2"/>
  </r>
  <r>
    <x v="3"/>
    <x v="76"/>
    <s v="1"/>
    <s v="01"/>
    <s v="15041RESIN222542022"/>
    <s v="22LB000F"/>
    <n v="80"/>
    <n v="80"/>
    <n v="80"/>
    <n v="80"/>
    <m/>
    <n v="0"/>
    <n v="0"/>
    <n v="0"/>
    <n v="6"/>
    <n v="0"/>
    <n v="0"/>
    <n v="0"/>
    <n v="0"/>
    <n v="0"/>
    <n v="6"/>
    <n v="2"/>
  </r>
  <r>
    <x v="3"/>
    <x v="76"/>
    <s v="1"/>
    <s v="01"/>
    <s v="15041RESIN222542022"/>
    <s v="22LB000F"/>
    <n v="81"/>
    <n v="81"/>
    <n v="81"/>
    <n v="81"/>
    <m/>
    <n v="0"/>
    <n v="0"/>
    <n v="0"/>
    <n v="2.5"/>
    <n v="0"/>
    <n v="0"/>
    <n v="0"/>
    <n v="0"/>
    <n v="0"/>
    <n v="2.5"/>
    <n v="2"/>
  </r>
  <r>
    <x v="3"/>
    <x v="76"/>
    <s v="1"/>
    <s v="01"/>
    <s v="15041RESIN222542022"/>
    <s v="22LB000F"/>
    <n v="82"/>
    <n v="82"/>
    <n v="82"/>
    <n v="82"/>
    <m/>
    <n v="0"/>
    <n v="0"/>
    <n v="0"/>
    <n v="2.5"/>
    <n v="0"/>
    <n v="0"/>
    <n v="0"/>
    <n v="0"/>
    <n v="0"/>
    <n v="2.5"/>
    <n v="2"/>
  </r>
  <r>
    <x v="3"/>
    <x v="76"/>
    <s v="1"/>
    <s v="01"/>
    <s v="15041RESIN222542022"/>
    <s v="22LB000F"/>
    <n v="83"/>
    <n v="83"/>
    <n v="83"/>
    <n v="83"/>
    <m/>
    <n v="0"/>
    <n v="0"/>
    <n v="0"/>
    <n v="10"/>
    <n v="0"/>
    <n v="0"/>
    <n v="0"/>
    <n v="0"/>
    <n v="0"/>
    <n v="10"/>
    <n v="2"/>
  </r>
  <r>
    <x v="3"/>
    <x v="76"/>
    <s v="1"/>
    <s v="01"/>
    <s v="15041RESIN222542022"/>
    <s v="22LB000F"/>
    <n v="84"/>
    <n v="84"/>
    <n v="84"/>
    <n v="84"/>
    <m/>
    <n v="0"/>
    <n v="0"/>
    <n v="0"/>
    <n v="5"/>
    <n v="0"/>
    <n v="0"/>
    <n v="0"/>
    <n v="0"/>
    <n v="0"/>
    <n v="5"/>
    <n v="2"/>
  </r>
  <r>
    <x v="3"/>
    <x v="77"/>
    <s v="1"/>
    <s v="01"/>
    <s v="15041RESIN222542022"/>
    <s v="22LB000F"/>
    <n v="85"/>
    <n v="85"/>
    <n v="85"/>
    <n v="85"/>
    <m/>
    <n v="0"/>
    <n v="0"/>
    <n v="0"/>
    <n v="19"/>
    <n v="0"/>
    <n v="0"/>
    <n v="0"/>
    <n v="0"/>
    <n v="0"/>
    <n v="19"/>
    <n v="2"/>
  </r>
  <r>
    <x v="3"/>
    <x v="77"/>
    <s v="1"/>
    <s v="01"/>
    <s v="15041RESIN222542022"/>
    <s v="22LB000F"/>
    <n v="86"/>
    <n v="86"/>
    <n v="86"/>
    <n v="86"/>
    <m/>
    <n v="0"/>
    <n v="0"/>
    <n v="0"/>
    <n v="6"/>
    <n v="0"/>
    <n v="0"/>
    <n v="0"/>
    <n v="0"/>
    <n v="0"/>
    <n v="6"/>
    <n v="2"/>
  </r>
  <r>
    <x v="3"/>
    <x v="77"/>
    <s v="1"/>
    <s v="01"/>
    <s v="15041RESIN222542022"/>
    <s v="22LB000F"/>
    <n v="87"/>
    <n v="87"/>
    <n v="87"/>
    <n v="87"/>
    <m/>
    <n v="0"/>
    <n v="0"/>
    <n v="0"/>
    <n v="5"/>
    <n v="0"/>
    <n v="0"/>
    <n v="0"/>
    <n v="0"/>
    <n v="0"/>
    <n v="5"/>
    <n v="2"/>
  </r>
  <r>
    <x v="3"/>
    <x v="77"/>
    <s v="1"/>
    <s v="01"/>
    <s v="15041RESIN222542022"/>
    <s v="22LB000F"/>
    <n v="88"/>
    <n v="88"/>
    <n v="88"/>
    <n v="88"/>
    <m/>
    <n v="0"/>
    <n v="0"/>
    <n v="0"/>
    <n v="2.5"/>
    <n v="0"/>
    <n v="0"/>
    <n v="0"/>
    <n v="0"/>
    <n v="0"/>
    <n v="2.5"/>
    <n v="2"/>
  </r>
  <r>
    <x v="3"/>
    <x v="77"/>
    <s v="1"/>
    <s v="01"/>
    <s v="15041RESIN222542022"/>
    <s v="22LB000F"/>
    <n v="89"/>
    <n v="89"/>
    <n v="89"/>
    <n v="89"/>
    <m/>
    <n v="0"/>
    <n v="0"/>
    <n v="0"/>
    <n v="5"/>
    <n v="0"/>
    <n v="0"/>
    <n v="0"/>
    <n v="0"/>
    <n v="0"/>
    <n v="5"/>
    <n v="2"/>
  </r>
  <r>
    <x v="3"/>
    <x v="77"/>
    <s v="1"/>
    <s v="01"/>
    <s v="15041RESIN222542022"/>
    <s v="22LB000F"/>
    <n v="90"/>
    <n v="90"/>
    <n v="90"/>
    <n v="90"/>
    <m/>
    <n v="0"/>
    <n v="0"/>
    <n v="0"/>
    <n v="2.5"/>
    <n v="0"/>
    <n v="0"/>
    <n v="0"/>
    <n v="0"/>
    <n v="0"/>
    <n v="2.5"/>
    <n v="2"/>
  </r>
  <r>
    <x v="3"/>
    <x v="77"/>
    <s v="1"/>
    <s v="01"/>
    <s v="15041RESIN222542022"/>
    <s v="22LB000F"/>
    <n v="91"/>
    <n v="91"/>
    <n v="91"/>
    <n v="91"/>
    <m/>
    <n v="0"/>
    <n v="0"/>
    <n v="0"/>
    <n v="2.5"/>
    <n v="0"/>
    <n v="0"/>
    <n v="0"/>
    <n v="0"/>
    <n v="0"/>
    <n v="2.5"/>
    <n v="2"/>
  </r>
  <r>
    <x v="3"/>
    <x v="77"/>
    <s v="1"/>
    <s v="01"/>
    <s v="15041RESIN222542022"/>
    <s v="22LB000F"/>
    <n v="92"/>
    <n v="92"/>
    <n v="92"/>
    <n v="92"/>
    <m/>
    <n v="0"/>
    <n v="0"/>
    <n v="0"/>
    <n v="2.5"/>
    <n v="0"/>
    <n v="0"/>
    <n v="0"/>
    <n v="0"/>
    <n v="0"/>
    <n v="2.5"/>
    <n v="2"/>
  </r>
  <r>
    <x v="3"/>
    <x v="77"/>
    <s v="1"/>
    <s v="01"/>
    <s v="15041RESIN222542022"/>
    <s v="22LB000F"/>
    <n v="93"/>
    <n v="93"/>
    <n v="93"/>
    <n v="93"/>
    <m/>
    <n v="0"/>
    <n v="0"/>
    <n v="0"/>
    <n v="4"/>
    <n v="0"/>
    <n v="0"/>
    <n v="0"/>
    <n v="0"/>
    <n v="0"/>
    <n v="4"/>
    <n v="2"/>
  </r>
  <r>
    <x v="3"/>
    <x v="78"/>
    <s v="1"/>
    <s v="01"/>
    <s v="15041RESIN222542022"/>
    <s v="22LB000F"/>
    <n v="94"/>
    <n v="94"/>
    <n v="94"/>
    <n v="94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95"/>
    <n v="95"/>
    <n v="95"/>
    <n v="95"/>
    <m/>
    <n v="0"/>
    <n v="0"/>
    <n v="0"/>
    <n v="14"/>
    <n v="0"/>
    <n v="0"/>
    <n v="0"/>
    <n v="0"/>
    <n v="0"/>
    <n v="14"/>
    <n v="2"/>
  </r>
  <r>
    <x v="3"/>
    <x v="78"/>
    <s v="1"/>
    <s v="01"/>
    <s v="15041RESIN222542022"/>
    <s v="22LB000F"/>
    <n v="96"/>
    <n v="96"/>
    <n v="96"/>
    <n v="96"/>
    <m/>
    <n v="0"/>
    <n v="0"/>
    <n v="0"/>
    <n v="5"/>
    <n v="0"/>
    <n v="0"/>
    <n v="0"/>
    <n v="0"/>
    <n v="0"/>
    <n v="5"/>
    <n v="2"/>
  </r>
  <r>
    <x v="3"/>
    <x v="78"/>
    <s v="1"/>
    <s v="01"/>
    <s v="15041RESIN222542022"/>
    <s v="22LB000F"/>
    <n v="97"/>
    <n v="97"/>
    <n v="97"/>
    <n v="97"/>
    <m/>
    <n v="0"/>
    <n v="0"/>
    <n v="0"/>
    <n v="14"/>
    <n v="0"/>
    <n v="0"/>
    <n v="0"/>
    <n v="0"/>
    <n v="0"/>
    <n v="14"/>
    <n v="2"/>
  </r>
  <r>
    <x v="3"/>
    <x v="78"/>
    <s v="1"/>
    <s v="01"/>
    <s v="15041RESIN222542022"/>
    <s v="22LB000F"/>
    <n v="98"/>
    <n v="98"/>
    <n v="98"/>
    <n v="98"/>
    <m/>
    <n v="0"/>
    <n v="0"/>
    <n v="0"/>
    <n v="10"/>
    <n v="0"/>
    <n v="0"/>
    <n v="0"/>
    <n v="0"/>
    <n v="0"/>
    <n v="10"/>
    <n v="2"/>
  </r>
  <r>
    <x v="3"/>
    <x v="78"/>
    <s v="1"/>
    <s v="01"/>
    <s v="15041RESIN222542022"/>
    <s v="22LB000F"/>
    <n v="99"/>
    <n v="99"/>
    <n v="99"/>
    <n v="99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0"/>
    <n v="100"/>
    <n v="100"/>
    <n v="100"/>
    <m/>
    <n v="0"/>
    <n v="0"/>
    <n v="0"/>
    <n v="5"/>
    <n v="0"/>
    <n v="0"/>
    <n v="0"/>
    <n v="0"/>
    <n v="0"/>
    <n v="5"/>
    <n v="2"/>
  </r>
  <r>
    <x v="3"/>
    <x v="78"/>
    <s v="1"/>
    <s v="01"/>
    <s v="15041RESIN222542022"/>
    <s v="22LB000F"/>
    <n v="101"/>
    <n v="101"/>
    <n v="101"/>
    <n v="101"/>
    <m/>
    <n v="0"/>
    <n v="0"/>
    <n v="0"/>
    <n v="5"/>
    <n v="0"/>
    <n v="0"/>
    <n v="0"/>
    <n v="0"/>
    <n v="0"/>
    <n v="5"/>
    <n v="2"/>
  </r>
  <r>
    <x v="3"/>
    <x v="78"/>
    <s v="1"/>
    <s v="01"/>
    <s v="15041RESIN222542022"/>
    <s v="22LB000F"/>
    <n v="102"/>
    <n v="102"/>
    <n v="102"/>
    <n v="102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3"/>
    <n v="103"/>
    <n v="103"/>
    <n v="103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4"/>
    <n v="104"/>
    <n v="104"/>
    <n v="104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5"/>
    <n v="105"/>
    <n v="105"/>
    <n v="105"/>
    <m/>
    <n v="0"/>
    <n v="0"/>
    <n v="0"/>
    <n v="2.5"/>
    <n v="0"/>
    <n v="0"/>
    <n v="0"/>
    <n v="0"/>
    <n v="0"/>
    <n v="2.5"/>
    <n v="2"/>
  </r>
  <r>
    <x v="3"/>
    <x v="78"/>
    <s v="1"/>
    <s v="01"/>
    <s v="15041RESIN222542022"/>
    <s v="22LB000F"/>
    <n v="106"/>
    <n v="106"/>
    <n v="106"/>
    <n v="106"/>
    <m/>
    <n v="0"/>
    <n v="0"/>
    <n v="0"/>
    <n v="4"/>
    <n v="0"/>
    <n v="0"/>
    <n v="0"/>
    <n v="0"/>
    <n v="0"/>
    <n v="4"/>
    <n v="2"/>
  </r>
  <r>
    <x v="3"/>
    <x v="79"/>
    <s v="1"/>
    <s v="01"/>
    <s v="15041RESIN222542022"/>
    <s v="22LB000F"/>
    <n v="107"/>
    <n v="107"/>
    <n v="107"/>
    <n v="107"/>
    <m/>
    <n v="0"/>
    <n v="0"/>
    <n v="0"/>
    <n v="2.5"/>
    <n v="0"/>
    <n v="0"/>
    <n v="0"/>
    <n v="0"/>
    <n v="0"/>
    <n v="2.5"/>
    <n v="2"/>
  </r>
  <r>
    <x v="3"/>
    <x v="79"/>
    <s v="1"/>
    <s v="01"/>
    <s v="15041RESIN222542022"/>
    <s v="22LB000F"/>
    <n v="108"/>
    <n v="108"/>
    <n v="108"/>
    <n v="108"/>
    <m/>
    <n v="0"/>
    <n v="0"/>
    <n v="0"/>
    <n v="75"/>
    <n v="0"/>
    <n v="0"/>
    <n v="0"/>
    <n v="0"/>
    <n v="0"/>
    <n v="75"/>
    <n v="2"/>
  </r>
  <r>
    <x v="3"/>
    <x v="79"/>
    <s v="1"/>
    <s v="01"/>
    <s v="15041RESIN222542022"/>
    <s v="22LB000F"/>
    <n v="109"/>
    <n v="109"/>
    <n v="109"/>
    <n v="109"/>
    <m/>
    <n v="0"/>
    <n v="0"/>
    <n v="0"/>
    <n v="2.5"/>
    <n v="0"/>
    <n v="0"/>
    <n v="0"/>
    <n v="0"/>
    <n v="0"/>
    <n v="2.5"/>
    <n v="2"/>
  </r>
  <r>
    <x v="3"/>
    <x v="79"/>
    <s v="1"/>
    <s v="01"/>
    <s v="15041RESIN222542022"/>
    <s v="22LB000F"/>
    <n v="110"/>
    <n v="110"/>
    <n v="110"/>
    <n v="110"/>
    <m/>
    <n v="0"/>
    <n v="0"/>
    <n v="0"/>
    <n v="2.5"/>
    <n v="0"/>
    <n v="0"/>
    <n v="0"/>
    <n v="0"/>
    <n v="0"/>
    <n v="2.5"/>
    <n v="2"/>
  </r>
  <r>
    <x v="3"/>
    <x v="79"/>
    <s v="1"/>
    <s v="01"/>
    <s v="15041RESIN222542022"/>
    <s v="22LB000F"/>
    <n v="111"/>
    <n v="111"/>
    <n v="111"/>
    <n v="111"/>
    <m/>
    <n v="0"/>
    <n v="0"/>
    <n v="0"/>
    <n v="6"/>
    <n v="0"/>
    <n v="0"/>
    <n v="0"/>
    <n v="0"/>
    <n v="0"/>
    <n v="6"/>
    <n v="2"/>
  </r>
  <r>
    <x v="3"/>
    <x v="79"/>
    <s v="1"/>
    <s v="01"/>
    <s v="15041RESIN222542022"/>
    <s v="22LB000F"/>
    <n v="112"/>
    <n v="112"/>
    <n v="112"/>
    <n v="112"/>
    <m/>
    <n v="0"/>
    <n v="0"/>
    <n v="0"/>
    <n v="2.5"/>
    <n v="0"/>
    <n v="0"/>
    <n v="0"/>
    <n v="0"/>
    <n v="0"/>
    <n v="2.5"/>
    <n v="2"/>
  </r>
  <r>
    <x v="3"/>
    <x v="79"/>
    <s v="1"/>
    <s v="01"/>
    <s v="15041RESIN222542022"/>
    <s v="22LB000F"/>
    <n v="113"/>
    <n v="113"/>
    <n v="113"/>
    <n v="113"/>
    <m/>
    <n v="0"/>
    <n v="0"/>
    <n v="0"/>
    <n v="5"/>
    <n v="0"/>
    <n v="0"/>
    <n v="0"/>
    <n v="0"/>
    <n v="0"/>
    <n v="5"/>
    <n v="2"/>
  </r>
  <r>
    <x v="3"/>
    <x v="79"/>
    <s v="1"/>
    <s v="01"/>
    <s v="15041RESIN222542022"/>
    <s v="22LB000F"/>
    <n v="114"/>
    <n v="114"/>
    <n v="114"/>
    <n v="114"/>
    <m/>
    <n v="0"/>
    <n v="0"/>
    <n v="0"/>
    <n v="10"/>
    <n v="0"/>
    <n v="0"/>
    <n v="0"/>
    <n v="0"/>
    <n v="0"/>
    <n v="10"/>
    <n v="2"/>
  </r>
  <r>
    <x v="3"/>
    <x v="80"/>
    <s v="1"/>
    <s v="01"/>
    <s v="15041RESIN222542022"/>
    <s v="22LB000F"/>
    <n v="115"/>
    <n v="115"/>
    <n v="115"/>
    <n v="115"/>
    <m/>
    <n v="0"/>
    <n v="0"/>
    <n v="0"/>
    <n v="5"/>
    <n v="0"/>
    <n v="0"/>
    <n v="0"/>
    <n v="0"/>
    <n v="0"/>
    <n v="5"/>
    <n v="2"/>
  </r>
  <r>
    <x v="3"/>
    <x v="80"/>
    <s v="1"/>
    <s v="01"/>
    <s v="15041RESIN222542022"/>
    <s v="22LB000F"/>
    <n v="116"/>
    <n v="116"/>
    <n v="116"/>
    <n v="116"/>
    <m/>
    <n v="0"/>
    <n v="0"/>
    <n v="0"/>
    <n v="6"/>
    <n v="0"/>
    <n v="0"/>
    <n v="0"/>
    <n v="0"/>
    <n v="0"/>
    <n v="6"/>
    <n v="2"/>
  </r>
  <r>
    <x v="3"/>
    <x v="80"/>
    <s v="1"/>
    <s v="01"/>
    <s v="15041RESIN222542022"/>
    <s v="22LB000F"/>
    <n v="117"/>
    <n v="117"/>
    <n v="117"/>
    <n v="117"/>
    <m/>
    <n v="0"/>
    <n v="0"/>
    <n v="0"/>
    <n v="2.5"/>
    <n v="0"/>
    <n v="0"/>
    <n v="0"/>
    <n v="0"/>
    <n v="0"/>
    <n v="2.5"/>
    <n v="2"/>
  </r>
  <r>
    <x v="3"/>
    <x v="80"/>
    <s v="1"/>
    <s v="01"/>
    <s v="15041RESIN222542022"/>
    <s v="22LB000F"/>
    <n v="118"/>
    <n v="118"/>
    <n v="118"/>
    <n v="118"/>
    <m/>
    <n v="0"/>
    <n v="0"/>
    <n v="0"/>
    <n v="10"/>
    <n v="0"/>
    <n v="0"/>
    <n v="0"/>
    <n v="0"/>
    <n v="0"/>
    <n v="10"/>
    <n v="2"/>
  </r>
  <r>
    <x v="3"/>
    <x v="80"/>
    <s v="1"/>
    <s v="01"/>
    <s v="15041RESIN222542022"/>
    <s v="22LB000F"/>
    <n v="119"/>
    <n v="119"/>
    <n v="119"/>
    <n v="119"/>
    <m/>
    <n v="0"/>
    <n v="0"/>
    <n v="0"/>
    <n v="8"/>
    <n v="0"/>
    <n v="0"/>
    <n v="0"/>
    <n v="0"/>
    <n v="0"/>
    <n v="8"/>
    <n v="2"/>
  </r>
  <r>
    <x v="3"/>
    <x v="80"/>
    <s v="1"/>
    <s v="01"/>
    <s v="15041RESIN222542022"/>
    <s v="22LB000F"/>
    <n v="120"/>
    <n v="120"/>
    <n v="120"/>
    <n v="120"/>
    <m/>
    <n v="0"/>
    <n v="0"/>
    <n v="0"/>
    <n v="10"/>
    <n v="0"/>
    <n v="0"/>
    <n v="0"/>
    <n v="0"/>
    <n v="0"/>
    <n v="10"/>
    <n v="2"/>
  </r>
  <r>
    <x v="3"/>
    <x v="80"/>
    <s v="1"/>
    <s v="01"/>
    <s v="15041RESIN222542022"/>
    <s v="22LB000F"/>
    <n v="121"/>
    <n v="121"/>
    <n v="121"/>
    <n v="121"/>
    <m/>
    <n v="0"/>
    <n v="0"/>
    <n v="0"/>
    <n v="16.5"/>
    <n v="0"/>
    <n v="0"/>
    <n v="0"/>
    <n v="0"/>
    <n v="0"/>
    <n v="16.5"/>
    <n v="2"/>
  </r>
  <r>
    <x v="3"/>
    <x v="80"/>
    <s v="1"/>
    <s v="01"/>
    <s v="15041RESIN222542022"/>
    <s v="22LB000F"/>
    <n v="122"/>
    <n v="122"/>
    <n v="122"/>
    <n v="122"/>
    <m/>
    <n v="0"/>
    <n v="0"/>
    <n v="0"/>
    <n v="2.5"/>
    <n v="0"/>
    <n v="0"/>
    <n v="0"/>
    <n v="0"/>
    <n v="0"/>
    <n v="2.5"/>
    <n v="2"/>
  </r>
  <r>
    <x v="3"/>
    <x v="80"/>
    <s v="1"/>
    <s v="01"/>
    <s v="15041RESIN222542022"/>
    <s v="22LB000F"/>
    <n v="123"/>
    <n v="123"/>
    <n v="123"/>
    <n v="123"/>
    <m/>
    <n v="0"/>
    <n v="0"/>
    <n v="0"/>
    <n v="10"/>
    <n v="0"/>
    <n v="0"/>
    <n v="0"/>
    <n v="0"/>
    <n v="0"/>
    <n v="10"/>
    <n v="2"/>
  </r>
  <r>
    <x v="3"/>
    <x v="81"/>
    <s v="1"/>
    <s v="01"/>
    <s v="15041RESIN222542022"/>
    <s v="22LB000F"/>
    <n v="124"/>
    <n v="124"/>
    <n v="124"/>
    <n v="124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25"/>
    <n v="125"/>
    <n v="125"/>
    <n v="125"/>
    <m/>
    <n v="0"/>
    <n v="0"/>
    <n v="0"/>
    <n v="14"/>
    <n v="0"/>
    <n v="0"/>
    <n v="0"/>
    <n v="0"/>
    <n v="0"/>
    <n v="14"/>
    <n v="2"/>
  </r>
  <r>
    <x v="3"/>
    <x v="81"/>
    <s v="1"/>
    <s v="01"/>
    <s v="15041RESIN222542022"/>
    <s v="22LB000F"/>
    <n v="126"/>
    <n v="126"/>
    <n v="126"/>
    <n v="126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27"/>
    <n v="127"/>
    <n v="127"/>
    <n v="127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28"/>
    <n v="128"/>
    <n v="128"/>
    <n v="128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29"/>
    <n v="129"/>
    <n v="129"/>
    <n v="129"/>
    <m/>
    <n v="0"/>
    <n v="0"/>
    <n v="0"/>
    <n v="10"/>
    <n v="0"/>
    <n v="0"/>
    <n v="0"/>
    <n v="0"/>
    <n v="0"/>
    <n v="10"/>
    <n v="2"/>
  </r>
  <r>
    <x v="3"/>
    <x v="81"/>
    <s v="1"/>
    <s v="01"/>
    <s v="15041RESIN222542022"/>
    <s v="22LB000F"/>
    <n v="130"/>
    <n v="130"/>
    <n v="130"/>
    <n v="130"/>
    <m/>
    <n v="0"/>
    <n v="0"/>
    <n v="0"/>
    <n v="10"/>
    <n v="0"/>
    <n v="0"/>
    <n v="0"/>
    <n v="0"/>
    <n v="0"/>
    <n v="10"/>
    <n v="2"/>
  </r>
  <r>
    <x v="3"/>
    <x v="81"/>
    <s v="1"/>
    <s v="01"/>
    <s v="15041RESIN222542022"/>
    <s v="22LB000F"/>
    <n v="131"/>
    <n v="131"/>
    <n v="131"/>
    <n v="131"/>
    <m/>
    <n v="0"/>
    <n v="0"/>
    <n v="0"/>
    <n v="5"/>
    <n v="0"/>
    <n v="0"/>
    <n v="0"/>
    <n v="0"/>
    <n v="0"/>
    <n v="5"/>
    <n v="2"/>
  </r>
  <r>
    <x v="3"/>
    <x v="81"/>
    <s v="1"/>
    <s v="01"/>
    <s v="15041RESIN222542022"/>
    <s v="22LB000F"/>
    <n v="132"/>
    <n v="132"/>
    <n v="132"/>
    <n v="132"/>
    <m/>
    <n v="0"/>
    <n v="0"/>
    <n v="0"/>
    <n v="2.5"/>
    <n v="0"/>
    <n v="0"/>
    <n v="0"/>
    <n v="0"/>
    <n v="0"/>
    <n v="2.5"/>
    <n v="2"/>
  </r>
  <r>
    <x v="3"/>
    <x v="81"/>
    <s v="1"/>
    <s v="01"/>
    <s v="15041RESIN222542022"/>
    <s v="22LB000F"/>
    <n v="133"/>
    <n v="133"/>
    <n v="133"/>
    <n v="133"/>
    <m/>
    <n v="0"/>
    <n v="0"/>
    <n v="0"/>
    <n v="10"/>
    <n v="0"/>
    <n v="0"/>
    <n v="0"/>
    <n v="0"/>
    <n v="0"/>
    <n v="10"/>
    <n v="2"/>
  </r>
  <r>
    <x v="3"/>
    <x v="82"/>
    <s v="1"/>
    <s v="01"/>
    <s v="15041RESIN222542022"/>
    <s v="22LB000F"/>
    <n v="134"/>
    <n v="134"/>
    <n v="134"/>
    <n v="134"/>
    <m/>
    <n v="0"/>
    <n v="0"/>
    <n v="0"/>
    <n v="14"/>
    <n v="0"/>
    <n v="0"/>
    <n v="0"/>
    <n v="0"/>
    <n v="0"/>
    <n v="14"/>
    <n v="2"/>
  </r>
  <r>
    <x v="3"/>
    <x v="82"/>
    <s v="1"/>
    <s v="01"/>
    <s v="15041RESIN222542022"/>
    <s v="22LB000F"/>
    <n v="135"/>
    <n v="135"/>
    <n v="135"/>
    <n v="135"/>
    <m/>
    <n v="0"/>
    <n v="0"/>
    <n v="0"/>
    <n v="14"/>
    <n v="0"/>
    <n v="0"/>
    <n v="0"/>
    <n v="0"/>
    <n v="0"/>
    <n v="14"/>
    <n v="2"/>
  </r>
  <r>
    <x v="3"/>
    <x v="82"/>
    <s v="1"/>
    <s v="01"/>
    <s v="15041RESIN222542022"/>
    <s v="22LB000F"/>
    <n v="136"/>
    <n v="136"/>
    <n v="136"/>
    <n v="136"/>
    <m/>
    <n v="0"/>
    <n v="0"/>
    <n v="0"/>
    <n v="15"/>
    <n v="0"/>
    <n v="0"/>
    <n v="0"/>
    <n v="0"/>
    <n v="0"/>
    <n v="15"/>
    <n v="2"/>
  </r>
  <r>
    <x v="3"/>
    <x v="82"/>
    <s v="1"/>
    <s v="01"/>
    <s v="15041RESIN222542022"/>
    <s v="22LB000F"/>
    <n v="137"/>
    <n v="137"/>
    <n v="137"/>
    <n v="137"/>
    <m/>
    <n v="0"/>
    <n v="0"/>
    <n v="0"/>
    <n v="5"/>
    <n v="0"/>
    <n v="0"/>
    <n v="0"/>
    <n v="0"/>
    <n v="0"/>
    <n v="5"/>
    <n v="2"/>
  </r>
  <r>
    <x v="3"/>
    <x v="82"/>
    <s v="1"/>
    <s v="01"/>
    <s v="15041RESIN222542022"/>
    <s v="22LB000F"/>
    <n v="138"/>
    <n v="138"/>
    <n v="138"/>
    <n v="138"/>
    <m/>
    <n v="0"/>
    <n v="0"/>
    <n v="0"/>
    <n v="2.5"/>
    <n v="0"/>
    <n v="0"/>
    <n v="0"/>
    <n v="0"/>
    <n v="0"/>
    <n v="2.5"/>
    <n v="2"/>
  </r>
  <r>
    <x v="3"/>
    <x v="82"/>
    <s v="1"/>
    <s v="01"/>
    <s v="15041RESIN222542022"/>
    <s v="22LB000F"/>
    <n v="139"/>
    <n v="139"/>
    <n v="139"/>
    <n v="139"/>
    <m/>
    <n v="0"/>
    <n v="0"/>
    <n v="0"/>
    <n v="5"/>
    <n v="0"/>
    <n v="0"/>
    <n v="0"/>
    <n v="0"/>
    <n v="0"/>
    <n v="5"/>
    <n v="2"/>
  </r>
  <r>
    <x v="4"/>
    <x v="83"/>
    <s v="1"/>
    <s v="01"/>
    <s v="15041RESIN222542022"/>
    <s v="22LB000F"/>
    <n v="140"/>
    <n v="140"/>
    <n v="140"/>
    <n v="140"/>
    <m/>
    <n v="0"/>
    <n v="0"/>
    <n v="0"/>
    <n v="9"/>
    <n v="0"/>
    <n v="0"/>
    <n v="0"/>
    <n v="0"/>
    <n v="0"/>
    <n v="9"/>
    <n v="2"/>
  </r>
  <r>
    <x v="4"/>
    <x v="83"/>
    <s v="1"/>
    <s v="01"/>
    <s v="15041RESIN222542022"/>
    <s v="22LB000F"/>
    <n v="141"/>
    <n v="141"/>
    <n v="141"/>
    <n v="141"/>
    <m/>
    <n v="0"/>
    <n v="0"/>
    <n v="0"/>
    <n v="10"/>
    <n v="0"/>
    <n v="0"/>
    <n v="0"/>
    <n v="0"/>
    <n v="0"/>
    <n v="10"/>
    <n v="2"/>
  </r>
  <r>
    <x v="4"/>
    <x v="83"/>
    <s v="1"/>
    <s v="01"/>
    <s v="15041RESIN222542022"/>
    <s v="22LB000F"/>
    <n v="142"/>
    <n v="142"/>
    <n v="142"/>
    <n v="142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3"/>
    <n v="143"/>
    <n v="143"/>
    <n v="143"/>
    <m/>
    <n v="0"/>
    <n v="0"/>
    <n v="0"/>
    <n v="4"/>
    <n v="0"/>
    <n v="0"/>
    <n v="0"/>
    <n v="0"/>
    <n v="0"/>
    <n v="4"/>
    <n v="2"/>
  </r>
  <r>
    <x v="4"/>
    <x v="83"/>
    <s v="1"/>
    <s v="01"/>
    <s v="15041RESIN222542022"/>
    <s v="22LB000F"/>
    <n v="144"/>
    <n v="144"/>
    <n v="144"/>
    <n v="144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5"/>
    <n v="145"/>
    <n v="145"/>
    <n v="145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6"/>
    <n v="146"/>
    <n v="146"/>
    <n v="146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7"/>
    <n v="147"/>
    <n v="147"/>
    <n v="147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48"/>
    <n v="148"/>
    <n v="148"/>
    <n v="148"/>
    <m/>
    <n v="0"/>
    <n v="0"/>
    <n v="0"/>
    <n v="10"/>
    <n v="0"/>
    <n v="0"/>
    <n v="0"/>
    <n v="0"/>
    <n v="0"/>
    <n v="10"/>
    <n v="2"/>
  </r>
  <r>
    <x v="4"/>
    <x v="83"/>
    <s v="1"/>
    <s v="01"/>
    <s v="15041RESIN222542022"/>
    <s v="22LB000F"/>
    <n v="149"/>
    <n v="149"/>
    <n v="149"/>
    <n v="149"/>
    <m/>
    <n v="0"/>
    <n v="0"/>
    <n v="0"/>
    <n v="10"/>
    <n v="0"/>
    <n v="0"/>
    <n v="0"/>
    <n v="0"/>
    <n v="0"/>
    <n v="10"/>
    <n v="2"/>
  </r>
  <r>
    <x v="4"/>
    <x v="83"/>
    <s v="1"/>
    <s v="01"/>
    <s v="15041RESIN222542022"/>
    <s v="22LB000F"/>
    <n v="150"/>
    <n v="150"/>
    <n v="150"/>
    <n v="150"/>
    <m/>
    <n v="0"/>
    <n v="0"/>
    <n v="0"/>
    <n v="5"/>
    <n v="0"/>
    <n v="0"/>
    <n v="0"/>
    <n v="0"/>
    <n v="0"/>
    <n v="5"/>
    <n v="2"/>
  </r>
  <r>
    <x v="4"/>
    <x v="83"/>
    <s v="1"/>
    <s v="01"/>
    <s v="15041RESIN222542022"/>
    <s v="22LB000F"/>
    <n v="151"/>
    <n v="151"/>
    <n v="151"/>
    <n v="151"/>
    <m/>
    <n v="0"/>
    <n v="0"/>
    <n v="0"/>
    <n v="9"/>
    <n v="0"/>
    <n v="0"/>
    <n v="0"/>
    <n v="0"/>
    <n v="0"/>
    <n v="9"/>
    <n v="2"/>
  </r>
  <r>
    <x v="4"/>
    <x v="83"/>
    <s v="1"/>
    <s v="01"/>
    <s v="15041RESIN222542022"/>
    <s v="22LB000F"/>
    <n v="152"/>
    <n v="152"/>
    <n v="152"/>
    <n v="152"/>
    <m/>
    <n v="0"/>
    <n v="0"/>
    <n v="0"/>
    <n v="2.5"/>
    <n v="0"/>
    <n v="0"/>
    <n v="0"/>
    <n v="0"/>
    <n v="0"/>
    <n v="2.5"/>
    <n v="2"/>
  </r>
  <r>
    <x v="4"/>
    <x v="83"/>
    <s v="1"/>
    <s v="01"/>
    <s v="15041RESIN222542022"/>
    <s v="22LB000F"/>
    <n v="153"/>
    <n v="153"/>
    <n v="153"/>
    <n v="153"/>
    <m/>
    <n v="0"/>
    <n v="0"/>
    <n v="0"/>
    <n v="5"/>
    <n v="0"/>
    <n v="0"/>
    <n v="0"/>
    <n v="0"/>
    <n v="0"/>
    <n v="5"/>
    <n v="2"/>
  </r>
  <r>
    <x v="4"/>
    <x v="83"/>
    <s v="1"/>
    <s v="01"/>
    <s v="15041RESIN222542022"/>
    <s v="22LB000F"/>
    <n v="154"/>
    <n v="154"/>
    <n v="154"/>
    <n v="154"/>
    <m/>
    <n v="0"/>
    <n v="0"/>
    <n v="0"/>
    <n v="2.5"/>
    <n v="0"/>
    <n v="0"/>
    <n v="0"/>
    <n v="0"/>
    <n v="0"/>
    <n v="2.5"/>
    <n v="2"/>
  </r>
  <r>
    <x v="4"/>
    <x v="84"/>
    <s v="1"/>
    <s v="01"/>
    <s v="15041RESIN222542022"/>
    <s v="22LB000F"/>
    <n v="155"/>
    <n v="155"/>
    <n v="155"/>
    <n v="155"/>
    <m/>
    <n v="0"/>
    <n v="0"/>
    <n v="0"/>
    <n v="4"/>
    <n v="0"/>
    <n v="0"/>
    <n v="0"/>
    <n v="0"/>
    <n v="0"/>
    <n v="4"/>
    <n v="2"/>
  </r>
  <r>
    <x v="4"/>
    <x v="84"/>
    <s v="1"/>
    <s v="01"/>
    <s v="15041RESIN222542022"/>
    <s v="22LB000F"/>
    <n v="156"/>
    <n v="156"/>
    <n v="156"/>
    <n v="156"/>
    <m/>
    <n v="0"/>
    <n v="0"/>
    <n v="0"/>
    <n v="2.5"/>
    <n v="0"/>
    <n v="0"/>
    <n v="0"/>
    <n v="0"/>
    <n v="0"/>
    <n v="2.5"/>
    <n v="2"/>
  </r>
  <r>
    <x v="4"/>
    <x v="84"/>
    <s v="1"/>
    <s v="01"/>
    <s v="15041RESIN222542022"/>
    <s v="22LB000F"/>
    <n v="157"/>
    <n v="157"/>
    <n v="157"/>
    <n v="157"/>
    <m/>
    <n v="0"/>
    <n v="0"/>
    <n v="0"/>
    <n v="2.5"/>
    <n v="0"/>
    <n v="0"/>
    <n v="0"/>
    <n v="0"/>
    <n v="0"/>
    <n v="2.5"/>
    <n v="2"/>
  </r>
  <r>
    <x v="4"/>
    <x v="84"/>
    <s v="1"/>
    <s v="01"/>
    <s v="15041RESIN222542022"/>
    <s v="22LB000F"/>
    <n v="158"/>
    <n v="158"/>
    <n v="158"/>
    <n v="158"/>
    <m/>
    <n v="0"/>
    <n v="0"/>
    <n v="0"/>
    <n v="4"/>
    <n v="0"/>
    <n v="0"/>
    <n v="0"/>
    <n v="0"/>
    <n v="0"/>
    <n v="4"/>
    <n v="2"/>
  </r>
  <r>
    <x v="4"/>
    <x v="84"/>
    <s v="1"/>
    <s v="01"/>
    <s v="15041RESIN222542022"/>
    <s v="22LB000F"/>
    <n v="159"/>
    <n v="159"/>
    <n v="159"/>
    <n v="159"/>
    <m/>
    <n v="0"/>
    <n v="0"/>
    <n v="0"/>
    <n v="2.5"/>
    <n v="0"/>
    <n v="0"/>
    <n v="0"/>
    <n v="0"/>
    <n v="0"/>
    <n v="2.5"/>
    <n v="2"/>
  </r>
  <r>
    <x v="4"/>
    <x v="84"/>
    <s v="1"/>
    <s v="01"/>
    <s v="15041RESIN222542022"/>
    <s v="22LB000F"/>
    <n v="160"/>
    <n v="160"/>
    <n v="160"/>
    <n v="160"/>
    <m/>
    <n v="0"/>
    <n v="0"/>
    <n v="0"/>
    <n v="15"/>
    <n v="0"/>
    <n v="0"/>
    <n v="0"/>
    <n v="0"/>
    <n v="0"/>
    <n v="15"/>
    <n v="2"/>
  </r>
  <r>
    <x v="4"/>
    <x v="84"/>
    <s v="1"/>
    <s v="01"/>
    <s v="15041RESIN222542022"/>
    <s v="22LB000F"/>
    <n v="161"/>
    <n v="161"/>
    <n v="161"/>
    <n v="161"/>
    <m/>
    <n v="0"/>
    <n v="0"/>
    <n v="0"/>
    <n v="4"/>
    <n v="0"/>
    <n v="0"/>
    <n v="0"/>
    <n v="0"/>
    <n v="0"/>
    <n v="4"/>
    <n v="2"/>
  </r>
  <r>
    <x v="4"/>
    <x v="84"/>
    <s v="1"/>
    <s v="01"/>
    <s v="15041RESIN222542022"/>
    <s v="22LB000F"/>
    <n v="162"/>
    <n v="162"/>
    <n v="162"/>
    <n v="162"/>
    <m/>
    <n v="0"/>
    <n v="0"/>
    <n v="0"/>
    <n v="10"/>
    <n v="0"/>
    <n v="0"/>
    <n v="0"/>
    <n v="0"/>
    <n v="0"/>
    <n v="10"/>
    <n v="2"/>
  </r>
  <r>
    <x v="4"/>
    <x v="84"/>
    <s v="1"/>
    <s v="01"/>
    <s v="15041RESIN222542022"/>
    <s v="22LB000F"/>
    <n v="163"/>
    <n v="163"/>
    <n v="163"/>
    <n v="163"/>
    <m/>
    <n v="0"/>
    <n v="0"/>
    <n v="0"/>
    <n v="10"/>
    <n v="0"/>
    <n v="0"/>
    <n v="0"/>
    <n v="0"/>
    <n v="0"/>
    <n v="10"/>
    <n v="2"/>
  </r>
  <r>
    <x v="4"/>
    <x v="85"/>
    <s v="1"/>
    <s v="01"/>
    <s v="15041RESIN222542022"/>
    <s v="22LB000F"/>
    <n v="164"/>
    <n v="164"/>
    <n v="164"/>
    <n v="164"/>
    <m/>
    <n v="0"/>
    <n v="0"/>
    <n v="0"/>
    <n v="10"/>
    <n v="0"/>
    <n v="0"/>
    <n v="0"/>
    <n v="0"/>
    <n v="0"/>
    <n v="10"/>
    <n v="2"/>
  </r>
  <r>
    <x v="4"/>
    <x v="85"/>
    <s v="1"/>
    <s v="01"/>
    <s v="15041RESIN222542022"/>
    <s v="22LB000F"/>
    <n v="165"/>
    <n v="165"/>
    <n v="165"/>
    <n v="165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66"/>
    <n v="166"/>
    <n v="166"/>
    <n v="166"/>
    <m/>
    <n v="0"/>
    <n v="0"/>
    <n v="0"/>
    <n v="13.5"/>
    <n v="0"/>
    <n v="0"/>
    <n v="0"/>
    <n v="0"/>
    <n v="0"/>
    <n v="13.5"/>
    <n v="2"/>
  </r>
  <r>
    <x v="4"/>
    <x v="85"/>
    <s v="1"/>
    <s v="01"/>
    <s v="15041RESIN222542022"/>
    <s v="22LB000F"/>
    <n v="167"/>
    <n v="167"/>
    <n v="167"/>
    <n v="167"/>
    <m/>
    <n v="0"/>
    <n v="0"/>
    <n v="0"/>
    <n v="9"/>
    <n v="0"/>
    <n v="0"/>
    <n v="0"/>
    <n v="0"/>
    <n v="0"/>
    <n v="9"/>
    <n v="2"/>
  </r>
  <r>
    <x v="4"/>
    <x v="85"/>
    <s v="1"/>
    <s v="01"/>
    <s v="15041RESIN222542022"/>
    <s v="22LB000F"/>
    <n v="168"/>
    <n v="168"/>
    <n v="168"/>
    <n v="168"/>
    <m/>
    <n v="0"/>
    <n v="0"/>
    <n v="0"/>
    <n v="9"/>
    <n v="0"/>
    <n v="0"/>
    <n v="0"/>
    <n v="0"/>
    <n v="0"/>
    <n v="9"/>
    <n v="2"/>
  </r>
  <r>
    <x v="4"/>
    <x v="85"/>
    <s v="1"/>
    <s v="01"/>
    <s v="15041RESIN222542022"/>
    <s v="22LB000F"/>
    <n v="169"/>
    <n v="169"/>
    <n v="169"/>
    <n v="169"/>
    <m/>
    <n v="0"/>
    <n v="0"/>
    <n v="0"/>
    <n v="9"/>
    <n v="0"/>
    <n v="0"/>
    <n v="0"/>
    <n v="0"/>
    <n v="0"/>
    <n v="9"/>
    <n v="2"/>
  </r>
  <r>
    <x v="4"/>
    <x v="85"/>
    <s v="1"/>
    <s v="01"/>
    <s v="15041RESIN222542022"/>
    <s v="22LB000F"/>
    <n v="170"/>
    <n v="170"/>
    <n v="170"/>
    <n v="170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71"/>
    <n v="171"/>
    <n v="171"/>
    <n v="171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72"/>
    <n v="172"/>
    <n v="172"/>
    <n v="172"/>
    <m/>
    <n v="0"/>
    <n v="0"/>
    <n v="0"/>
    <n v="10"/>
    <n v="0"/>
    <n v="0"/>
    <n v="0"/>
    <n v="0"/>
    <n v="0"/>
    <n v="10"/>
    <n v="2"/>
  </r>
  <r>
    <x v="4"/>
    <x v="85"/>
    <s v="1"/>
    <s v="01"/>
    <s v="15041RESIN222542022"/>
    <s v="22LB000F"/>
    <n v="173"/>
    <n v="173"/>
    <n v="173"/>
    <n v="173"/>
    <m/>
    <n v="0"/>
    <n v="0"/>
    <n v="0"/>
    <n v="7"/>
    <n v="0"/>
    <n v="0"/>
    <n v="0"/>
    <n v="0"/>
    <n v="0"/>
    <n v="7"/>
    <n v="2"/>
  </r>
  <r>
    <x v="4"/>
    <x v="85"/>
    <s v="1"/>
    <s v="01"/>
    <s v="15041RESIN222542022"/>
    <s v="22LB000F"/>
    <n v="174"/>
    <n v="174"/>
    <n v="174"/>
    <n v="174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75"/>
    <n v="175"/>
    <n v="175"/>
    <n v="175"/>
    <m/>
    <n v="0"/>
    <n v="0"/>
    <n v="0"/>
    <n v="9"/>
    <n v="0"/>
    <n v="0"/>
    <n v="0"/>
    <n v="0"/>
    <n v="0"/>
    <n v="9"/>
    <n v="2"/>
  </r>
  <r>
    <x v="4"/>
    <x v="85"/>
    <s v="1"/>
    <s v="01"/>
    <s v="15041RESIN222542022"/>
    <s v="22LB000F"/>
    <n v="176"/>
    <n v="176"/>
    <n v="176"/>
    <n v="176"/>
    <m/>
    <n v="0"/>
    <n v="0"/>
    <n v="0"/>
    <n v="5"/>
    <n v="0"/>
    <n v="0"/>
    <n v="0"/>
    <n v="0"/>
    <n v="0"/>
    <n v="5"/>
    <n v="2"/>
  </r>
  <r>
    <x v="4"/>
    <x v="85"/>
    <s v="1"/>
    <s v="01"/>
    <s v="15041RESIN222542022"/>
    <s v="22LB000F"/>
    <n v="177"/>
    <n v="177"/>
    <n v="177"/>
    <n v="177"/>
    <m/>
    <n v="0"/>
    <n v="0"/>
    <n v="0"/>
    <n v="13"/>
    <n v="0"/>
    <n v="0"/>
    <n v="0"/>
    <n v="0"/>
    <n v="0"/>
    <n v="13"/>
    <n v="2"/>
  </r>
  <r>
    <x v="4"/>
    <x v="85"/>
    <s v="1"/>
    <s v="01"/>
    <s v="15041RESIN222542022"/>
    <s v="22LB000F"/>
    <n v="178"/>
    <n v="178"/>
    <n v="178"/>
    <n v="178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79"/>
    <n v="179"/>
    <n v="179"/>
    <n v="179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0"/>
    <n v="180"/>
    <n v="180"/>
    <n v="180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81"/>
    <n v="181"/>
    <n v="181"/>
    <n v="181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82"/>
    <n v="182"/>
    <n v="182"/>
    <n v="182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3"/>
    <n v="183"/>
    <n v="183"/>
    <n v="183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84"/>
    <n v="184"/>
    <n v="184"/>
    <n v="184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5"/>
    <n v="185"/>
    <n v="185"/>
    <n v="185"/>
    <m/>
    <n v="0"/>
    <n v="0"/>
    <n v="0"/>
    <n v="15"/>
    <n v="0"/>
    <n v="0"/>
    <n v="0"/>
    <n v="0"/>
    <n v="0"/>
    <n v="15"/>
    <n v="2"/>
  </r>
  <r>
    <x v="4"/>
    <x v="86"/>
    <s v="1"/>
    <s v="01"/>
    <s v="15041RESIN222542022"/>
    <s v="22LB000F"/>
    <n v="186"/>
    <n v="186"/>
    <n v="186"/>
    <n v="186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7"/>
    <n v="187"/>
    <n v="187"/>
    <n v="187"/>
    <m/>
    <n v="0"/>
    <n v="0"/>
    <n v="0"/>
    <n v="5"/>
    <n v="0"/>
    <n v="0"/>
    <n v="0"/>
    <n v="0"/>
    <n v="0"/>
    <n v="5"/>
    <n v="2"/>
  </r>
  <r>
    <x v="4"/>
    <x v="86"/>
    <s v="1"/>
    <s v="01"/>
    <s v="15041RESIN222542022"/>
    <s v="22LB000F"/>
    <n v="188"/>
    <n v="188"/>
    <n v="188"/>
    <n v="188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89"/>
    <n v="189"/>
    <n v="189"/>
    <n v="189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90"/>
    <n v="190"/>
    <n v="190"/>
    <n v="190"/>
    <m/>
    <n v="0"/>
    <n v="0"/>
    <n v="0"/>
    <n v="2.5"/>
    <n v="0"/>
    <n v="0"/>
    <n v="0"/>
    <n v="0"/>
    <n v="0"/>
    <n v="2.5"/>
    <n v="2"/>
  </r>
  <r>
    <x v="4"/>
    <x v="86"/>
    <s v="1"/>
    <s v="01"/>
    <s v="15041RESIN222542022"/>
    <s v="22LB000F"/>
    <n v="191"/>
    <n v="191"/>
    <n v="191"/>
    <n v="191"/>
    <m/>
    <n v="0"/>
    <n v="0"/>
    <n v="0"/>
    <n v="10"/>
    <n v="0"/>
    <n v="0"/>
    <n v="0"/>
    <n v="0"/>
    <n v="0"/>
    <n v="10"/>
    <n v="2"/>
  </r>
  <r>
    <x v="4"/>
    <x v="86"/>
    <s v="1"/>
    <s v="01"/>
    <s v="15041RESIN222542022"/>
    <s v="22LB000F"/>
    <n v="192"/>
    <n v="192"/>
    <n v="192"/>
    <n v="192"/>
    <m/>
    <n v="0"/>
    <n v="0"/>
    <n v="0"/>
    <n v="5"/>
    <n v="0"/>
    <n v="0"/>
    <n v="0"/>
    <n v="0"/>
    <n v="0"/>
    <n v="5"/>
    <n v="2"/>
  </r>
  <r>
    <x v="4"/>
    <x v="87"/>
    <s v="1"/>
    <s v="01"/>
    <s v="15041RESIN222542022"/>
    <s v="22LB000F"/>
    <n v="193"/>
    <n v="193"/>
    <n v="193"/>
    <n v="193"/>
    <m/>
    <n v="0"/>
    <n v="0"/>
    <n v="0"/>
    <n v="9"/>
    <n v="0"/>
    <n v="0"/>
    <n v="0"/>
    <n v="0"/>
    <n v="0"/>
    <n v="9"/>
    <n v="2"/>
  </r>
  <r>
    <x v="4"/>
    <x v="87"/>
    <s v="1"/>
    <s v="01"/>
    <s v="15041RESIN222542022"/>
    <s v="22LB000F"/>
    <n v="194"/>
    <n v="194"/>
    <n v="194"/>
    <n v="194"/>
    <m/>
    <n v="0"/>
    <n v="0"/>
    <n v="0"/>
    <n v="10"/>
    <n v="0"/>
    <n v="0"/>
    <n v="0"/>
    <n v="0"/>
    <n v="0"/>
    <n v="10"/>
    <n v="2"/>
  </r>
  <r>
    <x v="4"/>
    <x v="87"/>
    <s v="1"/>
    <s v="01"/>
    <s v="15041RESIN222542022"/>
    <s v="22LB000F"/>
    <n v="195"/>
    <n v="195"/>
    <n v="195"/>
    <n v="195"/>
    <m/>
    <n v="0"/>
    <n v="0"/>
    <n v="0"/>
    <n v="10"/>
    <n v="0"/>
    <n v="0"/>
    <n v="0"/>
    <n v="0"/>
    <n v="0"/>
    <n v="10"/>
    <n v="2"/>
  </r>
  <r>
    <x v="4"/>
    <x v="87"/>
    <s v="1"/>
    <s v="01"/>
    <s v="15041RESIN222542022"/>
    <s v="22LB000F"/>
    <n v="196"/>
    <n v="196"/>
    <n v="196"/>
    <n v="196"/>
    <m/>
    <n v="0"/>
    <n v="0"/>
    <n v="0"/>
    <n v="6"/>
    <n v="0"/>
    <n v="0"/>
    <n v="0"/>
    <n v="0"/>
    <n v="0"/>
    <n v="6"/>
    <n v="2"/>
  </r>
  <r>
    <x v="4"/>
    <x v="88"/>
    <s v="1"/>
    <s v="01"/>
    <s v="15041RESIN222542022"/>
    <s v="22LB000F"/>
    <n v="197"/>
    <n v="197"/>
    <n v="197"/>
    <n v="197"/>
    <m/>
    <n v="0"/>
    <n v="0"/>
    <n v="0"/>
    <n v="15"/>
    <n v="0"/>
    <n v="0"/>
    <n v="0"/>
    <n v="0"/>
    <n v="0"/>
    <n v="15"/>
    <n v="2"/>
  </r>
  <r>
    <x v="4"/>
    <x v="88"/>
    <s v="1"/>
    <s v="01"/>
    <s v="15041RESIN222542022"/>
    <s v="22LB000F"/>
    <n v="198"/>
    <n v="198"/>
    <n v="198"/>
    <n v="198"/>
    <m/>
    <n v="0"/>
    <n v="0"/>
    <n v="0"/>
    <n v="16"/>
    <n v="0"/>
    <n v="0"/>
    <n v="0"/>
    <n v="0"/>
    <n v="0"/>
    <n v="16"/>
    <n v="2"/>
  </r>
  <r>
    <x v="4"/>
    <x v="88"/>
    <s v="1"/>
    <s v="01"/>
    <s v="15041RESIN222542022"/>
    <s v="22LB000F"/>
    <n v="199"/>
    <n v="199"/>
    <n v="199"/>
    <n v="199"/>
    <m/>
    <n v="0"/>
    <n v="0"/>
    <n v="0"/>
    <n v="5"/>
    <n v="0"/>
    <n v="0"/>
    <n v="0"/>
    <n v="0"/>
    <n v="0"/>
    <n v="5"/>
    <n v="2"/>
  </r>
  <r>
    <x v="4"/>
    <x v="88"/>
    <s v="1"/>
    <s v="01"/>
    <s v="15041RESIN222542022"/>
    <s v="22LB000F"/>
    <n v="200"/>
    <n v="200"/>
    <n v="200"/>
    <n v="200"/>
    <m/>
    <n v="0"/>
    <n v="0"/>
    <n v="0"/>
    <n v="8"/>
    <n v="0"/>
    <n v="0"/>
    <n v="0"/>
    <n v="0"/>
    <n v="0"/>
    <n v="8"/>
    <n v="2"/>
  </r>
  <r>
    <x v="4"/>
    <x v="88"/>
    <s v="1"/>
    <s v="01"/>
    <s v="15041RESIN222542022"/>
    <s v="22LB000F"/>
    <n v="201"/>
    <n v="201"/>
    <n v="201"/>
    <n v="201"/>
    <m/>
    <n v="0"/>
    <n v="0"/>
    <n v="0"/>
    <n v="6"/>
    <n v="0"/>
    <n v="0"/>
    <n v="0"/>
    <n v="0"/>
    <n v="0"/>
    <n v="6"/>
    <n v="2"/>
  </r>
  <r>
    <x v="4"/>
    <x v="88"/>
    <s v="1"/>
    <s v="01"/>
    <s v="15041RESIN222542022"/>
    <s v="22LB000F"/>
    <n v="202"/>
    <n v="202"/>
    <n v="202"/>
    <n v="202"/>
    <m/>
    <n v="0"/>
    <n v="0"/>
    <n v="0"/>
    <n v="5"/>
    <n v="0"/>
    <n v="0"/>
    <n v="0"/>
    <n v="0"/>
    <n v="0"/>
    <n v="5"/>
    <n v="2"/>
  </r>
  <r>
    <x v="4"/>
    <x v="89"/>
    <s v="1"/>
    <s v="01"/>
    <s v="15041RESIN222542022"/>
    <s v="22LB000F"/>
    <n v="203"/>
    <n v="203"/>
    <n v="203"/>
    <n v="203"/>
    <m/>
    <n v="0"/>
    <n v="0"/>
    <n v="0"/>
    <n v="5"/>
    <n v="0"/>
    <n v="0"/>
    <n v="0"/>
    <n v="0"/>
    <n v="0"/>
    <n v="5"/>
    <n v="2"/>
  </r>
  <r>
    <x v="4"/>
    <x v="89"/>
    <s v="1"/>
    <s v="01"/>
    <s v="15041RESIN222542022"/>
    <s v="22LB000F"/>
    <n v="204"/>
    <n v="204"/>
    <n v="204"/>
    <n v="204"/>
    <m/>
    <n v="0"/>
    <n v="0"/>
    <n v="0"/>
    <n v="15"/>
    <n v="0"/>
    <n v="0"/>
    <n v="0"/>
    <n v="0"/>
    <n v="0"/>
    <n v="15"/>
    <n v="2"/>
  </r>
  <r>
    <x v="4"/>
    <x v="89"/>
    <s v="1"/>
    <s v="01"/>
    <s v="15041RESIN222542022"/>
    <s v="22LB000F"/>
    <n v="205"/>
    <n v="205"/>
    <n v="205"/>
    <n v="205"/>
    <m/>
    <n v="0"/>
    <n v="0"/>
    <n v="0"/>
    <n v="10"/>
    <n v="0"/>
    <n v="0"/>
    <n v="0"/>
    <n v="0"/>
    <n v="0"/>
    <n v="10"/>
    <n v="2"/>
  </r>
  <r>
    <x v="4"/>
    <x v="89"/>
    <s v="1"/>
    <s v="01"/>
    <s v="15041RESIN222542022"/>
    <s v="22LB000F"/>
    <n v="206"/>
    <n v="206"/>
    <n v="206"/>
    <n v="206"/>
    <m/>
    <n v="0"/>
    <n v="0"/>
    <n v="0"/>
    <n v="12"/>
    <n v="0"/>
    <n v="0"/>
    <n v="0"/>
    <n v="0"/>
    <n v="0"/>
    <n v="12"/>
    <n v="2"/>
  </r>
  <r>
    <x v="4"/>
    <x v="89"/>
    <s v="1"/>
    <s v="01"/>
    <s v="15041RESIN222542022"/>
    <s v="22LB000F"/>
    <n v="207"/>
    <n v="207"/>
    <n v="207"/>
    <n v="207"/>
    <m/>
    <n v="0"/>
    <n v="0"/>
    <n v="0"/>
    <n v="5"/>
    <n v="0"/>
    <n v="0"/>
    <n v="0"/>
    <n v="0"/>
    <n v="0"/>
    <n v="5"/>
    <n v="2"/>
  </r>
  <r>
    <x v="4"/>
    <x v="89"/>
    <s v="1"/>
    <s v="01"/>
    <s v="15041RESIN222542022"/>
    <s v="22LB000F"/>
    <n v="208"/>
    <n v="208"/>
    <n v="208"/>
    <n v="208"/>
    <m/>
    <n v="0"/>
    <n v="0"/>
    <n v="0"/>
    <n v="9"/>
    <n v="0"/>
    <n v="0"/>
    <n v="0"/>
    <n v="0"/>
    <n v="0"/>
    <n v="9"/>
    <n v="2"/>
  </r>
  <r>
    <x v="4"/>
    <x v="89"/>
    <s v="1"/>
    <s v="01"/>
    <s v="15041RESIN222542022"/>
    <s v="22LB000F"/>
    <n v="209"/>
    <n v="209"/>
    <n v="209"/>
    <n v="209"/>
    <m/>
    <n v="0"/>
    <n v="0"/>
    <n v="0"/>
    <n v="4"/>
    <n v="0"/>
    <n v="0"/>
    <n v="0"/>
    <n v="0"/>
    <n v="0"/>
    <n v="4"/>
    <n v="2"/>
  </r>
  <r>
    <x v="4"/>
    <x v="90"/>
    <s v="1"/>
    <s v="01"/>
    <s v="15041RESIN222542022"/>
    <s v="22LB000F"/>
    <n v="210"/>
    <n v="210"/>
    <n v="210"/>
    <n v="210"/>
    <m/>
    <n v="0"/>
    <n v="0"/>
    <n v="0"/>
    <n v="12.5"/>
    <n v="0"/>
    <n v="0"/>
    <n v="0"/>
    <n v="0"/>
    <n v="0"/>
    <n v="12.5"/>
    <n v="2"/>
  </r>
  <r>
    <x v="4"/>
    <x v="90"/>
    <s v="1"/>
    <s v="01"/>
    <s v="15041RESIN222542022"/>
    <s v="22LB000F"/>
    <n v="211"/>
    <n v="211"/>
    <n v="211"/>
    <n v="211"/>
    <m/>
    <n v="0"/>
    <n v="0"/>
    <n v="0"/>
    <n v="20"/>
    <n v="0"/>
    <n v="0"/>
    <n v="0"/>
    <n v="0"/>
    <n v="0"/>
    <n v="20"/>
    <n v="2"/>
  </r>
  <r>
    <x v="4"/>
    <x v="90"/>
    <s v="1"/>
    <s v="01"/>
    <s v="15041RESIN222542022"/>
    <s v="22LB000F"/>
    <n v="212"/>
    <n v="212"/>
    <n v="212"/>
    <n v="212"/>
    <m/>
    <n v="0"/>
    <n v="0"/>
    <n v="0"/>
    <n v="12.5"/>
    <n v="0"/>
    <n v="0"/>
    <n v="0"/>
    <n v="0"/>
    <n v="0"/>
    <n v="12.5"/>
    <n v="2"/>
  </r>
  <r>
    <x v="4"/>
    <x v="90"/>
    <s v="1"/>
    <s v="01"/>
    <s v="15041RESIN222542022"/>
    <s v="22LB000F"/>
    <n v="213"/>
    <n v="213"/>
    <n v="213"/>
    <n v="213"/>
    <m/>
    <n v="0"/>
    <n v="0"/>
    <n v="0"/>
    <n v="15"/>
    <n v="0"/>
    <n v="0"/>
    <n v="0"/>
    <n v="0"/>
    <n v="0"/>
    <n v="15"/>
    <n v="2"/>
  </r>
  <r>
    <x v="4"/>
    <x v="90"/>
    <s v="1"/>
    <s v="01"/>
    <s v="15041RESIN222542022"/>
    <s v="22LB000F"/>
    <n v="214"/>
    <n v="214"/>
    <n v="214"/>
    <n v="214"/>
    <m/>
    <n v="0"/>
    <n v="0"/>
    <n v="0"/>
    <n v="2.5"/>
    <n v="0"/>
    <n v="0"/>
    <n v="0"/>
    <n v="0"/>
    <n v="0"/>
    <n v="2.5"/>
    <n v="2"/>
  </r>
  <r>
    <x v="4"/>
    <x v="90"/>
    <s v="1"/>
    <s v="01"/>
    <s v="15041RESIN222542022"/>
    <s v="22LB000F"/>
    <n v="215"/>
    <n v="215"/>
    <n v="215"/>
    <n v="215"/>
    <m/>
    <n v="0"/>
    <n v="0"/>
    <n v="0"/>
    <n v="2.5"/>
    <n v="0"/>
    <n v="0"/>
    <n v="0"/>
    <n v="0"/>
    <n v="0"/>
    <n v="2.5"/>
    <n v="2"/>
  </r>
  <r>
    <x v="4"/>
    <x v="90"/>
    <s v="1"/>
    <s v="01"/>
    <s v="15041RESIN222542022"/>
    <s v="22LB000F"/>
    <n v="216"/>
    <n v="216"/>
    <n v="216"/>
    <n v="216"/>
    <m/>
    <n v="0"/>
    <n v="0"/>
    <n v="0"/>
    <n v="5"/>
    <n v="0"/>
    <n v="0"/>
    <n v="0"/>
    <n v="0"/>
    <n v="0"/>
    <n v="5"/>
    <n v="2"/>
  </r>
  <r>
    <x v="4"/>
    <x v="91"/>
    <s v="1"/>
    <s v="01"/>
    <s v="15041RESIN222542022"/>
    <s v="22LB000F"/>
    <n v="217"/>
    <n v="217"/>
    <n v="217"/>
    <n v="217"/>
    <m/>
    <n v="0"/>
    <n v="0"/>
    <n v="0"/>
    <n v="14"/>
    <n v="0"/>
    <n v="0"/>
    <n v="0"/>
    <n v="0"/>
    <n v="0"/>
    <n v="14"/>
    <n v="2"/>
  </r>
  <r>
    <x v="4"/>
    <x v="91"/>
    <s v="1"/>
    <s v="01"/>
    <s v="15041RESIN222542022"/>
    <s v="22LB000F"/>
    <n v="218"/>
    <n v="218"/>
    <n v="218"/>
    <n v="218"/>
    <m/>
    <n v="0"/>
    <n v="0"/>
    <n v="0"/>
    <n v="10"/>
    <n v="0"/>
    <n v="0"/>
    <n v="0"/>
    <n v="0"/>
    <n v="0"/>
    <n v="10"/>
    <n v="2"/>
  </r>
  <r>
    <x v="4"/>
    <x v="91"/>
    <s v="1"/>
    <s v="01"/>
    <s v="15041RESIN222542022"/>
    <s v="22LB000F"/>
    <n v="219"/>
    <n v="219"/>
    <n v="219"/>
    <n v="219"/>
    <m/>
    <n v="0"/>
    <n v="0"/>
    <n v="0"/>
    <n v="12.5"/>
    <n v="0"/>
    <n v="0"/>
    <n v="0"/>
    <n v="0"/>
    <n v="0"/>
    <n v="12.5"/>
    <n v="2"/>
  </r>
  <r>
    <x v="4"/>
    <x v="91"/>
    <s v="1"/>
    <s v="01"/>
    <s v="15041RESIN222542022"/>
    <s v="22LB000F"/>
    <n v="220"/>
    <n v="220"/>
    <n v="220"/>
    <n v="220"/>
    <m/>
    <n v="0"/>
    <n v="0"/>
    <n v="0"/>
    <n v="10"/>
    <n v="0"/>
    <n v="0"/>
    <n v="0"/>
    <n v="0"/>
    <n v="0"/>
    <n v="10"/>
    <n v="2"/>
  </r>
  <r>
    <x v="4"/>
    <x v="91"/>
    <s v="1"/>
    <s v="01"/>
    <s v="15041RESIN222542022"/>
    <s v="22LB000F"/>
    <n v="221"/>
    <n v="221"/>
    <n v="221"/>
    <n v="221"/>
    <m/>
    <n v="0"/>
    <n v="0"/>
    <n v="0"/>
    <n v="2.5"/>
    <n v="0"/>
    <n v="0"/>
    <n v="0"/>
    <n v="0"/>
    <n v="0"/>
    <n v="2.5"/>
    <n v="2"/>
  </r>
  <r>
    <x v="4"/>
    <x v="91"/>
    <s v="1"/>
    <s v="01"/>
    <s v="15041RESIN222542022"/>
    <s v="22LB000F"/>
    <n v="222"/>
    <n v="222"/>
    <n v="222"/>
    <n v="222"/>
    <m/>
    <n v="0"/>
    <n v="0"/>
    <n v="0"/>
    <n v="2.5"/>
    <n v="0"/>
    <n v="0"/>
    <n v="0"/>
    <n v="0"/>
    <n v="0"/>
    <n v="2.5"/>
    <n v="2"/>
  </r>
  <r>
    <x v="4"/>
    <x v="91"/>
    <s v="1"/>
    <s v="01"/>
    <s v="15041RESIN222542022"/>
    <s v="22LB000F"/>
    <n v="223"/>
    <n v="223"/>
    <n v="223"/>
    <n v="223"/>
    <m/>
    <n v="0"/>
    <n v="0"/>
    <n v="0"/>
    <n v="2.5"/>
    <n v="0"/>
    <n v="0"/>
    <n v="0"/>
    <n v="0"/>
    <n v="0"/>
    <n v="2.5"/>
    <n v="2"/>
  </r>
  <r>
    <x v="4"/>
    <x v="91"/>
    <s v="1"/>
    <s v="01"/>
    <s v="15041RESIN222542022"/>
    <s v="22LB000F"/>
    <n v="224"/>
    <n v="224"/>
    <n v="224"/>
    <n v="224"/>
    <m/>
    <n v="0"/>
    <n v="0"/>
    <n v="0"/>
    <n v="2.5"/>
    <n v="0"/>
    <n v="0"/>
    <n v="0"/>
    <n v="0"/>
    <n v="0"/>
    <n v="2.5"/>
    <n v="2"/>
  </r>
  <r>
    <x v="4"/>
    <x v="91"/>
    <s v="1"/>
    <s v="01"/>
    <s v="15041RESIN222542022"/>
    <s v="22LB000F"/>
    <n v="225"/>
    <n v="225"/>
    <n v="225"/>
    <n v="225"/>
    <m/>
    <n v="0"/>
    <n v="0"/>
    <n v="0"/>
    <n v="14"/>
    <n v="0"/>
    <n v="0"/>
    <n v="0"/>
    <n v="0"/>
    <n v="0"/>
    <n v="14"/>
    <n v="2"/>
  </r>
  <r>
    <x v="4"/>
    <x v="91"/>
    <s v="1"/>
    <s v="01"/>
    <s v="15041RESIN222542022"/>
    <s v="22LB000F"/>
    <n v="226"/>
    <n v="226"/>
    <n v="226"/>
    <n v="226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27"/>
    <n v="227"/>
    <n v="227"/>
    <n v="227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28"/>
    <n v="228"/>
    <n v="228"/>
    <n v="228"/>
    <m/>
    <n v="0"/>
    <n v="0"/>
    <n v="0"/>
    <n v="14"/>
    <n v="0"/>
    <n v="0"/>
    <n v="0"/>
    <n v="0"/>
    <n v="0"/>
    <n v="14"/>
    <n v="2"/>
  </r>
  <r>
    <x v="4"/>
    <x v="92"/>
    <s v="1"/>
    <s v="01"/>
    <s v="15041RESIN222542022"/>
    <s v="22LB000F"/>
    <n v="229"/>
    <n v="229"/>
    <n v="229"/>
    <n v="229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0"/>
    <n v="230"/>
    <n v="230"/>
    <n v="230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1"/>
    <n v="231"/>
    <n v="231"/>
    <n v="231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2"/>
    <n v="232"/>
    <n v="232"/>
    <n v="232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3"/>
    <n v="233"/>
    <n v="233"/>
    <n v="233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4"/>
    <n v="234"/>
    <n v="234"/>
    <n v="234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5"/>
    <n v="235"/>
    <n v="235"/>
    <n v="235"/>
    <m/>
    <n v="0"/>
    <n v="0"/>
    <n v="0"/>
    <n v="10"/>
    <n v="0"/>
    <n v="0"/>
    <n v="0"/>
    <n v="0"/>
    <n v="0"/>
    <n v="10"/>
    <n v="2"/>
  </r>
  <r>
    <x v="4"/>
    <x v="92"/>
    <s v="1"/>
    <s v="01"/>
    <s v="15041RESIN222542022"/>
    <s v="22LB000F"/>
    <n v="236"/>
    <n v="236"/>
    <n v="236"/>
    <n v="236"/>
    <m/>
    <n v="0"/>
    <n v="0"/>
    <n v="0"/>
    <n v="10"/>
    <n v="0"/>
    <n v="0"/>
    <n v="0"/>
    <n v="0"/>
    <n v="0"/>
    <n v="10"/>
    <n v="2"/>
  </r>
  <r>
    <x v="4"/>
    <x v="92"/>
    <s v="1"/>
    <s v="01"/>
    <s v="15041RESIN222542022"/>
    <s v="22LB000F"/>
    <n v="237"/>
    <n v="237"/>
    <n v="237"/>
    <n v="237"/>
    <m/>
    <n v="0"/>
    <n v="0"/>
    <n v="0"/>
    <n v="4"/>
    <n v="0"/>
    <n v="0"/>
    <n v="0"/>
    <n v="0"/>
    <n v="0"/>
    <n v="4"/>
    <n v="2"/>
  </r>
  <r>
    <x v="4"/>
    <x v="92"/>
    <s v="1"/>
    <s v="01"/>
    <s v="15041RESIN222542022"/>
    <s v="22LB000F"/>
    <n v="238"/>
    <n v="238"/>
    <n v="238"/>
    <n v="238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39"/>
    <n v="239"/>
    <n v="239"/>
    <n v="239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40"/>
    <n v="240"/>
    <n v="240"/>
    <n v="240"/>
    <m/>
    <n v="0"/>
    <n v="0"/>
    <n v="0"/>
    <n v="2.5"/>
    <n v="0"/>
    <n v="0"/>
    <n v="0"/>
    <n v="0"/>
    <n v="0"/>
    <n v="2.5"/>
    <n v="2"/>
  </r>
  <r>
    <x v="4"/>
    <x v="92"/>
    <s v="1"/>
    <s v="01"/>
    <s v="15041RESIN222542022"/>
    <s v="22LB000F"/>
    <n v="241"/>
    <n v="241"/>
    <n v="241"/>
    <n v="241"/>
    <m/>
    <n v="0"/>
    <n v="0"/>
    <n v="0"/>
    <n v="12.5"/>
    <n v="0"/>
    <n v="0"/>
    <n v="0"/>
    <n v="0"/>
    <n v="0"/>
    <n v="12.5"/>
    <n v="2"/>
  </r>
  <r>
    <x v="4"/>
    <x v="93"/>
    <s v="1"/>
    <s v="01"/>
    <s v="15041RESIN222542022"/>
    <s v="22LB000F"/>
    <n v="242"/>
    <n v="242"/>
    <n v="242"/>
    <n v="242"/>
    <m/>
    <n v="0"/>
    <n v="0"/>
    <n v="0"/>
    <n v="10"/>
    <n v="0"/>
    <n v="0"/>
    <n v="0"/>
    <n v="0"/>
    <n v="0"/>
    <n v="10"/>
    <n v="2"/>
  </r>
  <r>
    <x v="4"/>
    <x v="93"/>
    <s v="1"/>
    <s v="01"/>
    <s v="15041RESIN222542022"/>
    <s v="22LB000F"/>
    <n v="243"/>
    <n v="243"/>
    <n v="243"/>
    <n v="243"/>
    <m/>
    <n v="0"/>
    <n v="0"/>
    <n v="0"/>
    <n v="10"/>
    <n v="0"/>
    <n v="0"/>
    <n v="0"/>
    <n v="0"/>
    <n v="0"/>
    <n v="10"/>
    <n v="2"/>
  </r>
  <r>
    <x v="4"/>
    <x v="93"/>
    <s v="1"/>
    <s v="01"/>
    <s v="15041RESIN222542022"/>
    <s v="22LB000F"/>
    <n v="244"/>
    <n v="244"/>
    <n v="244"/>
    <n v="244"/>
    <m/>
    <n v="0"/>
    <n v="0"/>
    <n v="0"/>
    <n v="19"/>
    <n v="0"/>
    <n v="0"/>
    <n v="0"/>
    <n v="0"/>
    <n v="0"/>
    <n v="19"/>
    <n v="2"/>
  </r>
  <r>
    <x v="4"/>
    <x v="93"/>
    <s v="1"/>
    <s v="01"/>
    <s v="15041RESIN222542022"/>
    <s v="22LB000F"/>
    <n v="245"/>
    <n v="245"/>
    <n v="245"/>
    <n v="245"/>
    <m/>
    <n v="0"/>
    <n v="0"/>
    <n v="0"/>
    <n v="6.5"/>
    <n v="0"/>
    <n v="0"/>
    <n v="0"/>
    <n v="0"/>
    <n v="0"/>
    <n v="6.5"/>
    <n v="2"/>
  </r>
  <r>
    <x v="4"/>
    <x v="93"/>
    <s v="1"/>
    <s v="01"/>
    <s v="15041RESIN222542022"/>
    <s v="22LB000F"/>
    <n v="246"/>
    <n v="246"/>
    <n v="246"/>
    <n v="246"/>
    <m/>
    <n v="0"/>
    <n v="0"/>
    <n v="0"/>
    <n v="4"/>
    <n v="0"/>
    <n v="0"/>
    <n v="0"/>
    <n v="0"/>
    <n v="0"/>
    <n v="4"/>
    <n v="2"/>
  </r>
  <r>
    <x v="4"/>
    <x v="93"/>
    <s v="1"/>
    <s v="01"/>
    <s v="15041RESIN222542022"/>
    <s v="22LB000F"/>
    <n v="247"/>
    <n v="247"/>
    <n v="247"/>
    <n v="247"/>
    <m/>
    <n v="0"/>
    <n v="0"/>
    <n v="0"/>
    <n v="2.5"/>
    <n v="0"/>
    <n v="0"/>
    <n v="0"/>
    <n v="0"/>
    <n v="0"/>
    <n v="2.5"/>
    <n v="2"/>
  </r>
  <r>
    <x v="4"/>
    <x v="93"/>
    <s v="1"/>
    <s v="01"/>
    <s v="15041RESIN222542022"/>
    <s v="22LB000F"/>
    <n v="248"/>
    <n v="248"/>
    <n v="248"/>
    <n v="248"/>
    <m/>
    <n v="0"/>
    <n v="0"/>
    <n v="0"/>
    <n v="14"/>
    <n v="0"/>
    <n v="0"/>
    <n v="0"/>
    <n v="0"/>
    <n v="0"/>
    <n v="14"/>
    <n v="2"/>
  </r>
  <r>
    <x v="4"/>
    <x v="93"/>
    <s v="1"/>
    <s v="01"/>
    <s v="15041RESIN222542022"/>
    <s v="22LB000F"/>
    <n v="249"/>
    <n v="249"/>
    <n v="249"/>
    <n v="249"/>
    <m/>
    <n v="0"/>
    <n v="0"/>
    <n v="0"/>
    <n v="4"/>
    <n v="0"/>
    <n v="0"/>
    <n v="0"/>
    <n v="0"/>
    <n v="0"/>
    <n v="4"/>
    <n v="2"/>
  </r>
  <r>
    <x v="4"/>
    <x v="93"/>
    <s v="1"/>
    <s v="01"/>
    <s v="15041RESIN222542022"/>
    <s v="22LB000F"/>
    <n v="250"/>
    <n v="250"/>
    <n v="250"/>
    <n v="250"/>
    <m/>
    <n v="0"/>
    <n v="0"/>
    <n v="0"/>
    <n v="4"/>
    <n v="0"/>
    <n v="0"/>
    <n v="0"/>
    <n v="0"/>
    <n v="0"/>
    <n v="4"/>
    <n v="2"/>
  </r>
  <r>
    <x v="4"/>
    <x v="93"/>
    <s v="1"/>
    <s v="01"/>
    <s v="15041RESIN222542022"/>
    <s v="22LB000F"/>
    <n v="251"/>
    <n v="251"/>
    <n v="251"/>
    <n v="251"/>
    <m/>
    <n v="0"/>
    <n v="0"/>
    <n v="0"/>
    <n v="14"/>
    <n v="0"/>
    <n v="0"/>
    <n v="0"/>
    <n v="0"/>
    <n v="0"/>
    <n v="14"/>
    <n v="2"/>
  </r>
  <r>
    <x v="4"/>
    <x v="93"/>
    <s v="1"/>
    <s v="01"/>
    <s v="15041RESIN222542022"/>
    <s v="22LB000F"/>
    <n v="252"/>
    <n v="252"/>
    <n v="252"/>
    <n v="252"/>
    <m/>
    <n v="0"/>
    <n v="0"/>
    <n v="0"/>
    <n v="5"/>
    <n v="0"/>
    <n v="0"/>
    <n v="0"/>
    <n v="0"/>
    <n v="0"/>
    <n v="5"/>
    <n v="2"/>
  </r>
  <r>
    <x v="4"/>
    <x v="93"/>
    <s v="1"/>
    <s v="01"/>
    <s v="15041RESIN222542022"/>
    <s v="22LB000F"/>
    <n v="253"/>
    <n v="253"/>
    <n v="253"/>
    <n v="253"/>
    <m/>
    <n v="0"/>
    <n v="0"/>
    <n v="0"/>
    <n v="2.5"/>
    <n v="0"/>
    <n v="0"/>
    <n v="0"/>
    <n v="0"/>
    <n v="0"/>
    <n v="2.5"/>
    <n v="2"/>
  </r>
  <r>
    <x v="4"/>
    <x v="94"/>
    <s v="1"/>
    <s v="01"/>
    <s v="15041RESIN222542022"/>
    <s v="22LB000F"/>
    <n v="254"/>
    <n v="254"/>
    <n v="254"/>
    <n v="254"/>
    <m/>
    <n v="0"/>
    <n v="0"/>
    <n v="0"/>
    <n v="2.5"/>
    <n v="0"/>
    <n v="0"/>
    <n v="0"/>
    <n v="0"/>
    <n v="0"/>
    <n v="2.5"/>
    <n v="2"/>
  </r>
  <r>
    <x v="4"/>
    <x v="94"/>
    <s v="1"/>
    <s v="01"/>
    <s v="15041RESIN222542022"/>
    <s v="22LB000F"/>
    <n v="255"/>
    <n v="255"/>
    <n v="255"/>
    <n v="255"/>
    <m/>
    <n v="0"/>
    <n v="0"/>
    <n v="0"/>
    <n v="10"/>
    <n v="0"/>
    <n v="0"/>
    <n v="0"/>
    <n v="0"/>
    <n v="0"/>
    <n v="10"/>
    <n v="2"/>
  </r>
  <r>
    <x v="4"/>
    <x v="94"/>
    <s v="1"/>
    <s v="01"/>
    <s v="15041RESIN222542022"/>
    <s v="22LB000F"/>
    <n v="256"/>
    <n v="256"/>
    <n v="256"/>
    <n v="256"/>
    <m/>
    <n v="0"/>
    <n v="0"/>
    <n v="0"/>
    <n v="10"/>
    <n v="0"/>
    <n v="0"/>
    <n v="0"/>
    <n v="0"/>
    <n v="0"/>
    <n v="10"/>
    <n v="2"/>
  </r>
  <r>
    <x v="4"/>
    <x v="94"/>
    <s v="1"/>
    <s v="01"/>
    <s v="15041RESIN222542022"/>
    <s v="22LB000F"/>
    <n v="257"/>
    <n v="257"/>
    <n v="257"/>
    <n v="257"/>
    <m/>
    <n v="0"/>
    <n v="0"/>
    <n v="0"/>
    <n v="2.5"/>
    <n v="0"/>
    <n v="0"/>
    <n v="0"/>
    <n v="0"/>
    <n v="0"/>
    <n v="2.5"/>
    <n v="2"/>
  </r>
  <r>
    <x v="4"/>
    <x v="94"/>
    <s v="1"/>
    <s v="01"/>
    <s v="15041RESIN222542022"/>
    <s v="22LB000F"/>
    <n v="258"/>
    <n v="258"/>
    <n v="258"/>
    <n v="258"/>
    <m/>
    <n v="0"/>
    <n v="0"/>
    <n v="0"/>
    <n v="2.5"/>
    <n v="0"/>
    <n v="0"/>
    <n v="0"/>
    <n v="0"/>
    <n v="0"/>
    <n v="2.5"/>
    <n v="2"/>
  </r>
  <r>
    <x v="4"/>
    <x v="94"/>
    <s v="1"/>
    <s v="01"/>
    <s v="15041RESIN222542022"/>
    <s v="22LB000F"/>
    <n v="259"/>
    <n v="259"/>
    <n v="259"/>
    <n v="259"/>
    <m/>
    <n v="0"/>
    <n v="0"/>
    <n v="0"/>
    <n v="11"/>
    <n v="0"/>
    <n v="0"/>
    <n v="0"/>
    <n v="0"/>
    <n v="0"/>
    <n v="11"/>
    <n v="2"/>
  </r>
  <r>
    <x v="4"/>
    <x v="94"/>
    <s v="1"/>
    <s v="01"/>
    <s v="15041RESIN222542022"/>
    <s v="22LB000F"/>
    <n v="260"/>
    <n v="260"/>
    <n v="260"/>
    <n v="260"/>
    <m/>
    <n v="0"/>
    <n v="0"/>
    <n v="0"/>
    <n v="9"/>
    <n v="0"/>
    <n v="0"/>
    <n v="0"/>
    <n v="0"/>
    <n v="0"/>
    <n v="9"/>
    <n v="2"/>
  </r>
  <r>
    <x v="4"/>
    <x v="94"/>
    <s v="1"/>
    <s v="01"/>
    <s v="15041RESIN222542022"/>
    <s v="22LB000F"/>
    <n v="261"/>
    <n v="261"/>
    <n v="261"/>
    <n v="261"/>
    <m/>
    <n v="0"/>
    <n v="0"/>
    <n v="0"/>
    <n v="10"/>
    <n v="0"/>
    <n v="0"/>
    <n v="0"/>
    <n v="0"/>
    <n v="0"/>
    <n v="10"/>
    <n v="2"/>
  </r>
  <r>
    <x v="4"/>
    <x v="95"/>
    <s v="1"/>
    <s v="01"/>
    <s v="15041RESIN222542022"/>
    <s v="22LB000F"/>
    <n v="262"/>
    <n v="262"/>
    <n v="262"/>
    <n v="262"/>
    <m/>
    <n v="0"/>
    <n v="0"/>
    <n v="0"/>
    <n v="10"/>
    <n v="0"/>
    <n v="0"/>
    <n v="0"/>
    <n v="0"/>
    <n v="0"/>
    <n v="10"/>
    <n v="2"/>
  </r>
  <r>
    <x v="4"/>
    <x v="95"/>
    <s v="1"/>
    <s v="01"/>
    <s v="15041RESIN222542022"/>
    <s v="22LB000F"/>
    <n v="263"/>
    <n v="263"/>
    <n v="263"/>
    <n v="263"/>
    <m/>
    <n v="0"/>
    <n v="0"/>
    <n v="0"/>
    <n v="2.5"/>
    <n v="0"/>
    <n v="0"/>
    <n v="0"/>
    <n v="0"/>
    <n v="0"/>
    <n v="2.5"/>
    <n v="2"/>
  </r>
  <r>
    <x v="4"/>
    <x v="95"/>
    <s v="1"/>
    <s v="01"/>
    <s v="15041RESIN222542022"/>
    <s v="22LB000F"/>
    <n v="264"/>
    <n v="264"/>
    <n v="264"/>
    <n v="264"/>
    <m/>
    <n v="0"/>
    <n v="0"/>
    <n v="0"/>
    <n v="2.5"/>
    <n v="0"/>
    <n v="0"/>
    <n v="0"/>
    <n v="0"/>
    <n v="0"/>
    <n v="2.5"/>
    <n v="2"/>
  </r>
  <r>
    <x v="4"/>
    <x v="95"/>
    <s v="1"/>
    <s v="01"/>
    <s v="15041RESIN222542022"/>
    <s v="22LB000F"/>
    <n v="265"/>
    <n v="265"/>
    <n v="265"/>
    <n v="265"/>
    <m/>
    <n v="0"/>
    <n v="0"/>
    <n v="0"/>
    <n v="2.5"/>
    <n v="0"/>
    <n v="0"/>
    <n v="0"/>
    <n v="0"/>
    <n v="0"/>
    <n v="2.5"/>
    <n v="2"/>
  </r>
  <r>
    <x v="4"/>
    <x v="95"/>
    <s v="1"/>
    <s v="01"/>
    <s v="15041RESIN222542022"/>
    <s v="22LB000F"/>
    <n v="266"/>
    <n v="266"/>
    <n v="266"/>
    <n v="266"/>
    <m/>
    <n v="0"/>
    <n v="0"/>
    <n v="0"/>
    <n v="10"/>
    <n v="0"/>
    <n v="0"/>
    <n v="0"/>
    <n v="0"/>
    <n v="0"/>
    <n v="10"/>
    <n v="2"/>
  </r>
  <r>
    <x v="4"/>
    <x v="95"/>
    <s v="1"/>
    <s v="01"/>
    <s v="15041RESIN222542022"/>
    <s v="22LB000F"/>
    <n v="267"/>
    <n v="267"/>
    <n v="267"/>
    <n v="267"/>
    <m/>
    <n v="0"/>
    <n v="0"/>
    <n v="0"/>
    <n v="10"/>
    <n v="0"/>
    <n v="0"/>
    <n v="0"/>
    <n v="0"/>
    <n v="0"/>
    <n v="10"/>
    <n v="2"/>
  </r>
  <r>
    <x v="4"/>
    <x v="95"/>
    <s v="1"/>
    <s v="01"/>
    <s v="15041RESIN222542022"/>
    <s v="22LB000F"/>
    <n v="268"/>
    <n v="268"/>
    <n v="268"/>
    <n v="268"/>
    <m/>
    <n v="0"/>
    <n v="0"/>
    <n v="0"/>
    <n v="4"/>
    <n v="0"/>
    <n v="0"/>
    <n v="0"/>
    <n v="0"/>
    <n v="0"/>
    <n v="4"/>
    <n v="2"/>
  </r>
  <r>
    <x v="4"/>
    <x v="95"/>
    <s v="1"/>
    <s v="01"/>
    <s v="15041RESIN222542022"/>
    <s v="22LB000F"/>
    <n v="269"/>
    <n v="269"/>
    <n v="269"/>
    <n v="269"/>
    <m/>
    <n v="0"/>
    <n v="0"/>
    <n v="0"/>
    <n v="4"/>
    <n v="0"/>
    <n v="0"/>
    <n v="0"/>
    <n v="0"/>
    <n v="0"/>
    <n v="4"/>
    <n v="2"/>
  </r>
  <r>
    <x v="4"/>
    <x v="95"/>
    <s v="1"/>
    <s v="01"/>
    <s v="15041RESIN222542022"/>
    <s v="22LB000F"/>
    <n v="270"/>
    <n v="270"/>
    <n v="270"/>
    <n v="270"/>
    <m/>
    <n v="0"/>
    <n v="0"/>
    <n v="0"/>
    <n v="16"/>
    <n v="0"/>
    <n v="0"/>
    <n v="0"/>
    <n v="0"/>
    <n v="0"/>
    <n v="16"/>
    <n v="2"/>
  </r>
  <r>
    <x v="4"/>
    <x v="95"/>
    <s v="1"/>
    <s v="01"/>
    <s v="15041RESIN222542022"/>
    <s v="22LB000F"/>
    <n v="271"/>
    <n v="271"/>
    <n v="271"/>
    <n v="271"/>
    <m/>
    <n v="0"/>
    <n v="0"/>
    <n v="0"/>
    <n v="2.5"/>
    <n v="0"/>
    <n v="0"/>
    <n v="0"/>
    <n v="0"/>
    <n v="0"/>
    <n v="2.5"/>
    <n v="2"/>
  </r>
  <r>
    <x v="4"/>
    <x v="95"/>
    <s v="1"/>
    <s v="01"/>
    <s v="15041RESIN222542022"/>
    <s v="22LB000F"/>
    <n v="272"/>
    <n v="272"/>
    <n v="272"/>
    <n v="272"/>
    <m/>
    <n v="0"/>
    <n v="0"/>
    <n v="0"/>
    <n v="5"/>
    <n v="0"/>
    <n v="0"/>
    <n v="0"/>
    <n v="0"/>
    <n v="0"/>
    <n v="5"/>
    <n v="2"/>
  </r>
  <r>
    <x v="4"/>
    <x v="95"/>
    <s v="1"/>
    <s v="01"/>
    <s v="15041RESIN222542022"/>
    <s v="22LB000F"/>
    <n v="273"/>
    <n v="273"/>
    <n v="273"/>
    <n v="273"/>
    <m/>
    <n v="0"/>
    <n v="0"/>
    <n v="0"/>
    <n v="2.5"/>
    <n v="0"/>
    <n v="0"/>
    <n v="0"/>
    <n v="0"/>
    <n v="0"/>
    <n v="2.5"/>
    <n v="2"/>
  </r>
  <r>
    <x v="4"/>
    <x v="96"/>
    <s v="1"/>
    <s v="01"/>
    <s v="15041RESIN222542022"/>
    <s v="22LB000F"/>
    <n v="274"/>
    <n v="274"/>
    <n v="274"/>
    <n v="274"/>
    <m/>
    <n v="0"/>
    <n v="0"/>
    <n v="0"/>
    <n v="5"/>
    <n v="0"/>
    <n v="0"/>
    <n v="0"/>
    <n v="0"/>
    <n v="0"/>
    <n v="5"/>
    <n v="2"/>
  </r>
  <r>
    <x v="4"/>
    <x v="96"/>
    <s v="1"/>
    <s v="01"/>
    <s v="15041RESIN222542022"/>
    <s v="22LB000F"/>
    <n v="275"/>
    <n v="275"/>
    <n v="275"/>
    <n v="275"/>
    <m/>
    <n v="0"/>
    <n v="0"/>
    <n v="0"/>
    <n v="15"/>
    <n v="0"/>
    <n v="0"/>
    <n v="0"/>
    <n v="0"/>
    <n v="0"/>
    <n v="15"/>
    <n v="2"/>
  </r>
  <r>
    <x v="4"/>
    <x v="96"/>
    <s v="1"/>
    <s v="01"/>
    <s v="15041RESIN222542022"/>
    <s v="22LB000F"/>
    <n v="276"/>
    <n v="276"/>
    <n v="276"/>
    <n v="276"/>
    <m/>
    <n v="0"/>
    <n v="0"/>
    <n v="0"/>
    <n v="15"/>
    <n v="0"/>
    <n v="0"/>
    <n v="0"/>
    <n v="0"/>
    <n v="0"/>
    <n v="15"/>
    <n v="2"/>
  </r>
  <r>
    <x v="4"/>
    <x v="96"/>
    <s v="1"/>
    <s v="01"/>
    <s v="15041RESIN222542022"/>
    <s v="22LB000F"/>
    <n v="277"/>
    <n v="277"/>
    <n v="277"/>
    <n v="277"/>
    <m/>
    <n v="0"/>
    <n v="0"/>
    <n v="0"/>
    <n v="2.5"/>
    <n v="0"/>
    <n v="0"/>
    <n v="0"/>
    <n v="0"/>
    <n v="0"/>
    <n v="2.5"/>
    <n v="2"/>
  </r>
  <r>
    <x v="4"/>
    <x v="96"/>
    <s v="1"/>
    <s v="01"/>
    <s v="15041RESIN222542022"/>
    <s v="22LB000F"/>
    <n v="278"/>
    <n v="278"/>
    <n v="278"/>
    <n v="278"/>
    <m/>
    <n v="0"/>
    <n v="0"/>
    <n v="0"/>
    <n v="5"/>
    <n v="0"/>
    <n v="0"/>
    <n v="0"/>
    <n v="0"/>
    <n v="0"/>
    <n v="5"/>
    <n v="2"/>
  </r>
  <r>
    <x v="4"/>
    <x v="96"/>
    <s v="1"/>
    <s v="01"/>
    <s v="15041RESIN222542022"/>
    <s v="22LB000F"/>
    <n v="279"/>
    <n v="279"/>
    <n v="279"/>
    <n v="279"/>
    <m/>
    <n v="0"/>
    <n v="0"/>
    <n v="0"/>
    <n v="4"/>
    <n v="0"/>
    <n v="0"/>
    <n v="0"/>
    <n v="0"/>
    <n v="0"/>
    <n v="4"/>
    <n v="2"/>
  </r>
  <r>
    <x v="4"/>
    <x v="96"/>
    <s v="1"/>
    <s v="01"/>
    <s v="15041RESIN222542022"/>
    <s v="22LB000F"/>
    <n v="280"/>
    <n v="280"/>
    <n v="280"/>
    <n v="280"/>
    <m/>
    <n v="0"/>
    <n v="0"/>
    <n v="0"/>
    <n v="4"/>
    <n v="0"/>
    <n v="0"/>
    <n v="0"/>
    <n v="0"/>
    <n v="0"/>
    <n v="4"/>
    <n v="2"/>
  </r>
  <r>
    <x v="4"/>
    <x v="96"/>
    <s v="1"/>
    <s v="01"/>
    <s v="15041RESIN222542022"/>
    <s v="22LB000F"/>
    <n v="281"/>
    <n v="281"/>
    <n v="281"/>
    <n v="281"/>
    <m/>
    <n v="0"/>
    <n v="0"/>
    <n v="0"/>
    <n v="9"/>
    <n v="0"/>
    <n v="0"/>
    <n v="0"/>
    <n v="0"/>
    <n v="0"/>
    <n v="9"/>
    <n v="2"/>
  </r>
  <r>
    <x v="4"/>
    <x v="96"/>
    <s v="1"/>
    <s v="01"/>
    <s v="15041RESIN222542022"/>
    <s v="22LB000F"/>
    <n v="282"/>
    <n v="282"/>
    <n v="282"/>
    <n v="282"/>
    <m/>
    <n v="0"/>
    <n v="0"/>
    <n v="0"/>
    <n v="10"/>
    <n v="0"/>
    <n v="0"/>
    <n v="0"/>
    <n v="0"/>
    <n v="0"/>
    <n v="10"/>
    <n v="2"/>
  </r>
  <r>
    <x v="4"/>
    <x v="97"/>
    <s v="1"/>
    <s v="01"/>
    <s v="15041RESIN222542022"/>
    <s v="22LB000F"/>
    <n v="283"/>
    <n v="283"/>
    <n v="283"/>
    <n v="283"/>
    <m/>
    <n v="0"/>
    <n v="0"/>
    <n v="0"/>
    <n v="10"/>
    <n v="0"/>
    <n v="0"/>
    <n v="0"/>
    <n v="0"/>
    <n v="0"/>
    <n v="10"/>
    <n v="2"/>
  </r>
  <r>
    <x v="4"/>
    <x v="97"/>
    <s v="1"/>
    <s v="01"/>
    <s v="15041RESIN222542022"/>
    <s v="22LB000F"/>
    <n v="284"/>
    <n v="284"/>
    <n v="284"/>
    <n v="284"/>
    <m/>
    <n v="0"/>
    <n v="0"/>
    <n v="0"/>
    <n v="5"/>
    <n v="0"/>
    <n v="0"/>
    <n v="0"/>
    <n v="0"/>
    <n v="0"/>
    <n v="5"/>
    <n v="2"/>
  </r>
  <r>
    <x v="4"/>
    <x v="97"/>
    <s v="1"/>
    <s v="01"/>
    <s v="15041RESIN222542022"/>
    <s v="22LB000F"/>
    <n v="285"/>
    <n v="285"/>
    <n v="285"/>
    <n v="285"/>
    <m/>
    <n v="0"/>
    <n v="0"/>
    <n v="0"/>
    <n v="5"/>
    <n v="0"/>
    <n v="0"/>
    <n v="0"/>
    <n v="0"/>
    <n v="0"/>
    <n v="5"/>
    <n v="2"/>
  </r>
  <r>
    <x v="4"/>
    <x v="97"/>
    <s v="1"/>
    <s v="01"/>
    <s v="15041RESIN222542022"/>
    <s v="22LB000F"/>
    <n v="286"/>
    <n v="286"/>
    <n v="286"/>
    <n v="286"/>
    <m/>
    <n v="0"/>
    <n v="0"/>
    <n v="0"/>
    <n v="10"/>
    <n v="0"/>
    <n v="0"/>
    <n v="0"/>
    <n v="0"/>
    <n v="0"/>
    <n v="10"/>
    <n v="2"/>
  </r>
  <r>
    <x v="4"/>
    <x v="97"/>
    <s v="1"/>
    <s v="01"/>
    <s v="15041RESIN222542022"/>
    <s v="22LB000F"/>
    <n v="287"/>
    <n v="287"/>
    <n v="287"/>
    <n v="287"/>
    <m/>
    <n v="0"/>
    <n v="0"/>
    <n v="0"/>
    <n v="2.5"/>
    <n v="0"/>
    <n v="0"/>
    <n v="0"/>
    <n v="0"/>
    <n v="0"/>
    <n v="2.5"/>
    <n v="2"/>
  </r>
  <r>
    <x v="4"/>
    <x v="97"/>
    <s v="1"/>
    <s v="01"/>
    <s v="15041RESIN222542022"/>
    <s v="22LB000F"/>
    <n v="288"/>
    <n v="288"/>
    <n v="288"/>
    <n v="288"/>
    <m/>
    <n v="0"/>
    <n v="0"/>
    <n v="0"/>
    <n v="8.5"/>
    <n v="0"/>
    <n v="0"/>
    <n v="0"/>
    <n v="0"/>
    <n v="0"/>
    <n v="8.5"/>
    <n v="2"/>
  </r>
  <r>
    <x v="4"/>
    <x v="97"/>
    <s v="1"/>
    <s v="01"/>
    <s v="15041RESIN222542022"/>
    <s v="22LB000F"/>
    <n v="289"/>
    <n v="289"/>
    <n v="289"/>
    <n v="289"/>
    <m/>
    <n v="0"/>
    <n v="0"/>
    <n v="0"/>
    <n v="2.5"/>
    <n v="0"/>
    <n v="0"/>
    <n v="0"/>
    <n v="0"/>
    <n v="0"/>
    <n v="2.5"/>
    <n v="2"/>
  </r>
  <r>
    <x v="4"/>
    <x v="97"/>
    <s v="1"/>
    <s v="01"/>
    <s v="15041RESIN222542022"/>
    <s v="22LB000F"/>
    <n v="290"/>
    <n v="290"/>
    <n v="290"/>
    <n v="290"/>
    <m/>
    <n v="0"/>
    <n v="0"/>
    <n v="0"/>
    <n v="10"/>
    <n v="0"/>
    <n v="0"/>
    <n v="0"/>
    <n v="0"/>
    <n v="0"/>
    <n v="10"/>
    <n v="2"/>
  </r>
  <r>
    <x v="4"/>
    <x v="97"/>
    <s v="1"/>
    <s v="01"/>
    <s v="15041RESIN222542022"/>
    <s v="22LB000F"/>
    <n v="291"/>
    <n v="291"/>
    <n v="291"/>
    <n v="291"/>
    <m/>
    <n v="0"/>
    <n v="0"/>
    <n v="0"/>
    <n v="12.5"/>
    <n v="0"/>
    <n v="0"/>
    <n v="0"/>
    <n v="0"/>
    <n v="0"/>
    <n v="12.5"/>
    <n v="2"/>
  </r>
  <r>
    <x v="4"/>
    <x v="97"/>
    <s v="1"/>
    <s v="01"/>
    <s v="15041RESIN222542022"/>
    <s v="22LB000F"/>
    <n v="292"/>
    <n v="292"/>
    <n v="292"/>
    <n v="292"/>
    <m/>
    <n v="0"/>
    <n v="0"/>
    <n v="0"/>
    <n v="4"/>
    <n v="0"/>
    <n v="0"/>
    <n v="0"/>
    <n v="0"/>
    <n v="0"/>
    <n v="4"/>
    <n v="2"/>
  </r>
  <r>
    <x v="4"/>
    <x v="97"/>
    <s v="1"/>
    <s v="01"/>
    <s v="15041RESIN222542022"/>
    <s v="22LB000F"/>
    <n v="293"/>
    <n v="293"/>
    <n v="293"/>
    <n v="293"/>
    <m/>
    <n v="0"/>
    <n v="0"/>
    <n v="0"/>
    <n v="15"/>
    <n v="0"/>
    <n v="0"/>
    <n v="0"/>
    <n v="0"/>
    <n v="0"/>
    <n v="15"/>
    <n v="2"/>
  </r>
  <r>
    <x v="4"/>
    <x v="97"/>
    <s v="1"/>
    <s v="01"/>
    <s v="15041RESIN222542022"/>
    <s v="22LB000F"/>
    <n v="294"/>
    <n v="294"/>
    <n v="294"/>
    <n v="294"/>
    <m/>
    <n v="0"/>
    <n v="0"/>
    <n v="0"/>
    <n v="2.5"/>
    <n v="0"/>
    <n v="0"/>
    <n v="0"/>
    <n v="0"/>
    <n v="0"/>
    <n v="2.5"/>
    <n v="2"/>
  </r>
  <r>
    <x v="4"/>
    <x v="97"/>
    <s v="1"/>
    <s v="01"/>
    <s v="15041RESIN222542022"/>
    <s v="22LB000F"/>
    <n v="295"/>
    <n v="295"/>
    <n v="295"/>
    <n v="295"/>
    <m/>
    <n v="0"/>
    <n v="0"/>
    <n v="0"/>
    <n v="2.5"/>
    <n v="0"/>
    <n v="0"/>
    <n v="0"/>
    <n v="0"/>
    <n v="0"/>
    <n v="2.5"/>
    <n v="2"/>
  </r>
  <r>
    <x v="4"/>
    <x v="98"/>
    <s v="1"/>
    <s v="01"/>
    <s v="15041RESIN222542022"/>
    <s v="22LB000F"/>
    <n v="296"/>
    <n v="296"/>
    <n v="296"/>
    <n v="296"/>
    <m/>
    <n v="0"/>
    <n v="0"/>
    <n v="0"/>
    <n v="8.5"/>
    <n v="0"/>
    <n v="0"/>
    <n v="0"/>
    <n v="0"/>
    <n v="0"/>
    <n v="8.5"/>
    <n v="2"/>
  </r>
  <r>
    <x v="4"/>
    <x v="98"/>
    <s v="1"/>
    <s v="01"/>
    <s v="15041RESIN222542022"/>
    <s v="22LB000F"/>
    <n v="297"/>
    <n v="297"/>
    <n v="297"/>
    <n v="297"/>
    <m/>
    <n v="0"/>
    <n v="0"/>
    <n v="0"/>
    <n v="2.5"/>
    <n v="0"/>
    <n v="0"/>
    <n v="0"/>
    <n v="0"/>
    <n v="0"/>
    <n v="2.5"/>
    <n v="2"/>
  </r>
  <r>
    <x v="4"/>
    <x v="98"/>
    <s v="1"/>
    <s v="01"/>
    <s v="15041RESIN222542022"/>
    <s v="22LB000F"/>
    <n v="298"/>
    <n v="298"/>
    <n v="298"/>
    <n v="298"/>
    <m/>
    <n v="0"/>
    <n v="0"/>
    <n v="0"/>
    <n v="3"/>
    <n v="0"/>
    <n v="0"/>
    <n v="0"/>
    <n v="0"/>
    <n v="0"/>
    <n v="3"/>
    <n v="2"/>
  </r>
  <r>
    <x v="4"/>
    <x v="98"/>
    <s v="1"/>
    <s v="01"/>
    <s v="15041RESIN222542022"/>
    <s v="22LB000F"/>
    <n v="299"/>
    <n v="299"/>
    <n v="299"/>
    <n v="299"/>
    <m/>
    <n v="0"/>
    <n v="0"/>
    <n v="0"/>
    <n v="4"/>
    <n v="0"/>
    <n v="0"/>
    <n v="0"/>
    <n v="0"/>
    <n v="0"/>
    <n v="4"/>
    <n v="2"/>
  </r>
  <r>
    <x v="4"/>
    <x v="98"/>
    <s v="1"/>
    <s v="01"/>
    <s v="15041RESIN222542022"/>
    <s v="22LB000F"/>
    <n v="300"/>
    <n v="300"/>
    <n v="300"/>
    <n v="300"/>
    <m/>
    <n v="0"/>
    <n v="0"/>
    <n v="0"/>
    <n v="10"/>
    <n v="0"/>
    <n v="0"/>
    <n v="0"/>
    <n v="0"/>
    <n v="0"/>
    <n v="10"/>
    <n v="2"/>
  </r>
  <r>
    <x v="4"/>
    <x v="98"/>
    <s v="1"/>
    <s v="01"/>
    <s v="15041RESIN222542022"/>
    <s v="22LB000F"/>
    <n v="301"/>
    <n v="301"/>
    <n v="301"/>
    <n v="301"/>
    <m/>
    <n v="0"/>
    <n v="0"/>
    <n v="0"/>
    <n v="5"/>
    <n v="0"/>
    <n v="0"/>
    <n v="0"/>
    <n v="0"/>
    <n v="0"/>
    <n v="5"/>
    <n v="2"/>
  </r>
  <r>
    <x v="4"/>
    <x v="98"/>
    <s v="1"/>
    <s v="01"/>
    <s v="15041RESIN222542022"/>
    <s v="22LB000F"/>
    <n v="302"/>
    <n v="302"/>
    <n v="302"/>
    <n v="302"/>
    <m/>
    <n v="0"/>
    <n v="0"/>
    <n v="0"/>
    <n v="12"/>
    <n v="0"/>
    <n v="0"/>
    <n v="0"/>
    <n v="0"/>
    <n v="0"/>
    <n v="12"/>
    <n v="2"/>
  </r>
  <r>
    <x v="4"/>
    <x v="98"/>
    <s v="1"/>
    <s v="01"/>
    <s v="15041RESIN222542022"/>
    <s v="22LB000F"/>
    <n v="303"/>
    <n v="303"/>
    <n v="303"/>
    <n v="303"/>
    <m/>
    <n v="0"/>
    <n v="0"/>
    <n v="0"/>
    <n v="4"/>
    <n v="0"/>
    <n v="0"/>
    <n v="0"/>
    <n v="0"/>
    <n v="0"/>
    <n v="4"/>
    <n v="2"/>
  </r>
  <r>
    <x v="4"/>
    <x v="99"/>
    <s v="1"/>
    <s v="01"/>
    <s v="15041RESIN222542022"/>
    <s v="22LB000F"/>
    <n v="304"/>
    <n v="304"/>
    <n v="304"/>
    <n v="304"/>
    <m/>
    <n v="0"/>
    <n v="0"/>
    <n v="0"/>
    <n v="5"/>
    <n v="0"/>
    <n v="0"/>
    <n v="0"/>
    <n v="0"/>
    <n v="0"/>
    <n v="5"/>
    <n v="2"/>
  </r>
  <r>
    <x v="4"/>
    <x v="99"/>
    <s v="1"/>
    <s v="01"/>
    <s v="15041RESIN222542022"/>
    <s v="22LB000F"/>
    <n v="305"/>
    <n v="305"/>
    <n v="305"/>
    <n v="305"/>
    <m/>
    <n v="0"/>
    <n v="0"/>
    <n v="0"/>
    <n v="5"/>
    <n v="0"/>
    <n v="0"/>
    <n v="0"/>
    <n v="0"/>
    <n v="0"/>
    <n v="5"/>
    <n v="2"/>
  </r>
  <r>
    <x v="4"/>
    <x v="99"/>
    <s v="1"/>
    <s v="01"/>
    <s v="15041RESIN222542022"/>
    <s v="22LB000F"/>
    <n v="306"/>
    <n v="306"/>
    <n v="306"/>
    <n v="306"/>
    <m/>
    <n v="0"/>
    <n v="0"/>
    <n v="0"/>
    <n v="5"/>
    <n v="0"/>
    <n v="0"/>
    <n v="0"/>
    <n v="0"/>
    <n v="0"/>
    <n v="5"/>
    <n v="2"/>
  </r>
  <r>
    <x v="4"/>
    <x v="99"/>
    <s v="1"/>
    <s v="01"/>
    <s v="15041RESIN222542022"/>
    <s v="22LB000F"/>
    <n v="307"/>
    <n v="307"/>
    <n v="307"/>
    <n v="307"/>
    <m/>
    <n v="0"/>
    <n v="0"/>
    <n v="0"/>
    <n v="5"/>
    <n v="0"/>
    <n v="0"/>
    <n v="0"/>
    <n v="0"/>
    <n v="0"/>
    <n v="5"/>
    <n v="2"/>
  </r>
  <r>
    <x v="4"/>
    <x v="99"/>
    <s v="1"/>
    <s v="01"/>
    <s v="15041RESIN222542022"/>
    <s v="22LB000F"/>
    <n v="308"/>
    <n v="308"/>
    <n v="308"/>
    <n v="308"/>
    <m/>
    <n v="0"/>
    <n v="0"/>
    <n v="0"/>
    <n v="10"/>
    <n v="0"/>
    <n v="0"/>
    <n v="0"/>
    <n v="0"/>
    <n v="0"/>
    <n v="10"/>
    <n v="2"/>
  </r>
  <r>
    <x v="4"/>
    <x v="99"/>
    <s v="1"/>
    <s v="01"/>
    <s v="15041RESIN222542022"/>
    <s v="22LB000F"/>
    <n v="309"/>
    <n v="309"/>
    <n v="309"/>
    <n v="309"/>
    <m/>
    <n v="0"/>
    <n v="0"/>
    <n v="0"/>
    <n v="8"/>
    <n v="0"/>
    <n v="0"/>
    <n v="0"/>
    <n v="0"/>
    <n v="0"/>
    <n v="8"/>
    <n v="2"/>
  </r>
  <r>
    <x v="4"/>
    <x v="99"/>
    <s v="1"/>
    <s v="01"/>
    <s v="15041RESIN222542022"/>
    <s v="22LB000F"/>
    <n v="310"/>
    <n v="310"/>
    <n v="310"/>
    <n v="310"/>
    <m/>
    <n v="0"/>
    <n v="0"/>
    <n v="0"/>
    <n v="2.5"/>
    <n v="0"/>
    <n v="0"/>
    <n v="0"/>
    <n v="0"/>
    <n v="0"/>
    <n v="2.5"/>
    <n v="2"/>
  </r>
  <r>
    <x v="4"/>
    <x v="99"/>
    <s v="1"/>
    <s v="01"/>
    <s v="15041RESIN222542022"/>
    <s v="22LB000F"/>
    <n v="311"/>
    <n v="311"/>
    <n v="311"/>
    <n v="311"/>
    <m/>
    <n v="0"/>
    <n v="0"/>
    <n v="0"/>
    <n v="8"/>
    <n v="0"/>
    <n v="0"/>
    <n v="0"/>
    <n v="0"/>
    <n v="0"/>
    <n v="8"/>
    <n v="2"/>
  </r>
  <r>
    <x v="4"/>
    <x v="99"/>
    <s v="1"/>
    <s v="01"/>
    <s v="15041RESIN222542022"/>
    <s v="22LB000F"/>
    <n v="312"/>
    <n v="312"/>
    <n v="312"/>
    <n v="312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13"/>
    <n v="313"/>
    <n v="313"/>
    <n v="313"/>
    <m/>
    <n v="0"/>
    <n v="0"/>
    <n v="0"/>
    <n v="2.5"/>
    <n v="0"/>
    <n v="0"/>
    <n v="0"/>
    <n v="0"/>
    <n v="0"/>
    <n v="2.5"/>
    <n v="2"/>
  </r>
  <r>
    <x v="4"/>
    <x v="100"/>
    <s v="1"/>
    <s v="01"/>
    <s v="15041RESIN222542022"/>
    <s v="22LB000F"/>
    <n v="314"/>
    <n v="314"/>
    <n v="314"/>
    <n v="314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15"/>
    <n v="315"/>
    <n v="315"/>
    <n v="315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16"/>
    <n v="316"/>
    <n v="316"/>
    <n v="316"/>
    <m/>
    <n v="0"/>
    <n v="0"/>
    <n v="0"/>
    <n v="2.5"/>
    <n v="0"/>
    <n v="0"/>
    <n v="0"/>
    <n v="0"/>
    <n v="0"/>
    <n v="2.5"/>
    <n v="2"/>
  </r>
  <r>
    <x v="4"/>
    <x v="100"/>
    <s v="1"/>
    <s v="01"/>
    <s v="15041RESIN222542022"/>
    <s v="22LB000F"/>
    <n v="317"/>
    <n v="317"/>
    <n v="317"/>
    <n v="317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18"/>
    <n v="318"/>
    <n v="318"/>
    <n v="318"/>
    <m/>
    <n v="0"/>
    <n v="0"/>
    <n v="0"/>
    <n v="10"/>
    <n v="0"/>
    <n v="0"/>
    <n v="0"/>
    <n v="0"/>
    <n v="0"/>
    <n v="10"/>
    <n v="2"/>
  </r>
  <r>
    <x v="4"/>
    <x v="100"/>
    <s v="1"/>
    <s v="01"/>
    <s v="15041RESIN222542022"/>
    <s v="22LB000F"/>
    <n v="319"/>
    <n v="319"/>
    <n v="319"/>
    <n v="319"/>
    <m/>
    <n v="0"/>
    <n v="0"/>
    <n v="0"/>
    <n v="10"/>
    <n v="0"/>
    <n v="0"/>
    <n v="0"/>
    <n v="0"/>
    <n v="0"/>
    <n v="10"/>
    <n v="2"/>
  </r>
  <r>
    <x v="4"/>
    <x v="100"/>
    <s v="1"/>
    <s v="01"/>
    <s v="15041RESIN222542022"/>
    <s v="22LB000F"/>
    <n v="320"/>
    <n v="320"/>
    <n v="320"/>
    <n v="320"/>
    <m/>
    <n v="0"/>
    <n v="0"/>
    <n v="0"/>
    <n v="5"/>
    <n v="0"/>
    <n v="0"/>
    <n v="0"/>
    <n v="0"/>
    <n v="0"/>
    <n v="5"/>
    <n v="2"/>
  </r>
  <r>
    <x v="4"/>
    <x v="100"/>
    <s v="1"/>
    <s v="01"/>
    <s v="15041RESIN222542022"/>
    <s v="22LB000F"/>
    <n v="321"/>
    <n v="321"/>
    <n v="321"/>
    <n v="321"/>
    <m/>
    <n v="0"/>
    <n v="0"/>
    <n v="0"/>
    <n v="4"/>
    <n v="0"/>
    <n v="0"/>
    <n v="0"/>
    <n v="0"/>
    <n v="0"/>
    <n v="4"/>
    <n v="2"/>
  </r>
  <r>
    <x v="4"/>
    <x v="100"/>
    <s v="1"/>
    <s v="01"/>
    <s v="15041RESIN222542022"/>
    <s v="22LB000F"/>
    <n v="322"/>
    <n v="322"/>
    <n v="322"/>
    <n v="322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23"/>
    <n v="323"/>
    <n v="323"/>
    <n v="323"/>
    <m/>
    <n v="0"/>
    <n v="0"/>
    <n v="0"/>
    <n v="10"/>
    <n v="0"/>
    <n v="0"/>
    <n v="0"/>
    <n v="0"/>
    <n v="0"/>
    <n v="10"/>
    <n v="2"/>
  </r>
  <r>
    <x v="4"/>
    <x v="101"/>
    <s v="1"/>
    <s v="01"/>
    <s v="15041RESIN222542022"/>
    <s v="22LB000F"/>
    <n v="324"/>
    <n v="324"/>
    <n v="324"/>
    <n v="324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25"/>
    <n v="325"/>
    <n v="325"/>
    <n v="325"/>
    <m/>
    <n v="0"/>
    <n v="0"/>
    <n v="0"/>
    <n v="10"/>
    <n v="0"/>
    <n v="0"/>
    <n v="0"/>
    <n v="0"/>
    <n v="0"/>
    <n v="10"/>
    <n v="2"/>
  </r>
  <r>
    <x v="4"/>
    <x v="101"/>
    <s v="1"/>
    <s v="01"/>
    <s v="15041RESIN222542022"/>
    <s v="22LB000F"/>
    <n v="326"/>
    <n v="326"/>
    <n v="326"/>
    <n v="326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27"/>
    <n v="327"/>
    <n v="327"/>
    <n v="327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28"/>
    <n v="328"/>
    <n v="328"/>
    <n v="328"/>
    <m/>
    <n v="0"/>
    <n v="0"/>
    <n v="0"/>
    <n v="2.5"/>
    <n v="0"/>
    <n v="0"/>
    <n v="0"/>
    <n v="0"/>
    <n v="0"/>
    <n v="2.5"/>
    <n v="2"/>
  </r>
  <r>
    <x v="4"/>
    <x v="101"/>
    <s v="1"/>
    <s v="01"/>
    <s v="15041RESIN222542022"/>
    <s v="22LB000F"/>
    <n v="329"/>
    <n v="329"/>
    <n v="329"/>
    <n v="329"/>
    <m/>
    <n v="0"/>
    <n v="0"/>
    <n v="0"/>
    <n v="11"/>
    <n v="0"/>
    <n v="0"/>
    <n v="0"/>
    <n v="0"/>
    <n v="0"/>
    <n v="11"/>
    <n v="2"/>
  </r>
  <r>
    <x v="4"/>
    <x v="101"/>
    <s v="1"/>
    <s v="01"/>
    <s v="15041RESIN222542022"/>
    <s v="22LB000F"/>
    <n v="330"/>
    <n v="330"/>
    <n v="330"/>
    <n v="330"/>
    <m/>
    <n v="0"/>
    <n v="0"/>
    <n v="0"/>
    <n v="4"/>
    <n v="0"/>
    <n v="0"/>
    <n v="0"/>
    <n v="0"/>
    <n v="0"/>
    <n v="4"/>
    <n v="2"/>
  </r>
  <r>
    <x v="4"/>
    <x v="101"/>
    <s v="1"/>
    <s v="01"/>
    <s v="15041RESIN222542022"/>
    <s v="22LB000F"/>
    <n v="331"/>
    <n v="331"/>
    <n v="331"/>
    <n v="331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32"/>
    <n v="332"/>
    <n v="332"/>
    <n v="332"/>
    <m/>
    <n v="0"/>
    <n v="0"/>
    <n v="0"/>
    <n v="10"/>
    <n v="0"/>
    <n v="0"/>
    <n v="0"/>
    <n v="0"/>
    <n v="0"/>
    <n v="10"/>
    <n v="2"/>
  </r>
  <r>
    <x v="4"/>
    <x v="101"/>
    <s v="1"/>
    <s v="01"/>
    <s v="15041RESIN222542022"/>
    <s v="22LB000F"/>
    <n v="333"/>
    <n v="333"/>
    <n v="333"/>
    <n v="333"/>
    <m/>
    <n v="0"/>
    <n v="0"/>
    <n v="0"/>
    <n v="13.5"/>
    <n v="0"/>
    <n v="0"/>
    <n v="0"/>
    <n v="0"/>
    <n v="0"/>
    <n v="13.5"/>
    <n v="2"/>
  </r>
  <r>
    <x v="4"/>
    <x v="101"/>
    <s v="1"/>
    <s v="01"/>
    <s v="15041RESIN222542022"/>
    <s v="22LB000F"/>
    <n v="334"/>
    <n v="334"/>
    <n v="334"/>
    <n v="334"/>
    <m/>
    <n v="0"/>
    <n v="0"/>
    <n v="0"/>
    <n v="4"/>
    <n v="0"/>
    <n v="0"/>
    <n v="0"/>
    <n v="0"/>
    <n v="0"/>
    <n v="4"/>
    <n v="2"/>
  </r>
  <r>
    <x v="4"/>
    <x v="101"/>
    <s v="1"/>
    <s v="01"/>
    <s v="15041RESIN222542022"/>
    <s v="22LB000F"/>
    <n v="335"/>
    <n v="335"/>
    <n v="335"/>
    <n v="335"/>
    <m/>
    <n v="0"/>
    <n v="0"/>
    <n v="0"/>
    <n v="5"/>
    <n v="0"/>
    <n v="0"/>
    <n v="0"/>
    <n v="0"/>
    <n v="0"/>
    <n v="5"/>
    <n v="2"/>
  </r>
  <r>
    <x v="4"/>
    <x v="101"/>
    <s v="1"/>
    <s v="01"/>
    <s v="15041RESIN222542022"/>
    <s v="22LB000F"/>
    <n v="336"/>
    <n v="336"/>
    <n v="336"/>
    <n v="336"/>
    <m/>
    <n v="0"/>
    <n v="0"/>
    <n v="0"/>
    <n v="15"/>
    <n v="0"/>
    <n v="0"/>
    <n v="0"/>
    <n v="0"/>
    <n v="0"/>
    <n v="15"/>
    <n v="2"/>
  </r>
  <r>
    <x v="4"/>
    <x v="101"/>
    <s v="1"/>
    <s v="01"/>
    <s v="15041RESIN222542022"/>
    <s v="22LB000F"/>
    <n v="337"/>
    <n v="337"/>
    <n v="337"/>
    <n v="337"/>
    <m/>
    <n v="0"/>
    <n v="0"/>
    <n v="0"/>
    <n v="10"/>
    <n v="0"/>
    <n v="0"/>
    <n v="0"/>
    <n v="0"/>
    <n v="0"/>
    <n v="10"/>
    <n v="2"/>
  </r>
  <r>
    <x v="4"/>
    <x v="101"/>
    <s v="1"/>
    <s v="01"/>
    <s v="15041RESIN222542022"/>
    <s v="22LB000F"/>
    <n v="338"/>
    <n v="338"/>
    <n v="338"/>
    <n v="338"/>
    <m/>
    <n v="0"/>
    <n v="0"/>
    <n v="0"/>
    <n v="4"/>
    <n v="0"/>
    <n v="0"/>
    <n v="0"/>
    <n v="0"/>
    <n v="0"/>
    <n v="4"/>
    <n v="2"/>
  </r>
  <r>
    <x v="4"/>
    <x v="101"/>
    <s v="1"/>
    <s v="01"/>
    <s v="15041RESIN222542022"/>
    <s v="22LB000F"/>
    <n v="339"/>
    <n v="339"/>
    <n v="339"/>
    <n v="339"/>
    <m/>
    <n v="0"/>
    <n v="0"/>
    <n v="0"/>
    <n v="5"/>
    <n v="0"/>
    <n v="0"/>
    <n v="0"/>
    <n v="0"/>
    <n v="0"/>
    <n v="5"/>
    <n v="2"/>
  </r>
  <r>
    <x v="5"/>
    <x v="102"/>
    <s v="1"/>
    <s v="01"/>
    <s v="15041RESIN222542022"/>
    <s v="22LB000F"/>
    <n v="340"/>
    <n v="340"/>
    <n v="340"/>
    <n v="340"/>
    <m/>
    <n v="0"/>
    <n v="0"/>
    <n v="0"/>
    <n v="10"/>
    <n v="0"/>
    <n v="0"/>
    <n v="0"/>
    <n v="0"/>
    <n v="0"/>
    <n v="10"/>
    <n v="2"/>
  </r>
  <r>
    <x v="5"/>
    <x v="102"/>
    <s v="1"/>
    <s v="01"/>
    <s v="15041RESIN222542022"/>
    <s v="22LB000F"/>
    <n v="341"/>
    <n v="341"/>
    <n v="341"/>
    <n v="341"/>
    <m/>
    <n v="0"/>
    <n v="0"/>
    <n v="0"/>
    <n v="2.5"/>
    <n v="0"/>
    <n v="0"/>
    <n v="0"/>
    <n v="0"/>
    <n v="0"/>
    <n v="2.5"/>
    <n v="2"/>
  </r>
  <r>
    <x v="5"/>
    <x v="102"/>
    <s v="1"/>
    <s v="01"/>
    <s v="15041RESIN222542022"/>
    <s v="22LB000F"/>
    <n v="342"/>
    <n v="342"/>
    <n v="342"/>
    <n v="342"/>
    <m/>
    <n v="0"/>
    <n v="0"/>
    <n v="0"/>
    <n v="3"/>
    <n v="0"/>
    <n v="0"/>
    <n v="0"/>
    <n v="0"/>
    <n v="0"/>
    <n v="3"/>
    <n v="2"/>
  </r>
  <r>
    <x v="5"/>
    <x v="102"/>
    <s v="1"/>
    <s v="01"/>
    <s v="15041RESIN222542022"/>
    <s v="22LB000F"/>
    <n v="343"/>
    <n v="343"/>
    <n v="343"/>
    <n v="343"/>
    <m/>
    <n v="0"/>
    <n v="0"/>
    <n v="0"/>
    <n v="3"/>
    <n v="0"/>
    <n v="0"/>
    <n v="0"/>
    <n v="0"/>
    <n v="0"/>
    <n v="3"/>
    <n v="2"/>
  </r>
  <r>
    <x v="5"/>
    <x v="102"/>
    <s v="1"/>
    <s v="01"/>
    <s v="15041RESIN222542022"/>
    <s v="22LB000F"/>
    <n v="344"/>
    <n v="344"/>
    <n v="344"/>
    <n v="344"/>
    <m/>
    <n v="0"/>
    <n v="0"/>
    <n v="0"/>
    <n v="2.5"/>
    <n v="0"/>
    <n v="0"/>
    <n v="0"/>
    <n v="0"/>
    <n v="0"/>
    <n v="2.5"/>
    <n v="2"/>
  </r>
  <r>
    <x v="5"/>
    <x v="102"/>
    <s v="1"/>
    <s v="01"/>
    <s v="15041RESIN222542022"/>
    <s v="22LB000F"/>
    <n v="345"/>
    <n v="345"/>
    <n v="345"/>
    <n v="345"/>
    <m/>
    <n v="0"/>
    <n v="0"/>
    <n v="0"/>
    <n v="5"/>
    <n v="0"/>
    <n v="0"/>
    <n v="0"/>
    <n v="0"/>
    <n v="0"/>
    <n v="5"/>
    <n v="2"/>
  </r>
  <r>
    <x v="5"/>
    <x v="102"/>
    <s v="1"/>
    <s v="01"/>
    <s v="15041RESIN222542022"/>
    <s v="22LB000F"/>
    <n v="346"/>
    <n v="346"/>
    <n v="346"/>
    <n v="346"/>
    <m/>
    <n v="0"/>
    <n v="0"/>
    <n v="0"/>
    <n v="4"/>
    <n v="0"/>
    <n v="0"/>
    <n v="0"/>
    <n v="0"/>
    <n v="0"/>
    <n v="4"/>
    <n v="2"/>
  </r>
  <r>
    <x v="5"/>
    <x v="102"/>
    <s v="1"/>
    <s v="01"/>
    <s v="15041RESIN222542022"/>
    <s v="22LB000F"/>
    <n v="347"/>
    <n v="347"/>
    <n v="347"/>
    <n v="347"/>
    <m/>
    <n v="0"/>
    <n v="0"/>
    <n v="0"/>
    <n v="2.5"/>
    <n v="0"/>
    <n v="0"/>
    <n v="0"/>
    <n v="0"/>
    <n v="0"/>
    <n v="2.5"/>
    <n v="2"/>
  </r>
  <r>
    <x v="5"/>
    <x v="102"/>
    <s v="1"/>
    <s v="01"/>
    <s v="15041RESIN222542022"/>
    <s v="22LB000F"/>
    <n v="348"/>
    <n v="348"/>
    <n v="348"/>
    <n v="348"/>
    <m/>
    <n v="0"/>
    <n v="0"/>
    <n v="0"/>
    <n v="2.5"/>
    <n v="0"/>
    <n v="0"/>
    <n v="0"/>
    <n v="0"/>
    <n v="0"/>
    <n v="2.5"/>
    <n v="2"/>
  </r>
  <r>
    <x v="5"/>
    <x v="102"/>
    <s v="1"/>
    <s v="01"/>
    <s v="15041RESIN222542022"/>
    <s v="22LB000F"/>
    <n v="349"/>
    <n v="349"/>
    <n v="349"/>
    <n v="349"/>
    <m/>
    <n v="0"/>
    <n v="0"/>
    <n v="0"/>
    <n v="10"/>
    <n v="0"/>
    <n v="0"/>
    <n v="0"/>
    <n v="0"/>
    <n v="0"/>
    <n v="10"/>
    <n v="2"/>
  </r>
  <r>
    <x v="5"/>
    <x v="102"/>
    <s v="1"/>
    <s v="01"/>
    <s v="15041RESIN222542022"/>
    <s v="22LB000F"/>
    <n v="350"/>
    <n v="350"/>
    <n v="350"/>
    <n v="350"/>
    <m/>
    <n v="0"/>
    <n v="0"/>
    <n v="0"/>
    <n v="5"/>
    <n v="0"/>
    <n v="0"/>
    <n v="0"/>
    <n v="0"/>
    <n v="0"/>
    <n v="5"/>
    <n v="2"/>
  </r>
  <r>
    <x v="5"/>
    <x v="103"/>
    <s v="1"/>
    <s v="01"/>
    <s v="15041RESIN222542022"/>
    <s v="22LB000F"/>
    <n v="351"/>
    <n v="351"/>
    <n v="351"/>
    <n v="351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2"/>
    <n v="352"/>
    <n v="352"/>
    <n v="352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3"/>
    <n v="353"/>
    <n v="353"/>
    <n v="353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4"/>
    <n v="354"/>
    <n v="354"/>
    <n v="354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5"/>
    <n v="355"/>
    <n v="355"/>
    <n v="355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6"/>
    <n v="356"/>
    <n v="356"/>
    <n v="356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7"/>
    <n v="357"/>
    <n v="357"/>
    <n v="357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8"/>
    <n v="358"/>
    <n v="358"/>
    <n v="358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59"/>
    <n v="359"/>
    <n v="359"/>
    <n v="359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60"/>
    <n v="360"/>
    <n v="360"/>
    <n v="360"/>
    <m/>
    <n v="0"/>
    <n v="0"/>
    <n v="0"/>
    <n v="2.5"/>
    <n v="0"/>
    <n v="0"/>
    <n v="0"/>
    <n v="0"/>
    <n v="0"/>
    <n v="2.5"/>
    <n v="2"/>
  </r>
  <r>
    <x v="5"/>
    <x v="103"/>
    <s v="1"/>
    <s v="01"/>
    <s v="15041RESIN222542022"/>
    <s v="22LB000F"/>
    <n v="361"/>
    <n v="361"/>
    <n v="361"/>
    <n v="361"/>
    <m/>
    <n v="0"/>
    <n v="0"/>
    <n v="0"/>
    <n v="5"/>
    <n v="0"/>
    <n v="0"/>
    <n v="0"/>
    <n v="0"/>
    <n v="0"/>
    <n v="5"/>
    <n v="2"/>
  </r>
  <r>
    <x v="5"/>
    <x v="104"/>
    <s v="1"/>
    <s v="01"/>
    <s v="15041RESIN222542022"/>
    <s v="22LB000F"/>
    <n v="362"/>
    <n v="362"/>
    <n v="362"/>
    <n v="362"/>
    <m/>
    <n v="0"/>
    <n v="0"/>
    <n v="0"/>
    <n v="5"/>
    <n v="0"/>
    <n v="0"/>
    <n v="0"/>
    <n v="0"/>
    <n v="0"/>
    <n v="5"/>
    <n v="2"/>
  </r>
  <r>
    <x v="5"/>
    <x v="104"/>
    <s v="1"/>
    <s v="01"/>
    <s v="15041RESIN222542022"/>
    <s v="22LB000F"/>
    <n v="363"/>
    <n v="363"/>
    <n v="363"/>
    <n v="363"/>
    <m/>
    <n v="0"/>
    <n v="0"/>
    <n v="0"/>
    <n v="15"/>
    <n v="0"/>
    <n v="0"/>
    <n v="0"/>
    <n v="0"/>
    <n v="0"/>
    <n v="15"/>
    <n v="2"/>
  </r>
  <r>
    <x v="5"/>
    <x v="104"/>
    <s v="1"/>
    <s v="01"/>
    <s v="15041RESIN222542022"/>
    <s v="22LB000F"/>
    <n v="364"/>
    <n v="364"/>
    <n v="364"/>
    <n v="364"/>
    <m/>
    <n v="0"/>
    <n v="0"/>
    <n v="0"/>
    <n v="15"/>
    <n v="0"/>
    <n v="0"/>
    <n v="0"/>
    <n v="0"/>
    <n v="0"/>
    <n v="15"/>
    <n v="2"/>
  </r>
  <r>
    <x v="5"/>
    <x v="104"/>
    <s v="1"/>
    <s v="01"/>
    <s v="15041RESIN222542022"/>
    <s v="22LB000F"/>
    <n v="365"/>
    <n v="365"/>
    <n v="365"/>
    <n v="365"/>
    <m/>
    <n v="0"/>
    <n v="0"/>
    <n v="0"/>
    <n v="8"/>
    <n v="0"/>
    <n v="0"/>
    <n v="0"/>
    <n v="0"/>
    <n v="0"/>
    <n v="8"/>
    <n v="2"/>
  </r>
  <r>
    <x v="5"/>
    <x v="104"/>
    <s v="1"/>
    <s v="01"/>
    <s v="15041RESIN222542022"/>
    <s v="22LB000F"/>
    <n v="366"/>
    <n v="366"/>
    <n v="366"/>
    <n v="366"/>
    <m/>
    <n v="0"/>
    <n v="0"/>
    <n v="0"/>
    <n v="3"/>
    <n v="0"/>
    <n v="0"/>
    <n v="0"/>
    <n v="0"/>
    <n v="0"/>
    <n v="3"/>
    <n v="2"/>
  </r>
  <r>
    <x v="5"/>
    <x v="104"/>
    <s v="1"/>
    <s v="01"/>
    <s v="15041RESIN222542022"/>
    <s v="22LB000F"/>
    <n v="367"/>
    <n v="367"/>
    <n v="367"/>
    <n v="367"/>
    <m/>
    <n v="0"/>
    <n v="0"/>
    <n v="0"/>
    <n v="2.5"/>
    <n v="0"/>
    <n v="0"/>
    <n v="0"/>
    <n v="0"/>
    <n v="0"/>
    <n v="2.5"/>
    <n v="2"/>
  </r>
  <r>
    <x v="5"/>
    <x v="104"/>
    <s v="1"/>
    <s v="01"/>
    <s v="15041RESIN222542022"/>
    <s v="22LB000F"/>
    <n v="368"/>
    <n v="368"/>
    <n v="368"/>
    <n v="368"/>
    <m/>
    <n v="0"/>
    <n v="0"/>
    <n v="0"/>
    <n v="2.5"/>
    <n v="0"/>
    <n v="0"/>
    <n v="0"/>
    <n v="0"/>
    <n v="0"/>
    <n v="2.5"/>
    <n v="2"/>
  </r>
  <r>
    <x v="5"/>
    <x v="104"/>
    <s v="1"/>
    <s v="01"/>
    <s v="15041RESIN222542022"/>
    <s v="22LB000F"/>
    <n v="369"/>
    <n v="369"/>
    <n v="369"/>
    <n v="369"/>
    <m/>
    <n v="0"/>
    <n v="0"/>
    <n v="0"/>
    <n v="10"/>
    <n v="0"/>
    <n v="0"/>
    <n v="0"/>
    <n v="0"/>
    <n v="0"/>
    <n v="10"/>
    <n v="2"/>
  </r>
  <r>
    <x v="5"/>
    <x v="104"/>
    <s v="1"/>
    <s v="01"/>
    <s v="15041RESIN222542022"/>
    <s v="22LB000F"/>
    <n v="370"/>
    <n v="370"/>
    <n v="370"/>
    <n v="370"/>
    <m/>
    <n v="0"/>
    <n v="0"/>
    <n v="0"/>
    <n v="5"/>
    <n v="0"/>
    <n v="0"/>
    <n v="0"/>
    <n v="0"/>
    <n v="0"/>
    <n v="5"/>
    <n v="2"/>
  </r>
  <r>
    <x v="5"/>
    <x v="104"/>
    <s v="1"/>
    <s v="01"/>
    <s v="15041RESIN222542022"/>
    <s v="22LB000F"/>
    <n v="371"/>
    <n v="371"/>
    <n v="371"/>
    <n v="371"/>
    <m/>
    <n v="0"/>
    <n v="0"/>
    <n v="0"/>
    <n v="4"/>
    <n v="0"/>
    <n v="0"/>
    <n v="0"/>
    <n v="0"/>
    <n v="0"/>
    <n v="4"/>
    <n v="2"/>
  </r>
  <r>
    <x v="5"/>
    <x v="104"/>
    <s v="1"/>
    <s v="01"/>
    <s v="15041RESIN222542022"/>
    <s v="22LB000F"/>
    <n v="372"/>
    <n v="372"/>
    <n v="372"/>
    <n v="372"/>
    <m/>
    <n v="0"/>
    <n v="0"/>
    <n v="0"/>
    <n v="5"/>
    <n v="0"/>
    <n v="0"/>
    <n v="0"/>
    <n v="0"/>
    <n v="0"/>
    <n v="5"/>
    <n v="2"/>
  </r>
  <r>
    <x v="5"/>
    <x v="105"/>
    <s v="1"/>
    <s v="01"/>
    <s v="15041RESIN222542022"/>
    <s v="22LB000F"/>
    <n v="373"/>
    <n v="373"/>
    <n v="373"/>
    <n v="373"/>
    <m/>
    <n v="0"/>
    <n v="0"/>
    <n v="0"/>
    <n v="4"/>
    <n v="0"/>
    <n v="0"/>
    <n v="0"/>
    <n v="0"/>
    <n v="0"/>
    <n v="4"/>
    <n v="2"/>
  </r>
  <r>
    <x v="5"/>
    <x v="105"/>
    <s v="1"/>
    <s v="01"/>
    <s v="15041RESIN222542022"/>
    <s v="22LB000F"/>
    <n v="374"/>
    <n v="374"/>
    <n v="374"/>
    <n v="374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75"/>
    <n v="375"/>
    <n v="375"/>
    <n v="375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76"/>
    <n v="376"/>
    <n v="376"/>
    <n v="376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77"/>
    <n v="377"/>
    <n v="377"/>
    <n v="377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78"/>
    <n v="378"/>
    <n v="378"/>
    <n v="378"/>
    <m/>
    <n v="0"/>
    <n v="0"/>
    <n v="0"/>
    <n v="5"/>
    <n v="0"/>
    <n v="0"/>
    <n v="0"/>
    <n v="0"/>
    <n v="0"/>
    <n v="5"/>
    <n v="2"/>
  </r>
  <r>
    <x v="5"/>
    <x v="105"/>
    <s v="1"/>
    <s v="01"/>
    <s v="15041RESIN222542022"/>
    <s v="22LB000F"/>
    <n v="379"/>
    <n v="379"/>
    <n v="379"/>
    <n v="379"/>
    <m/>
    <n v="0"/>
    <n v="0"/>
    <n v="0"/>
    <n v="12"/>
    <n v="0"/>
    <n v="0"/>
    <n v="0"/>
    <n v="0"/>
    <n v="0"/>
    <n v="12"/>
    <n v="2"/>
  </r>
  <r>
    <x v="5"/>
    <x v="105"/>
    <s v="1"/>
    <s v="01"/>
    <s v="15041RESIN222542022"/>
    <s v="22LB000F"/>
    <n v="380"/>
    <n v="380"/>
    <n v="380"/>
    <n v="380"/>
    <m/>
    <n v="0"/>
    <n v="0"/>
    <n v="0"/>
    <n v="19"/>
    <n v="0"/>
    <n v="0"/>
    <n v="0"/>
    <n v="0"/>
    <n v="0"/>
    <n v="19"/>
    <n v="2"/>
  </r>
  <r>
    <x v="5"/>
    <x v="105"/>
    <s v="1"/>
    <s v="01"/>
    <s v="15041RESIN222542022"/>
    <s v="22LB000F"/>
    <n v="381"/>
    <n v="381"/>
    <n v="381"/>
    <n v="381"/>
    <m/>
    <n v="0"/>
    <n v="0"/>
    <n v="0"/>
    <n v="5"/>
    <n v="0"/>
    <n v="0"/>
    <n v="0"/>
    <n v="0"/>
    <n v="0"/>
    <n v="5"/>
    <n v="2"/>
  </r>
  <r>
    <x v="5"/>
    <x v="105"/>
    <s v="1"/>
    <s v="01"/>
    <s v="15041RESIN222542022"/>
    <s v="22LB000F"/>
    <n v="382"/>
    <n v="382"/>
    <n v="382"/>
    <n v="382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83"/>
    <n v="383"/>
    <n v="383"/>
    <n v="383"/>
    <m/>
    <n v="0"/>
    <n v="0"/>
    <n v="0"/>
    <n v="2.5"/>
    <n v="0"/>
    <n v="0"/>
    <n v="0"/>
    <n v="0"/>
    <n v="0"/>
    <n v="2.5"/>
    <n v="2"/>
  </r>
  <r>
    <x v="5"/>
    <x v="105"/>
    <s v="1"/>
    <s v="01"/>
    <s v="15041RESIN222542022"/>
    <s v="22LB000F"/>
    <n v="384"/>
    <n v="384"/>
    <n v="384"/>
    <n v="384"/>
    <m/>
    <n v="0"/>
    <n v="0"/>
    <n v="0"/>
    <n v="6.5"/>
    <n v="0"/>
    <n v="0"/>
    <n v="0"/>
    <n v="0"/>
    <n v="0"/>
    <n v="6.5"/>
    <n v="2"/>
  </r>
  <r>
    <x v="5"/>
    <x v="105"/>
    <s v="1"/>
    <s v="01"/>
    <s v="15041RESIN222542022"/>
    <s v="22LB000F"/>
    <n v="385"/>
    <n v="385"/>
    <n v="385"/>
    <n v="385"/>
    <m/>
    <n v="0"/>
    <n v="0"/>
    <n v="0"/>
    <n v="2.5"/>
    <n v="0"/>
    <n v="0"/>
    <n v="0"/>
    <n v="0"/>
    <n v="0"/>
    <n v="2.5"/>
    <n v="2"/>
  </r>
  <r>
    <x v="5"/>
    <x v="106"/>
    <s v="1"/>
    <s v="01"/>
    <s v="15041RESIN222542022"/>
    <s v="22LB000F"/>
    <n v="386"/>
    <n v="386"/>
    <n v="386"/>
    <n v="386"/>
    <m/>
    <n v="0"/>
    <n v="0"/>
    <n v="0"/>
    <n v="5"/>
    <n v="0"/>
    <n v="0"/>
    <n v="0"/>
    <n v="0"/>
    <n v="0"/>
    <n v="5"/>
    <n v="2"/>
  </r>
  <r>
    <x v="5"/>
    <x v="106"/>
    <s v="1"/>
    <s v="01"/>
    <s v="15041RESIN222542022"/>
    <s v="22LB000F"/>
    <n v="387"/>
    <n v="387"/>
    <n v="387"/>
    <n v="387"/>
    <m/>
    <n v="0"/>
    <n v="0"/>
    <n v="0"/>
    <n v="10"/>
    <n v="0"/>
    <n v="0"/>
    <n v="0"/>
    <n v="0"/>
    <n v="0"/>
    <n v="10"/>
    <n v="2"/>
  </r>
  <r>
    <x v="5"/>
    <x v="106"/>
    <s v="1"/>
    <s v="01"/>
    <s v="15041RESIN222542022"/>
    <s v="22LB000F"/>
    <n v="388"/>
    <n v="388"/>
    <n v="388"/>
    <n v="388"/>
    <m/>
    <n v="0"/>
    <n v="0"/>
    <n v="0"/>
    <n v="4"/>
    <n v="0"/>
    <n v="0"/>
    <n v="0"/>
    <n v="0"/>
    <n v="0"/>
    <n v="4"/>
    <n v="2"/>
  </r>
  <r>
    <x v="5"/>
    <x v="106"/>
    <s v="1"/>
    <s v="01"/>
    <s v="15041RESIN222542022"/>
    <s v="22LB000F"/>
    <n v="389"/>
    <n v="389"/>
    <n v="389"/>
    <n v="389"/>
    <m/>
    <n v="0"/>
    <n v="0"/>
    <n v="0"/>
    <n v="15"/>
    <n v="0"/>
    <n v="0"/>
    <n v="0"/>
    <n v="0"/>
    <n v="0"/>
    <n v="15"/>
    <n v="2"/>
  </r>
  <r>
    <x v="5"/>
    <x v="106"/>
    <s v="1"/>
    <s v="01"/>
    <s v="15041RESIN222542022"/>
    <s v="22LB000F"/>
    <n v="390"/>
    <n v="390"/>
    <n v="390"/>
    <n v="390"/>
    <m/>
    <n v="0"/>
    <n v="0"/>
    <n v="0"/>
    <n v="10"/>
    <n v="0"/>
    <n v="0"/>
    <n v="0"/>
    <n v="0"/>
    <n v="0"/>
    <n v="10"/>
    <n v="2"/>
  </r>
  <r>
    <x v="5"/>
    <x v="106"/>
    <s v="1"/>
    <s v="01"/>
    <s v="15041RESIN222542022"/>
    <s v="22LB000F"/>
    <n v="391"/>
    <n v="391"/>
    <n v="391"/>
    <n v="391"/>
    <m/>
    <n v="0"/>
    <n v="0"/>
    <n v="0"/>
    <n v="2.5"/>
    <n v="0"/>
    <n v="0"/>
    <n v="0"/>
    <n v="0"/>
    <n v="0"/>
    <n v="2.5"/>
    <n v="2"/>
  </r>
  <r>
    <x v="5"/>
    <x v="106"/>
    <s v="1"/>
    <s v="01"/>
    <s v="15041RESIN222542022"/>
    <s v="22LB000F"/>
    <n v="392"/>
    <n v="392"/>
    <n v="392"/>
    <n v="392"/>
    <m/>
    <n v="0"/>
    <n v="0"/>
    <n v="0"/>
    <n v="10"/>
    <n v="0"/>
    <n v="0"/>
    <n v="0"/>
    <n v="0"/>
    <n v="0"/>
    <n v="10"/>
    <n v="2"/>
  </r>
  <r>
    <x v="5"/>
    <x v="106"/>
    <s v="1"/>
    <s v="01"/>
    <s v="15041RESIN222542022"/>
    <s v="22LB000F"/>
    <n v="393"/>
    <n v="393"/>
    <n v="393"/>
    <n v="393"/>
    <m/>
    <n v="0"/>
    <n v="0"/>
    <n v="0"/>
    <n v="9"/>
    <n v="0"/>
    <n v="0"/>
    <n v="0"/>
    <n v="0"/>
    <n v="0"/>
    <n v="9"/>
    <n v="2"/>
  </r>
  <r>
    <x v="5"/>
    <x v="106"/>
    <s v="1"/>
    <s v="01"/>
    <s v="15041RESIN222542022"/>
    <s v="22LB000F"/>
    <n v="394"/>
    <n v="394"/>
    <n v="394"/>
    <n v="394"/>
    <m/>
    <n v="0"/>
    <n v="0"/>
    <n v="0"/>
    <n v="10"/>
    <n v="0"/>
    <n v="0"/>
    <n v="0"/>
    <n v="0"/>
    <n v="0"/>
    <n v="10"/>
    <n v="2"/>
  </r>
  <r>
    <x v="5"/>
    <x v="106"/>
    <s v="1"/>
    <s v="01"/>
    <s v="15041RESIN222542022"/>
    <s v="22LB000F"/>
    <n v="395"/>
    <n v="395"/>
    <n v="395"/>
    <n v="395"/>
    <m/>
    <n v="0"/>
    <n v="0"/>
    <n v="0"/>
    <n v="9"/>
    <n v="0"/>
    <n v="0"/>
    <n v="0"/>
    <n v="0"/>
    <n v="0"/>
    <n v="9"/>
    <n v="2"/>
  </r>
  <r>
    <x v="5"/>
    <x v="106"/>
    <s v="1"/>
    <s v="01"/>
    <s v="15041RESIN222542022"/>
    <s v="22LB000F"/>
    <n v="396"/>
    <n v="396"/>
    <n v="396"/>
    <n v="396"/>
    <m/>
    <n v="0"/>
    <n v="0"/>
    <n v="0"/>
    <n v="2.5"/>
    <n v="0"/>
    <n v="0"/>
    <n v="0"/>
    <n v="0"/>
    <n v="0"/>
    <n v="2.5"/>
    <n v="2"/>
  </r>
  <r>
    <x v="5"/>
    <x v="107"/>
    <s v="1"/>
    <s v="01"/>
    <s v="15041RESIN222542022"/>
    <s v="22LB000F"/>
    <n v="397"/>
    <n v="397"/>
    <n v="397"/>
    <n v="397"/>
    <m/>
    <n v="0"/>
    <n v="0"/>
    <n v="0"/>
    <n v="2.5"/>
    <n v="0"/>
    <n v="0"/>
    <n v="0"/>
    <n v="0"/>
    <n v="0"/>
    <n v="2.5"/>
    <n v="2"/>
  </r>
  <r>
    <x v="5"/>
    <x v="107"/>
    <s v="1"/>
    <s v="01"/>
    <s v="15041RESIN222542022"/>
    <s v="22LB000F"/>
    <n v="398"/>
    <n v="398"/>
    <n v="398"/>
    <n v="398"/>
    <m/>
    <n v="0"/>
    <n v="0"/>
    <n v="0"/>
    <n v="7"/>
    <n v="0"/>
    <n v="0"/>
    <n v="0"/>
    <n v="0"/>
    <n v="0"/>
    <n v="7"/>
    <n v="2"/>
  </r>
  <r>
    <x v="5"/>
    <x v="107"/>
    <s v="1"/>
    <s v="01"/>
    <s v="15041RESIN222542022"/>
    <s v="22LB000F"/>
    <n v="399"/>
    <n v="399"/>
    <n v="399"/>
    <n v="399"/>
    <m/>
    <n v="0"/>
    <n v="0"/>
    <n v="0"/>
    <n v="10"/>
    <n v="0"/>
    <n v="0"/>
    <n v="0"/>
    <n v="0"/>
    <n v="0"/>
    <n v="10"/>
    <n v="2"/>
  </r>
  <r>
    <x v="5"/>
    <x v="107"/>
    <s v="1"/>
    <s v="01"/>
    <s v="15041RESIN222542022"/>
    <s v="22LB000F"/>
    <n v="400"/>
    <n v="400"/>
    <n v="400"/>
    <n v="400"/>
    <m/>
    <n v="0"/>
    <n v="0"/>
    <n v="0"/>
    <n v="2.5"/>
    <n v="0"/>
    <n v="0"/>
    <n v="0"/>
    <n v="0"/>
    <n v="0"/>
    <n v="2.5"/>
    <n v="2"/>
  </r>
  <r>
    <x v="5"/>
    <x v="107"/>
    <s v="1"/>
    <s v="01"/>
    <s v="15041RESIN222542022"/>
    <s v="22LB000F"/>
    <n v="401"/>
    <n v="401"/>
    <n v="401"/>
    <n v="401"/>
    <m/>
    <n v="0"/>
    <n v="0"/>
    <n v="0"/>
    <n v="2.5"/>
    <n v="0"/>
    <n v="0"/>
    <n v="0"/>
    <n v="0"/>
    <n v="0"/>
    <n v="2.5"/>
    <n v="2"/>
  </r>
  <r>
    <x v="5"/>
    <x v="107"/>
    <s v="1"/>
    <s v="01"/>
    <s v="15041RESIN222542022"/>
    <s v="22LB000F"/>
    <n v="402"/>
    <n v="402"/>
    <n v="402"/>
    <n v="402"/>
    <m/>
    <n v="0"/>
    <n v="0"/>
    <n v="0"/>
    <n v="14"/>
    <n v="0"/>
    <n v="0"/>
    <n v="0"/>
    <n v="0"/>
    <n v="0"/>
    <n v="14"/>
    <n v="2"/>
  </r>
  <r>
    <x v="5"/>
    <x v="107"/>
    <s v="1"/>
    <s v="01"/>
    <s v="15041RESIN222542022"/>
    <s v="22LB000F"/>
    <n v="403"/>
    <n v="403"/>
    <n v="403"/>
    <n v="403"/>
    <m/>
    <n v="0"/>
    <n v="0"/>
    <n v="0"/>
    <n v="2.8"/>
    <n v="0"/>
    <n v="0"/>
    <n v="0"/>
    <n v="0"/>
    <n v="0"/>
    <n v="2.8"/>
    <n v="2"/>
  </r>
  <r>
    <x v="5"/>
    <x v="108"/>
    <s v="1"/>
    <s v="01"/>
    <s v="15041RESIN222542022"/>
    <s v="22LB000F"/>
    <n v="404"/>
    <n v="404"/>
    <n v="404"/>
    <n v="404"/>
    <m/>
    <n v="0"/>
    <n v="0"/>
    <n v="0"/>
    <n v="20"/>
    <n v="0"/>
    <n v="0"/>
    <n v="0"/>
    <n v="0"/>
    <n v="0"/>
    <n v="20"/>
    <n v="2"/>
  </r>
  <r>
    <x v="5"/>
    <x v="108"/>
    <s v="1"/>
    <s v="01"/>
    <s v="15041RESIN222542022"/>
    <s v="22LB000F"/>
    <n v="405"/>
    <n v="405"/>
    <n v="405"/>
    <n v="405"/>
    <m/>
    <n v="0"/>
    <n v="0"/>
    <n v="0"/>
    <n v="2.5"/>
    <n v="0"/>
    <n v="0"/>
    <n v="0"/>
    <n v="0"/>
    <n v="0"/>
    <n v="2.5"/>
    <n v="2"/>
  </r>
  <r>
    <x v="5"/>
    <x v="108"/>
    <s v="1"/>
    <s v="01"/>
    <s v="15041RESIN222542022"/>
    <s v="22LB000F"/>
    <n v="406"/>
    <n v="406"/>
    <n v="406"/>
    <n v="406"/>
    <m/>
    <n v="0"/>
    <n v="0"/>
    <n v="0"/>
    <n v="10"/>
    <n v="0"/>
    <n v="0"/>
    <n v="0"/>
    <n v="0"/>
    <n v="0"/>
    <n v="10"/>
    <n v="2"/>
  </r>
  <r>
    <x v="5"/>
    <x v="108"/>
    <s v="1"/>
    <s v="01"/>
    <s v="15041RESIN222542022"/>
    <s v="22LB000F"/>
    <n v="407"/>
    <n v="407"/>
    <n v="407"/>
    <n v="407"/>
    <m/>
    <n v="0"/>
    <n v="0"/>
    <n v="0"/>
    <n v="16.5"/>
    <n v="0"/>
    <n v="0"/>
    <n v="0"/>
    <n v="0"/>
    <n v="0"/>
    <n v="16.5"/>
    <n v="2"/>
  </r>
  <r>
    <x v="5"/>
    <x v="108"/>
    <s v="1"/>
    <s v="01"/>
    <s v="15041RESIN222542022"/>
    <s v="22LB000F"/>
    <n v="408"/>
    <n v="408"/>
    <n v="408"/>
    <n v="408"/>
    <m/>
    <n v="0"/>
    <n v="0"/>
    <n v="0"/>
    <n v="6"/>
    <n v="0"/>
    <n v="0"/>
    <n v="0"/>
    <n v="0"/>
    <n v="0"/>
    <n v="6"/>
    <n v="2"/>
  </r>
  <r>
    <x v="5"/>
    <x v="108"/>
    <s v="1"/>
    <s v="01"/>
    <s v="15041RESIN222542022"/>
    <s v="22LB000F"/>
    <n v="409"/>
    <n v="409"/>
    <n v="409"/>
    <n v="409"/>
    <m/>
    <n v="0"/>
    <n v="0"/>
    <n v="0"/>
    <n v="15"/>
    <n v="0"/>
    <n v="0"/>
    <n v="0"/>
    <n v="0"/>
    <n v="0"/>
    <n v="15"/>
    <n v="2"/>
  </r>
  <r>
    <x v="5"/>
    <x v="108"/>
    <s v="1"/>
    <s v="01"/>
    <s v="15041RESIN222542022"/>
    <s v="22LB000F"/>
    <n v="410"/>
    <n v="410"/>
    <n v="410"/>
    <n v="410"/>
    <m/>
    <n v="0"/>
    <n v="0"/>
    <n v="0"/>
    <n v="2.5"/>
    <n v="0"/>
    <n v="0"/>
    <n v="0"/>
    <n v="0"/>
    <n v="0"/>
    <n v="2.5"/>
    <n v="2"/>
  </r>
  <r>
    <x v="5"/>
    <x v="108"/>
    <s v="1"/>
    <s v="01"/>
    <s v="15041RESIN222542022"/>
    <s v="22LB000F"/>
    <n v="411"/>
    <n v="411"/>
    <n v="411"/>
    <n v="411"/>
    <m/>
    <n v="0"/>
    <n v="0"/>
    <n v="0"/>
    <n v="2.5"/>
    <n v="0"/>
    <n v="0"/>
    <n v="0"/>
    <n v="0"/>
    <n v="0"/>
    <n v="2.5"/>
    <n v="2"/>
  </r>
  <r>
    <x v="5"/>
    <x v="108"/>
    <s v="1"/>
    <s v="01"/>
    <s v="15041RESIN222542022"/>
    <s v="22LB000F"/>
    <n v="412"/>
    <n v="412"/>
    <n v="412"/>
    <n v="412"/>
    <m/>
    <n v="0"/>
    <n v="0"/>
    <n v="0"/>
    <n v="8.5"/>
    <n v="0"/>
    <n v="0"/>
    <n v="0"/>
    <n v="0"/>
    <n v="0"/>
    <n v="8.5"/>
    <n v="2"/>
  </r>
  <r>
    <x v="5"/>
    <x v="108"/>
    <s v="1"/>
    <s v="01"/>
    <s v="15041RESIN222542022"/>
    <s v="22LB000F"/>
    <n v="413"/>
    <n v="413"/>
    <n v="413"/>
    <n v="413"/>
    <m/>
    <n v="0"/>
    <n v="0"/>
    <n v="0"/>
    <n v="4"/>
    <n v="0"/>
    <n v="0"/>
    <n v="0"/>
    <n v="0"/>
    <n v="0"/>
    <n v="4"/>
    <n v="2"/>
  </r>
  <r>
    <x v="5"/>
    <x v="108"/>
    <s v="1"/>
    <s v="01"/>
    <s v="15041RESIN222542022"/>
    <s v="22LB000F"/>
    <n v="414"/>
    <n v="414"/>
    <n v="414"/>
    <n v="414"/>
    <m/>
    <n v="0"/>
    <n v="0"/>
    <n v="0"/>
    <n v="2.5"/>
    <n v="0"/>
    <n v="0"/>
    <n v="0"/>
    <n v="0"/>
    <n v="0"/>
    <n v="2.5"/>
    <n v="2"/>
  </r>
  <r>
    <x v="5"/>
    <x v="108"/>
    <s v="1"/>
    <s v="01"/>
    <s v="15041RESIN222542022"/>
    <s v="22LB000F"/>
    <n v="415"/>
    <n v="415"/>
    <n v="415"/>
    <n v="415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16"/>
    <n v="416"/>
    <n v="416"/>
    <n v="416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17"/>
    <n v="417"/>
    <n v="417"/>
    <n v="417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18"/>
    <n v="418"/>
    <n v="418"/>
    <n v="418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19"/>
    <n v="419"/>
    <n v="419"/>
    <n v="419"/>
    <m/>
    <n v="0"/>
    <n v="0"/>
    <n v="0"/>
    <n v="5"/>
    <n v="0"/>
    <n v="0"/>
    <n v="0"/>
    <n v="0"/>
    <n v="0"/>
    <n v="5"/>
    <n v="2"/>
  </r>
  <r>
    <x v="5"/>
    <x v="109"/>
    <s v="1"/>
    <s v="01"/>
    <s v="15041RESIN222542022"/>
    <s v="22LB000F"/>
    <n v="420"/>
    <n v="420"/>
    <n v="420"/>
    <n v="420"/>
    <m/>
    <n v="0"/>
    <n v="0"/>
    <n v="0"/>
    <n v="2.5"/>
    <n v="0"/>
    <n v="0"/>
    <n v="0"/>
    <n v="0"/>
    <n v="0"/>
    <n v="2.5"/>
    <n v="2"/>
  </r>
  <r>
    <x v="5"/>
    <x v="109"/>
    <s v="1"/>
    <s v="01"/>
    <s v="15041RESIN222542022"/>
    <s v="22LB000F"/>
    <n v="421"/>
    <n v="421"/>
    <n v="421"/>
    <n v="421"/>
    <m/>
    <n v="0"/>
    <n v="0"/>
    <n v="0"/>
    <n v="5"/>
    <n v="0"/>
    <n v="0"/>
    <n v="0"/>
    <n v="0"/>
    <n v="0"/>
    <n v="5"/>
    <n v="2"/>
  </r>
  <r>
    <x v="5"/>
    <x v="109"/>
    <s v="1"/>
    <s v="01"/>
    <s v="15041RESIN222542022"/>
    <s v="22LB000F"/>
    <n v="422"/>
    <n v="422"/>
    <n v="422"/>
    <n v="422"/>
    <m/>
    <n v="0"/>
    <n v="0"/>
    <n v="0"/>
    <n v="5"/>
    <n v="0"/>
    <n v="0"/>
    <n v="0"/>
    <n v="0"/>
    <n v="0"/>
    <n v="5"/>
    <n v="2"/>
  </r>
  <r>
    <x v="5"/>
    <x v="109"/>
    <s v="1"/>
    <s v="01"/>
    <s v="15041RESIN222542022"/>
    <s v="22LB000F"/>
    <n v="423"/>
    <n v="423"/>
    <n v="423"/>
    <n v="423"/>
    <m/>
    <n v="0"/>
    <n v="0"/>
    <n v="0"/>
    <n v="15"/>
    <n v="0"/>
    <n v="0"/>
    <n v="0"/>
    <n v="0"/>
    <n v="0"/>
    <n v="15"/>
    <n v="2"/>
  </r>
  <r>
    <x v="5"/>
    <x v="110"/>
    <s v="1"/>
    <s v="01"/>
    <s v="15041RESIN222542022"/>
    <s v="22LB000F"/>
    <n v="424"/>
    <n v="424"/>
    <n v="424"/>
    <n v="424"/>
    <m/>
    <n v="0"/>
    <n v="0"/>
    <n v="0"/>
    <n v="14"/>
    <n v="0"/>
    <n v="0"/>
    <n v="0"/>
    <n v="0"/>
    <n v="0"/>
    <n v="14"/>
    <n v="2"/>
  </r>
  <r>
    <x v="5"/>
    <x v="110"/>
    <s v="1"/>
    <s v="01"/>
    <s v="15041RESIN222542022"/>
    <s v="22LB000F"/>
    <n v="425"/>
    <n v="425"/>
    <n v="425"/>
    <n v="425"/>
    <m/>
    <n v="0"/>
    <n v="0"/>
    <n v="0"/>
    <n v="2.5"/>
    <n v="0"/>
    <n v="0"/>
    <n v="0"/>
    <n v="0"/>
    <n v="0"/>
    <n v="2.5"/>
    <n v="2"/>
  </r>
  <r>
    <x v="5"/>
    <x v="110"/>
    <s v="1"/>
    <s v="01"/>
    <s v="15041RESIN222542022"/>
    <s v="22LB000F"/>
    <n v="426"/>
    <n v="426"/>
    <n v="426"/>
    <n v="426"/>
    <m/>
    <n v="0"/>
    <n v="0"/>
    <n v="0"/>
    <n v="4"/>
    <n v="0"/>
    <n v="0"/>
    <n v="0"/>
    <n v="0"/>
    <n v="0"/>
    <n v="4"/>
    <n v="2"/>
  </r>
  <r>
    <x v="5"/>
    <x v="110"/>
    <s v="1"/>
    <s v="01"/>
    <s v="15041RESIN222542022"/>
    <s v="22LB000F"/>
    <n v="427"/>
    <n v="427"/>
    <n v="427"/>
    <n v="427"/>
    <m/>
    <n v="0"/>
    <n v="0"/>
    <n v="0"/>
    <n v="4"/>
    <n v="0"/>
    <n v="0"/>
    <n v="0"/>
    <n v="0"/>
    <n v="0"/>
    <n v="4"/>
    <n v="2"/>
  </r>
  <r>
    <x v="5"/>
    <x v="110"/>
    <s v="1"/>
    <s v="01"/>
    <s v="15041RESIN222542022"/>
    <s v="22LB000F"/>
    <n v="428"/>
    <n v="428"/>
    <n v="428"/>
    <n v="428"/>
    <m/>
    <n v="0"/>
    <n v="0"/>
    <n v="0"/>
    <n v="10"/>
    <n v="0"/>
    <n v="0"/>
    <n v="0"/>
    <n v="0"/>
    <n v="0"/>
    <n v="10"/>
    <n v="2"/>
  </r>
  <r>
    <x v="5"/>
    <x v="110"/>
    <s v="1"/>
    <s v="01"/>
    <s v="15041RESIN222542022"/>
    <s v="22LB000F"/>
    <n v="429"/>
    <n v="429"/>
    <n v="429"/>
    <n v="429"/>
    <m/>
    <n v="0"/>
    <n v="0"/>
    <n v="0"/>
    <n v="2.5"/>
    <n v="0"/>
    <n v="0"/>
    <n v="0"/>
    <n v="0"/>
    <n v="0"/>
    <n v="2.5"/>
    <n v="2"/>
  </r>
  <r>
    <x v="5"/>
    <x v="110"/>
    <s v="1"/>
    <s v="01"/>
    <s v="15041RESIN222542022"/>
    <s v="22LB000F"/>
    <n v="430"/>
    <n v="430"/>
    <n v="430"/>
    <n v="430"/>
    <m/>
    <n v="0"/>
    <n v="0"/>
    <n v="0"/>
    <n v="10"/>
    <n v="0"/>
    <n v="0"/>
    <n v="0"/>
    <n v="0"/>
    <n v="0"/>
    <n v="10"/>
    <n v="2"/>
  </r>
  <r>
    <x v="5"/>
    <x v="110"/>
    <s v="1"/>
    <s v="01"/>
    <s v="15041RESIN222542022"/>
    <s v="22LB000F"/>
    <n v="431"/>
    <n v="431"/>
    <n v="431"/>
    <n v="431"/>
    <m/>
    <n v="0"/>
    <n v="0"/>
    <n v="0"/>
    <n v="4"/>
    <n v="0"/>
    <n v="0"/>
    <n v="0"/>
    <n v="0"/>
    <n v="0"/>
    <n v="4"/>
    <n v="2"/>
  </r>
  <r>
    <x v="5"/>
    <x v="110"/>
    <s v="1"/>
    <s v="01"/>
    <s v="15041RESIN222542022"/>
    <s v="22LB000F"/>
    <n v="432"/>
    <n v="432"/>
    <n v="432"/>
    <n v="432"/>
    <m/>
    <n v="0"/>
    <n v="0"/>
    <n v="0"/>
    <n v="2.5"/>
    <n v="0"/>
    <n v="0"/>
    <n v="0"/>
    <n v="0"/>
    <n v="0"/>
    <n v="2.5"/>
    <n v="2"/>
  </r>
  <r>
    <x v="5"/>
    <x v="110"/>
    <s v="1"/>
    <s v="01"/>
    <s v="15041RESIN222542022"/>
    <s v="22LB000F"/>
    <n v="433"/>
    <n v="433"/>
    <n v="433"/>
    <n v="433"/>
    <m/>
    <n v="0"/>
    <n v="0"/>
    <n v="0"/>
    <n v="2.5"/>
    <n v="0"/>
    <n v="0"/>
    <n v="0"/>
    <n v="0"/>
    <n v="0"/>
    <n v="2.5"/>
    <n v="2"/>
  </r>
  <r>
    <x v="5"/>
    <x v="110"/>
    <s v="1"/>
    <s v="01"/>
    <s v="15041RESIN222542022"/>
    <s v="22LB000F"/>
    <n v="434"/>
    <n v="434"/>
    <n v="434"/>
    <n v="434"/>
    <m/>
    <n v="0"/>
    <n v="0"/>
    <n v="0"/>
    <n v="11.5"/>
    <n v="0"/>
    <n v="0"/>
    <n v="0"/>
    <n v="0"/>
    <n v="0"/>
    <n v="11.5"/>
    <n v="2"/>
  </r>
  <r>
    <x v="5"/>
    <x v="110"/>
    <s v="1"/>
    <s v="01"/>
    <s v="15041RESIN222542022"/>
    <s v="22LB000F"/>
    <n v="435"/>
    <n v="435"/>
    <n v="435"/>
    <n v="435"/>
    <m/>
    <n v="0"/>
    <n v="0"/>
    <n v="0"/>
    <n v="16"/>
    <n v="0"/>
    <n v="0"/>
    <n v="0"/>
    <n v="0"/>
    <n v="0"/>
    <n v="16"/>
    <n v="2"/>
  </r>
  <r>
    <x v="5"/>
    <x v="110"/>
    <s v="1"/>
    <s v="01"/>
    <s v="15041RESIN222542022"/>
    <s v="22LB000F"/>
    <n v="436"/>
    <n v="436"/>
    <n v="436"/>
    <n v="436"/>
    <m/>
    <n v="0"/>
    <n v="0"/>
    <n v="0"/>
    <n v="17.5"/>
    <n v="0"/>
    <n v="0"/>
    <n v="0"/>
    <n v="0"/>
    <n v="0"/>
    <n v="17.5"/>
    <n v="2"/>
  </r>
  <r>
    <x v="5"/>
    <x v="110"/>
    <s v="1"/>
    <s v="01"/>
    <s v="15041RESIN222542022"/>
    <s v="22LB000F"/>
    <n v="437"/>
    <n v="437"/>
    <n v="437"/>
    <n v="437"/>
    <m/>
    <n v="0"/>
    <n v="0"/>
    <n v="0"/>
    <n v="16.5"/>
    <n v="0"/>
    <n v="0"/>
    <n v="0"/>
    <n v="0"/>
    <n v="0"/>
    <n v="16.5"/>
    <n v="2"/>
  </r>
  <r>
    <x v="5"/>
    <x v="110"/>
    <s v="1"/>
    <s v="01"/>
    <s v="15041RESIN222542022"/>
    <s v="22LB000F"/>
    <n v="438"/>
    <n v="438"/>
    <n v="438"/>
    <n v="438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39"/>
    <n v="439"/>
    <n v="439"/>
    <n v="439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0"/>
    <n v="440"/>
    <n v="440"/>
    <n v="440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1"/>
    <n v="441"/>
    <n v="441"/>
    <n v="441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2"/>
    <n v="442"/>
    <n v="442"/>
    <n v="442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3"/>
    <n v="443"/>
    <n v="443"/>
    <n v="443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4"/>
    <n v="444"/>
    <n v="444"/>
    <n v="444"/>
    <m/>
    <n v="0"/>
    <n v="0"/>
    <n v="0"/>
    <n v="10"/>
    <n v="0"/>
    <n v="0"/>
    <n v="0"/>
    <n v="0"/>
    <n v="0"/>
    <n v="10"/>
    <n v="2"/>
  </r>
  <r>
    <x v="5"/>
    <x v="111"/>
    <s v="1"/>
    <s v="01"/>
    <s v="15041RESIN222542022"/>
    <s v="22LB000F"/>
    <n v="445"/>
    <n v="445"/>
    <n v="445"/>
    <n v="445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6"/>
    <n v="446"/>
    <n v="446"/>
    <n v="446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7"/>
    <n v="447"/>
    <n v="447"/>
    <n v="447"/>
    <m/>
    <n v="0"/>
    <n v="0"/>
    <n v="0"/>
    <n v="2.5"/>
    <n v="0"/>
    <n v="0"/>
    <n v="0"/>
    <n v="0"/>
    <n v="0"/>
    <n v="2.5"/>
    <n v="2"/>
  </r>
  <r>
    <x v="5"/>
    <x v="111"/>
    <s v="1"/>
    <s v="01"/>
    <s v="15041RESIN222542022"/>
    <s v="22LB000F"/>
    <n v="448"/>
    <n v="448"/>
    <n v="448"/>
    <n v="448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49"/>
    <n v="449"/>
    <n v="449"/>
    <n v="449"/>
    <m/>
    <n v="0"/>
    <n v="0"/>
    <n v="0"/>
    <n v="10"/>
    <n v="0"/>
    <n v="0"/>
    <n v="0"/>
    <n v="0"/>
    <n v="0"/>
    <n v="10"/>
    <n v="2"/>
  </r>
  <r>
    <x v="5"/>
    <x v="112"/>
    <s v="1"/>
    <s v="01"/>
    <s v="15041RESIN222542022"/>
    <s v="22LB000F"/>
    <n v="450"/>
    <n v="450"/>
    <n v="450"/>
    <n v="450"/>
    <m/>
    <n v="0"/>
    <n v="0"/>
    <n v="0"/>
    <n v="20"/>
    <n v="0"/>
    <n v="0"/>
    <n v="0"/>
    <n v="0"/>
    <n v="0"/>
    <n v="20"/>
    <n v="2"/>
  </r>
  <r>
    <x v="5"/>
    <x v="112"/>
    <s v="1"/>
    <s v="01"/>
    <s v="15041RESIN222542022"/>
    <s v="22LB000F"/>
    <n v="451"/>
    <n v="451"/>
    <n v="451"/>
    <n v="451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2"/>
    <n v="452"/>
    <n v="452"/>
    <n v="452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3"/>
    <n v="453"/>
    <n v="453"/>
    <n v="453"/>
    <m/>
    <n v="0"/>
    <n v="0"/>
    <n v="0"/>
    <n v="10"/>
    <n v="0"/>
    <n v="0"/>
    <n v="0"/>
    <n v="0"/>
    <n v="0"/>
    <n v="10"/>
    <n v="2"/>
  </r>
  <r>
    <x v="5"/>
    <x v="112"/>
    <s v="1"/>
    <s v="01"/>
    <s v="15041RESIN222542022"/>
    <s v="22LB000F"/>
    <n v="454"/>
    <n v="454"/>
    <n v="454"/>
    <n v="454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5"/>
    <n v="455"/>
    <n v="455"/>
    <n v="455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6"/>
    <n v="456"/>
    <n v="456"/>
    <n v="456"/>
    <m/>
    <n v="0"/>
    <n v="0"/>
    <n v="0"/>
    <n v="10"/>
    <n v="0"/>
    <n v="0"/>
    <n v="0"/>
    <n v="0"/>
    <n v="0"/>
    <n v="10"/>
    <n v="2"/>
  </r>
  <r>
    <x v="5"/>
    <x v="112"/>
    <s v="1"/>
    <s v="01"/>
    <s v="15041RESIN222542022"/>
    <s v="22LB000F"/>
    <n v="457"/>
    <n v="457"/>
    <n v="457"/>
    <n v="457"/>
    <m/>
    <n v="0"/>
    <n v="0"/>
    <n v="0"/>
    <n v="5"/>
    <n v="0"/>
    <n v="0"/>
    <n v="0"/>
    <n v="0"/>
    <n v="0"/>
    <n v="5"/>
    <n v="2"/>
  </r>
  <r>
    <x v="5"/>
    <x v="112"/>
    <s v="1"/>
    <s v="01"/>
    <s v="15041RESIN222542022"/>
    <s v="22LB000F"/>
    <n v="458"/>
    <n v="458"/>
    <n v="458"/>
    <n v="458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59"/>
    <n v="459"/>
    <n v="459"/>
    <n v="459"/>
    <m/>
    <n v="0"/>
    <n v="0"/>
    <n v="0"/>
    <n v="2.5"/>
    <n v="0"/>
    <n v="0"/>
    <n v="0"/>
    <n v="0"/>
    <n v="0"/>
    <n v="2.5"/>
    <n v="2"/>
  </r>
  <r>
    <x v="5"/>
    <x v="112"/>
    <s v="1"/>
    <s v="01"/>
    <s v="15041RESIN222542022"/>
    <s v="22LB000F"/>
    <n v="460"/>
    <n v="460"/>
    <n v="460"/>
    <n v="460"/>
    <m/>
    <n v="0"/>
    <n v="0"/>
    <n v="0"/>
    <n v="2.5"/>
    <n v="0"/>
    <n v="0"/>
    <n v="0"/>
    <n v="0"/>
    <n v="0"/>
    <n v="2.5"/>
    <n v="2"/>
  </r>
  <r>
    <x v="5"/>
    <x v="113"/>
    <s v="1"/>
    <s v="01"/>
    <s v="15041RESIN222542022"/>
    <s v="22LB000F"/>
    <n v="461"/>
    <n v="461"/>
    <n v="461"/>
    <n v="461"/>
    <m/>
    <n v="0"/>
    <n v="0"/>
    <n v="0"/>
    <n v="10"/>
    <n v="10"/>
    <n v="0"/>
    <n v="0"/>
    <n v="0"/>
    <n v="0"/>
    <n v="10"/>
    <n v="2"/>
  </r>
  <r>
    <x v="5"/>
    <x v="113"/>
    <s v="1"/>
    <s v="01"/>
    <s v="15041RESIN222542022"/>
    <s v="22LB000F"/>
    <n v="462"/>
    <n v="462"/>
    <n v="462"/>
    <n v="462"/>
    <m/>
    <n v="0"/>
    <n v="0"/>
    <n v="0"/>
    <n v="10"/>
    <n v="0"/>
    <n v="0"/>
    <n v="0"/>
    <n v="0"/>
    <n v="0"/>
    <n v="10"/>
    <n v="2"/>
  </r>
  <r>
    <x v="5"/>
    <x v="113"/>
    <s v="1"/>
    <s v="01"/>
    <s v="15041RESIN222542022"/>
    <s v="22LB000F"/>
    <n v="463"/>
    <n v="463"/>
    <n v="463"/>
    <n v="463"/>
    <m/>
    <n v="0"/>
    <n v="0"/>
    <n v="0"/>
    <n v="4"/>
    <n v="0"/>
    <n v="0"/>
    <n v="0"/>
    <n v="0"/>
    <n v="0"/>
    <n v="4"/>
    <n v="2"/>
  </r>
  <r>
    <x v="5"/>
    <x v="113"/>
    <s v="1"/>
    <s v="01"/>
    <s v="15041RESIN222542022"/>
    <s v="22LB000F"/>
    <n v="464"/>
    <n v="464"/>
    <n v="464"/>
    <n v="464"/>
    <m/>
    <n v="0"/>
    <n v="0"/>
    <n v="0"/>
    <n v="5"/>
    <n v="0"/>
    <n v="0"/>
    <n v="0"/>
    <n v="0"/>
    <n v="0"/>
    <n v="5"/>
    <n v="2"/>
  </r>
  <r>
    <x v="5"/>
    <x v="113"/>
    <s v="1"/>
    <s v="01"/>
    <s v="15041RESIN222542022"/>
    <s v="22LB000F"/>
    <n v="465"/>
    <n v="465"/>
    <n v="465"/>
    <n v="465"/>
    <m/>
    <n v="0"/>
    <n v="0"/>
    <n v="0"/>
    <n v="2.5"/>
    <n v="0"/>
    <n v="0"/>
    <n v="0"/>
    <n v="0"/>
    <n v="0"/>
    <n v="2.5"/>
    <n v="2"/>
  </r>
  <r>
    <x v="5"/>
    <x v="113"/>
    <s v="1"/>
    <s v="01"/>
    <s v="15041RESIN222542022"/>
    <s v="22LB000F"/>
    <n v="466"/>
    <n v="466"/>
    <n v="466"/>
    <n v="466"/>
    <m/>
    <n v="0"/>
    <n v="0"/>
    <n v="0"/>
    <n v="10"/>
    <n v="0"/>
    <n v="0"/>
    <n v="0"/>
    <n v="0"/>
    <n v="0"/>
    <n v="10"/>
    <n v="2"/>
  </r>
  <r>
    <x v="5"/>
    <x v="113"/>
    <s v="1"/>
    <s v="01"/>
    <s v="15041RESIN222542022"/>
    <s v="22LB000F"/>
    <n v="467"/>
    <n v="467"/>
    <n v="467"/>
    <n v="467"/>
    <m/>
    <n v="0"/>
    <n v="0"/>
    <n v="0"/>
    <n v="14"/>
    <n v="0"/>
    <n v="0"/>
    <n v="0"/>
    <n v="0"/>
    <n v="0"/>
    <n v="14"/>
    <n v="2"/>
  </r>
  <r>
    <x v="5"/>
    <x v="113"/>
    <s v="1"/>
    <s v="01"/>
    <s v="15041RESIN222542022"/>
    <s v="22LB000F"/>
    <n v="468"/>
    <n v="468"/>
    <n v="468"/>
    <n v="468"/>
    <m/>
    <n v="0"/>
    <n v="0"/>
    <n v="0"/>
    <n v="4"/>
    <n v="0"/>
    <n v="0"/>
    <n v="0"/>
    <n v="0"/>
    <n v="0"/>
    <n v="4"/>
    <n v="2"/>
  </r>
  <r>
    <x v="5"/>
    <x v="113"/>
    <s v="1"/>
    <s v="01"/>
    <s v="15041RESIN222542022"/>
    <s v="22LB000F"/>
    <n v="469"/>
    <n v="469"/>
    <n v="469"/>
    <n v="469"/>
    <m/>
    <n v="0"/>
    <n v="0"/>
    <n v="0"/>
    <n v="10"/>
    <n v="0"/>
    <n v="0"/>
    <n v="0"/>
    <n v="0"/>
    <n v="0"/>
    <n v="10"/>
    <n v="2"/>
  </r>
  <r>
    <x v="5"/>
    <x v="113"/>
    <s v="1"/>
    <s v="01"/>
    <s v="15041RESIN222542022"/>
    <s v="22LB000F"/>
    <n v="470"/>
    <n v="470"/>
    <n v="470"/>
    <n v="470"/>
    <m/>
    <n v="0"/>
    <n v="0"/>
    <n v="0"/>
    <n v="5"/>
    <n v="0"/>
    <n v="0"/>
    <n v="0"/>
    <n v="0"/>
    <n v="0"/>
    <n v="5"/>
    <n v="2"/>
  </r>
  <r>
    <x v="5"/>
    <x v="113"/>
    <s v="1"/>
    <s v="01"/>
    <s v="15041RESIN222542022"/>
    <s v="22LB000F"/>
    <n v="471"/>
    <n v="471"/>
    <n v="471"/>
    <n v="471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2"/>
    <n v="472"/>
    <n v="472"/>
    <n v="472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3"/>
    <n v="473"/>
    <n v="473"/>
    <n v="473"/>
    <m/>
    <n v="0"/>
    <n v="0"/>
    <n v="0"/>
    <n v="5"/>
    <n v="0"/>
    <n v="0"/>
    <n v="0"/>
    <n v="0"/>
    <n v="0"/>
    <n v="5"/>
    <n v="2"/>
  </r>
  <r>
    <x v="5"/>
    <x v="114"/>
    <s v="1"/>
    <s v="01"/>
    <s v="15041RESIN222542022"/>
    <s v="22LB000F"/>
    <n v="474"/>
    <n v="474"/>
    <n v="474"/>
    <n v="474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5"/>
    <n v="475"/>
    <n v="475"/>
    <n v="475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6"/>
    <n v="476"/>
    <n v="476"/>
    <n v="476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7"/>
    <n v="477"/>
    <n v="477"/>
    <n v="477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78"/>
    <n v="478"/>
    <n v="478"/>
    <n v="478"/>
    <m/>
    <n v="0"/>
    <n v="0"/>
    <n v="0"/>
    <n v="5"/>
    <n v="0"/>
    <n v="0"/>
    <n v="0"/>
    <n v="0"/>
    <n v="0"/>
    <n v="5"/>
    <n v="2"/>
  </r>
  <r>
    <x v="5"/>
    <x v="114"/>
    <s v="1"/>
    <s v="01"/>
    <s v="15041RESIN222542022"/>
    <s v="22LB000F"/>
    <n v="479"/>
    <n v="479"/>
    <n v="479"/>
    <n v="479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0"/>
    <n v="480"/>
    <n v="480"/>
    <n v="480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1"/>
    <n v="481"/>
    <n v="481"/>
    <n v="481"/>
    <m/>
    <n v="0"/>
    <n v="0"/>
    <n v="0"/>
    <n v="5"/>
    <n v="0"/>
    <n v="0"/>
    <n v="0"/>
    <n v="0"/>
    <n v="0"/>
    <n v="5"/>
    <n v="2"/>
  </r>
  <r>
    <x v="5"/>
    <x v="114"/>
    <s v="1"/>
    <s v="01"/>
    <s v="15041RESIN222542022"/>
    <s v="22LB000F"/>
    <n v="482"/>
    <n v="482"/>
    <n v="482"/>
    <n v="482"/>
    <m/>
    <n v="0"/>
    <n v="0"/>
    <n v="0"/>
    <n v="10"/>
    <n v="0"/>
    <n v="0"/>
    <n v="0"/>
    <n v="0"/>
    <n v="0"/>
    <n v="10"/>
    <n v="2"/>
  </r>
  <r>
    <x v="5"/>
    <x v="114"/>
    <s v="1"/>
    <s v="01"/>
    <s v="15041RESIN222542022"/>
    <s v="22LB000F"/>
    <n v="483"/>
    <n v="483"/>
    <n v="483"/>
    <n v="483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4"/>
    <n v="484"/>
    <n v="484"/>
    <n v="484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5"/>
    <n v="485"/>
    <n v="485"/>
    <n v="485"/>
    <m/>
    <n v="0"/>
    <n v="0"/>
    <n v="0"/>
    <n v="2.5"/>
    <n v="0"/>
    <n v="0"/>
    <n v="0"/>
    <n v="0"/>
    <n v="0"/>
    <n v="2.5"/>
    <n v="2"/>
  </r>
  <r>
    <x v="5"/>
    <x v="114"/>
    <s v="1"/>
    <s v="01"/>
    <s v="15041RESIN222542022"/>
    <s v="22LB000F"/>
    <n v="486"/>
    <n v="486"/>
    <n v="486"/>
    <n v="486"/>
    <m/>
    <n v="0"/>
    <n v="0"/>
    <n v="0"/>
    <n v="4"/>
    <n v="0"/>
    <n v="0"/>
    <n v="0"/>
    <n v="0"/>
    <n v="0"/>
    <n v="4"/>
    <n v="2"/>
  </r>
  <r>
    <x v="5"/>
    <x v="115"/>
    <s v="1"/>
    <s v="01"/>
    <s v="15041RESIN222542022"/>
    <s v="22LB000F"/>
    <n v="487"/>
    <n v="487"/>
    <n v="487"/>
    <n v="487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88"/>
    <n v="488"/>
    <n v="488"/>
    <n v="488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89"/>
    <n v="489"/>
    <n v="489"/>
    <n v="489"/>
    <m/>
    <n v="0"/>
    <n v="0"/>
    <n v="0"/>
    <n v="5"/>
    <n v="0"/>
    <n v="0"/>
    <n v="0"/>
    <n v="0"/>
    <n v="0"/>
    <n v="5"/>
    <n v="2"/>
  </r>
  <r>
    <x v="5"/>
    <x v="115"/>
    <s v="1"/>
    <s v="01"/>
    <s v="15041RESIN222542022"/>
    <s v="22LB000F"/>
    <n v="490"/>
    <n v="490"/>
    <n v="490"/>
    <n v="490"/>
    <m/>
    <n v="0"/>
    <n v="0"/>
    <n v="0"/>
    <n v="10"/>
    <n v="0"/>
    <n v="0"/>
    <n v="0"/>
    <n v="0"/>
    <n v="0"/>
    <n v="10"/>
    <n v="2"/>
  </r>
  <r>
    <x v="5"/>
    <x v="115"/>
    <s v="1"/>
    <s v="01"/>
    <s v="15041RESIN222542022"/>
    <s v="22LB000F"/>
    <n v="491"/>
    <n v="491"/>
    <n v="491"/>
    <n v="491"/>
    <m/>
    <n v="0"/>
    <n v="0"/>
    <n v="0"/>
    <n v="6.5"/>
    <n v="0"/>
    <n v="0"/>
    <n v="0"/>
    <n v="0"/>
    <n v="0"/>
    <n v="6.5"/>
    <n v="2"/>
  </r>
  <r>
    <x v="5"/>
    <x v="115"/>
    <s v="1"/>
    <s v="01"/>
    <s v="15041RESIN222542022"/>
    <s v="22LB000F"/>
    <n v="492"/>
    <n v="492"/>
    <n v="492"/>
    <n v="492"/>
    <m/>
    <n v="0"/>
    <n v="0"/>
    <n v="0"/>
    <n v="10"/>
    <n v="0"/>
    <n v="0"/>
    <n v="0"/>
    <n v="0"/>
    <n v="0"/>
    <n v="10"/>
    <n v="2"/>
  </r>
  <r>
    <x v="5"/>
    <x v="115"/>
    <s v="1"/>
    <s v="01"/>
    <s v="15041RESIN222542022"/>
    <s v="22LB000F"/>
    <n v="493"/>
    <n v="493"/>
    <n v="493"/>
    <n v="493"/>
    <m/>
    <n v="0"/>
    <n v="0"/>
    <n v="0"/>
    <n v="5"/>
    <n v="0"/>
    <n v="0"/>
    <n v="0"/>
    <n v="0"/>
    <n v="0"/>
    <n v="5"/>
    <n v="2"/>
  </r>
  <r>
    <x v="5"/>
    <x v="115"/>
    <s v="1"/>
    <s v="01"/>
    <s v="15041RESIN222542022"/>
    <s v="22LB000F"/>
    <n v="494"/>
    <n v="494"/>
    <n v="494"/>
    <n v="494"/>
    <m/>
    <n v="0"/>
    <n v="0"/>
    <n v="0"/>
    <n v="14"/>
    <n v="0"/>
    <n v="0"/>
    <n v="0"/>
    <n v="0"/>
    <n v="0"/>
    <n v="14"/>
    <n v="2"/>
  </r>
  <r>
    <x v="5"/>
    <x v="115"/>
    <s v="1"/>
    <s v="01"/>
    <s v="15041RESIN222542022"/>
    <s v="22LB000F"/>
    <n v="495"/>
    <n v="495"/>
    <n v="495"/>
    <n v="495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96"/>
    <n v="496"/>
    <n v="496"/>
    <n v="496"/>
    <m/>
    <n v="0"/>
    <n v="0"/>
    <n v="0"/>
    <n v="10"/>
    <n v="0"/>
    <n v="0"/>
    <n v="0"/>
    <n v="0"/>
    <n v="0"/>
    <n v="10"/>
    <n v="2"/>
  </r>
  <r>
    <x v="5"/>
    <x v="115"/>
    <s v="1"/>
    <s v="01"/>
    <s v="15041RESIN222542022"/>
    <s v="22LB000F"/>
    <n v="497"/>
    <n v="497"/>
    <n v="497"/>
    <n v="497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98"/>
    <n v="498"/>
    <n v="498"/>
    <n v="498"/>
    <m/>
    <n v="0"/>
    <n v="0"/>
    <n v="0"/>
    <n v="2.5"/>
    <n v="0"/>
    <n v="0"/>
    <n v="0"/>
    <n v="0"/>
    <n v="0"/>
    <n v="2.5"/>
    <n v="2"/>
  </r>
  <r>
    <x v="5"/>
    <x v="115"/>
    <s v="1"/>
    <s v="01"/>
    <s v="15041RESIN222542022"/>
    <s v="22LB000F"/>
    <n v="499"/>
    <n v="499"/>
    <n v="499"/>
    <n v="499"/>
    <m/>
    <n v="0"/>
    <n v="0"/>
    <n v="0"/>
    <n v="2.5"/>
    <n v="0"/>
    <n v="0"/>
    <n v="0"/>
    <n v="0"/>
    <n v="0"/>
    <n v="2.5"/>
    <n v="2"/>
  </r>
  <r>
    <x v="5"/>
    <x v="116"/>
    <s v="1"/>
    <s v="01"/>
    <s v="15041RESIN222542022"/>
    <s v="22LB000F"/>
    <n v="500"/>
    <n v="500"/>
    <n v="500"/>
    <n v="500"/>
    <m/>
    <n v="0"/>
    <n v="0"/>
    <n v="0"/>
    <n v="10"/>
    <n v="0"/>
    <n v="0"/>
    <n v="0"/>
    <n v="0"/>
    <n v="0"/>
    <n v="10"/>
    <n v="2"/>
  </r>
  <r>
    <x v="5"/>
    <x v="116"/>
    <s v="1"/>
    <s v="01"/>
    <s v="15041RESIN222542022"/>
    <s v="22LB000F"/>
    <n v="501"/>
    <n v="501"/>
    <n v="501"/>
    <n v="501"/>
    <m/>
    <n v="0"/>
    <n v="0"/>
    <n v="0"/>
    <n v="5"/>
    <n v="0"/>
    <n v="0"/>
    <n v="0"/>
    <n v="0"/>
    <n v="0"/>
    <n v="5"/>
    <n v="2"/>
  </r>
  <r>
    <x v="5"/>
    <x v="116"/>
    <s v="1"/>
    <s v="01"/>
    <s v="15041RESIN222542022"/>
    <s v="22LB000F"/>
    <n v="502"/>
    <n v="502"/>
    <n v="502"/>
    <n v="502"/>
    <m/>
    <n v="0"/>
    <n v="0"/>
    <n v="0"/>
    <n v="2.5"/>
    <n v="0"/>
    <n v="0"/>
    <n v="0"/>
    <n v="0"/>
    <n v="0"/>
    <n v="2.5"/>
    <n v="2"/>
  </r>
  <r>
    <x v="5"/>
    <x v="116"/>
    <s v="1"/>
    <s v="01"/>
    <s v="15041RESIN222542022"/>
    <s v="22LB000F"/>
    <n v="503"/>
    <n v="503"/>
    <n v="503"/>
    <n v="503"/>
    <m/>
    <n v="0"/>
    <n v="0"/>
    <n v="0"/>
    <n v="2.5"/>
    <n v="0"/>
    <n v="0"/>
    <n v="0"/>
    <n v="0"/>
    <n v="0"/>
    <n v="2.5"/>
    <n v="2"/>
  </r>
  <r>
    <x v="5"/>
    <x v="116"/>
    <s v="1"/>
    <s v="01"/>
    <s v="15041RESIN222542022"/>
    <s v="22LB000F"/>
    <n v="504"/>
    <n v="504"/>
    <n v="504"/>
    <n v="504"/>
    <m/>
    <n v="0"/>
    <n v="0"/>
    <n v="0"/>
    <n v="5"/>
    <n v="0"/>
    <n v="0"/>
    <n v="0"/>
    <n v="0"/>
    <n v="0"/>
    <n v="5"/>
    <n v="2"/>
  </r>
  <r>
    <x v="5"/>
    <x v="116"/>
    <s v="1"/>
    <s v="01"/>
    <s v="15041RESIN222542022"/>
    <s v="22LB000F"/>
    <n v="505"/>
    <n v="505"/>
    <n v="505"/>
    <n v="505"/>
    <m/>
    <n v="0"/>
    <n v="0"/>
    <n v="0"/>
    <n v="10"/>
    <n v="0"/>
    <n v="0"/>
    <n v="0"/>
    <n v="0"/>
    <n v="0"/>
    <n v="10"/>
    <n v="2"/>
  </r>
  <r>
    <x v="5"/>
    <x v="116"/>
    <s v="1"/>
    <s v="01"/>
    <s v="15041RESIN222542022"/>
    <s v="22LB000F"/>
    <n v="506"/>
    <n v="506"/>
    <n v="506"/>
    <n v="506"/>
    <m/>
    <n v="0"/>
    <n v="0"/>
    <n v="0"/>
    <n v="10"/>
    <n v="0"/>
    <n v="0"/>
    <n v="0"/>
    <n v="0"/>
    <n v="0"/>
    <n v="10"/>
    <n v="2"/>
  </r>
  <r>
    <x v="5"/>
    <x v="116"/>
    <s v="1"/>
    <s v="01"/>
    <s v="15041RESIN222542022"/>
    <s v="22LB000F"/>
    <n v="507"/>
    <n v="507"/>
    <n v="507"/>
    <n v="507"/>
    <m/>
    <n v="0"/>
    <n v="0"/>
    <n v="0"/>
    <n v="2.5"/>
    <n v="0"/>
    <n v="0"/>
    <n v="0"/>
    <n v="0"/>
    <n v="0"/>
    <n v="2.5"/>
    <n v="2"/>
  </r>
  <r>
    <x v="5"/>
    <x v="116"/>
    <s v="1"/>
    <s v="01"/>
    <s v="15041RESIN222542022"/>
    <s v="22LB000F"/>
    <n v="508"/>
    <n v="508"/>
    <n v="508"/>
    <n v="508"/>
    <m/>
    <n v="0"/>
    <n v="0"/>
    <n v="0"/>
    <n v="5"/>
    <n v="0"/>
    <n v="0"/>
    <n v="0"/>
    <n v="0"/>
    <n v="0"/>
    <n v="5"/>
    <n v="2"/>
  </r>
  <r>
    <x v="5"/>
    <x v="116"/>
    <s v="1"/>
    <s v="01"/>
    <s v="15041RESIN222542022"/>
    <s v="22LB000F"/>
    <n v="509"/>
    <n v="509"/>
    <n v="509"/>
    <n v="509"/>
    <m/>
    <n v="0"/>
    <n v="0"/>
    <n v="0"/>
    <n v="9"/>
    <n v="0"/>
    <n v="0"/>
    <n v="0"/>
    <n v="0"/>
    <n v="0"/>
    <n v="9"/>
    <n v="2"/>
  </r>
  <r>
    <x v="5"/>
    <x v="116"/>
    <s v="1"/>
    <s v="01"/>
    <s v="15041RESIN222542022"/>
    <s v="22LB000F"/>
    <n v="510"/>
    <n v="510"/>
    <n v="510"/>
    <n v="510"/>
    <m/>
    <n v="0"/>
    <n v="0"/>
    <n v="0"/>
    <n v="5"/>
    <n v="0"/>
    <n v="0"/>
    <n v="0"/>
    <n v="0"/>
    <n v="0"/>
    <n v="5"/>
    <n v="2"/>
  </r>
  <r>
    <x v="5"/>
    <x v="117"/>
    <s v="1"/>
    <s v="01"/>
    <s v="15041RESIN222542022"/>
    <s v="22LB000F"/>
    <n v="511"/>
    <n v="511"/>
    <n v="511"/>
    <n v="511"/>
    <m/>
    <n v="0"/>
    <n v="0"/>
    <n v="0"/>
    <n v="14"/>
    <n v="0"/>
    <n v="0"/>
    <n v="0"/>
    <n v="0"/>
    <n v="0"/>
    <n v="14"/>
    <n v="2"/>
  </r>
  <r>
    <x v="5"/>
    <x v="117"/>
    <s v="1"/>
    <s v="01"/>
    <s v="15041RESIN222542022"/>
    <s v="22LB000F"/>
    <n v="512"/>
    <n v="512"/>
    <n v="512"/>
    <n v="512"/>
    <m/>
    <n v="0"/>
    <n v="0"/>
    <n v="0"/>
    <n v="9"/>
    <n v="0"/>
    <n v="0"/>
    <n v="0"/>
    <n v="0"/>
    <n v="0"/>
    <n v="9"/>
    <n v="2"/>
  </r>
  <r>
    <x v="5"/>
    <x v="117"/>
    <s v="1"/>
    <s v="01"/>
    <s v="15041RESIN222542022"/>
    <s v="22LB000F"/>
    <n v="513"/>
    <n v="513"/>
    <n v="513"/>
    <n v="513"/>
    <m/>
    <n v="0"/>
    <n v="0"/>
    <n v="0"/>
    <n v="18"/>
    <n v="0"/>
    <n v="0"/>
    <n v="0"/>
    <n v="0"/>
    <n v="0"/>
    <n v="18"/>
    <n v="2"/>
  </r>
  <r>
    <x v="5"/>
    <x v="117"/>
    <s v="1"/>
    <s v="01"/>
    <s v="15041RESIN222542022"/>
    <s v="22LB000F"/>
    <n v="514"/>
    <n v="514"/>
    <n v="514"/>
    <n v="514"/>
    <m/>
    <n v="0"/>
    <n v="0"/>
    <n v="0"/>
    <n v="2.5"/>
    <n v="0"/>
    <n v="0"/>
    <n v="0"/>
    <n v="0"/>
    <n v="0"/>
    <n v="2.5"/>
    <n v="2"/>
  </r>
  <r>
    <x v="5"/>
    <x v="117"/>
    <s v="1"/>
    <s v="01"/>
    <s v="15041RESIN222542022"/>
    <s v="22LB000F"/>
    <n v="515"/>
    <n v="515"/>
    <n v="515"/>
    <n v="515"/>
    <m/>
    <n v="0"/>
    <n v="0"/>
    <n v="0"/>
    <n v="16.5"/>
    <n v="0"/>
    <n v="0"/>
    <n v="0"/>
    <n v="0"/>
    <n v="0"/>
    <n v="16.5"/>
    <n v="2"/>
  </r>
  <r>
    <x v="5"/>
    <x v="117"/>
    <s v="1"/>
    <s v="01"/>
    <s v="15041RESIN222542022"/>
    <s v="22LB000F"/>
    <n v="516"/>
    <n v="516"/>
    <n v="516"/>
    <n v="516"/>
    <m/>
    <n v="0"/>
    <n v="0"/>
    <n v="0"/>
    <n v="5"/>
    <n v="0"/>
    <n v="0"/>
    <n v="0"/>
    <n v="0"/>
    <n v="0"/>
    <n v="5"/>
    <n v="2"/>
  </r>
  <r>
    <x v="5"/>
    <x v="117"/>
    <s v="1"/>
    <s v="01"/>
    <s v="15041RESIN222542022"/>
    <s v="22LB000F"/>
    <n v="517"/>
    <n v="517"/>
    <n v="517"/>
    <n v="517"/>
    <m/>
    <n v="0"/>
    <n v="0"/>
    <n v="0"/>
    <n v="10"/>
    <n v="0"/>
    <n v="0"/>
    <n v="0"/>
    <n v="0"/>
    <n v="0"/>
    <n v="10"/>
    <n v="2"/>
  </r>
  <r>
    <x v="5"/>
    <x v="117"/>
    <s v="1"/>
    <s v="01"/>
    <s v="15041RESIN222542022"/>
    <s v="22LB000F"/>
    <n v="518"/>
    <n v="518"/>
    <n v="518"/>
    <n v="518"/>
    <m/>
    <n v="0"/>
    <n v="0"/>
    <n v="0"/>
    <n v="7.5"/>
    <n v="0"/>
    <n v="0"/>
    <n v="0"/>
    <n v="0"/>
    <n v="0"/>
    <n v="7.5"/>
    <n v="2"/>
  </r>
  <r>
    <x v="5"/>
    <x v="117"/>
    <s v="1"/>
    <s v="01"/>
    <s v="15041RESIN222542022"/>
    <s v="22LB000F"/>
    <n v="519"/>
    <n v="519"/>
    <n v="519"/>
    <n v="519"/>
    <m/>
    <n v="0"/>
    <n v="0"/>
    <n v="0"/>
    <n v="2.5"/>
    <n v="0"/>
    <n v="0"/>
    <n v="0"/>
    <n v="0"/>
    <n v="0"/>
    <n v="2.5"/>
    <n v="2"/>
  </r>
  <r>
    <x v="5"/>
    <x v="117"/>
    <s v="1"/>
    <s v="01"/>
    <s v="15041RESIN222542022"/>
    <s v="22LB000F"/>
    <n v="520"/>
    <n v="520"/>
    <n v="520"/>
    <n v="520"/>
    <m/>
    <n v="0"/>
    <n v="0"/>
    <n v="0"/>
    <n v="4"/>
    <n v="0"/>
    <n v="0"/>
    <n v="0"/>
    <n v="0"/>
    <n v="0"/>
    <n v="4"/>
    <n v="2"/>
  </r>
  <r>
    <x v="5"/>
    <x v="117"/>
    <s v="1"/>
    <s v="01"/>
    <s v="15041RESIN222542022"/>
    <s v="22LB000F"/>
    <n v="521"/>
    <n v="521"/>
    <n v="521"/>
    <n v="521"/>
    <m/>
    <n v="0"/>
    <n v="0"/>
    <n v="0"/>
    <n v="10"/>
    <n v="0"/>
    <n v="0"/>
    <n v="0"/>
    <n v="0"/>
    <n v="0"/>
    <n v="10"/>
    <n v="2"/>
  </r>
  <r>
    <x v="5"/>
    <x v="118"/>
    <s v="1"/>
    <s v="01"/>
    <s v="15041RESIN222542022"/>
    <s v="22LB000F"/>
    <n v="522"/>
    <n v="522"/>
    <n v="522"/>
    <n v="522"/>
    <m/>
    <n v="0"/>
    <n v="0"/>
    <n v="0"/>
    <n v="5"/>
    <n v="0"/>
    <n v="0"/>
    <n v="0"/>
    <n v="0"/>
    <n v="0"/>
    <n v="5"/>
    <n v="2"/>
  </r>
  <r>
    <x v="5"/>
    <x v="118"/>
    <s v="1"/>
    <s v="01"/>
    <s v="15041RESIN222542022"/>
    <s v="22LB000F"/>
    <n v="523"/>
    <n v="523"/>
    <n v="523"/>
    <n v="523"/>
    <m/>
    <n v="0"/>
    <n v="0"/>
    <n v="0"/>
    <n v="6"/>
    <n v="0"/>
    <n v="0"/>
    <n v="0"/>
    <n v="0"/>
    <n v="0"/>
    <n v="6"/>
    <n v="2"/>
  </r>
  <r>
    <x v="5"/>
    <x v="118"/>
    <s v="1"/>
    <s v="01"/>
    <s v="15041RESIN222542022"/>
    <s v="22LB000F"/>
    <n v="524"/>
    <n v="524"/>
    <n v="524"/>
    <n v="524"/>
    <m/>
    <n v="0"/>
    <n v="0"/>
    <n v="0"/>
    <n v="5"/>
    <n v="0"/>
    <n v="0"/>
    <n v="0"/>
    <n v="0"/>
    <n v="0"/>
    <n v="5"/>
    <n v="2"/>
  </r>
  <r>
    <x v="5"/>
    <x v="118"/>
    <s v="1"/>
    <s v="01"/>
    <s v="15041RESIN222542022"/>
    <s v="22LB000F"/>
    <n v="525"/>
    <n v="525"/>
    <n v="525"/>
    <n v="525"/>
    <m/>
    <n v="0"/>
    <n v="0"/>
    <n v="0"/>
    <n v="5"/>
    <n v="0"/>
    <n v="0"/>
    <n v="0"/>
    <n v="0"/>
    <n v="0"/>
    <n v="5"/>
    <n v="2"/>
  </r>
  <r>
    <x v="5"/>
    <x v="118"/>
    <s v="1"/>
    <s v="01"/>
    <s v="15041RESIN222542022"/>
    <s v="22LB000F"/>
    <n v="526"/>
    <n v="526"/>
    <n v="526"/>
    <n v="526"/>
    <m/>
    <n v="0"/>
    <n v="0"/>
    <n v="0"/>
    <n v="10"/>
    <n v="0"/>
    <n v="0"/>
    <n v="0"/>
    <n v="0"/>
    <n v="0"/>
    <n v="10"/>
    <n v="2"/>
  </r>
  <r>
    <x v="5"/>
    <x v="118"/>
    <s v="1"/>
    <s v="01"/>
    <s v="15041RESIN222542022"/>
    <s v="22LB000F"/>
    <n v="527"/>
    <n v="527"/>
    <n v="527"/>
    <n v="527"/>
    <m/>
    <n v="0"/>
    <n v="0"/>
    <n v="0"/>
    <n v="15"/>
    <n v="0"/>
    <n v="0"/>
    <n v="0"/>
    <n v="0"/>
    <n v="0"/>
    <n v="15"/>
    <n v="2"/>
  </r>
  <r>
    <x v="5"/>
    <x v="118"/>
    <s v="1"/>
    <s v="01"/>
    <s v="15041RESIN222542022"/>
    <s v="22LB000F"/>
    <n v="528"/>
    <n v="528"/>
    <n v="528"/>
    <n v="528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29"/>
    <n v="529"/>
    <n v="529"/>
    <n v="529"/>
    <m/>
    <n v="0"/>
    <n v="0"/>
    <n v="0"/>
    <n v="5"/>
    <n v="0"/>
    <n v="0"/>
    <n v="0"/>
    <n v="0"/>
    <n v="0"/>
    <n v="5"/>
    <n v="2"/>
  </r>
  <r>
    <x v="5"/>
    <x v="118"/>
    <s v="1"/>
    <s v="01"/>
    <s v="15041RESIN222542022"/>
    <s v="22LB000F"/>
    <n v="530"/>
    <n v="530"/>
    <n v="530"/>
    <n v="530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31"/>
    <n v="531"/>
    <n v="531"/>
    <n v="531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32"/>
    <n v="532"/>
    <n v="532"/>
    <n v="532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33"/>
    <n v="533"/>
    <n v="533"/>
    <n v="533"/>
    <m/>
    <n v="0"/>
    <n v="0"/>
    <n v="0"/>
    <n v="2.5"/>
    <n v="0"/>
    <n v="0"/>
    <n v="0"/>
    <n v="0"/>
    <n v="0"/>
    <n v="2.5"/>
    <n v="2"/>
  </r>
  <r>
    <x v="5"/>
    <x v="118"/>
    <s v="1"/>
    <s v="01"/>
    <s v="15041RESIN222542022"/>
    <s v="22LB000F"/>
    <n v="534"/>
    <n v="534"/>
    <n v="534"/>
    <n v="534"/>
    <m/>
    <n v="0"/>
    <n v="0"/>
    <n v="0"/>
    <n v="4"/>
    <n v="0"/>
    <n v="0"/>
    <n v="0"/>
    <n v="0"/>
    <n v="0"/>
    <n v="4"/>
    <n v="2"/>
  </r>
  <r>
    <x v="5"/>
    <x v="119"/>
    <s v="1"/>
    <s v="01"/>
    <s v="15041RESIN222542022"/>
    <s v="22LB000F"/>
    <n v="535"/>
    <n v="535"/>
    <n v="535"/>
    <n v="535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36"/>
    <n v="536"/>
    <n v="536"/>
    <n v="536"/>
    <m/>
    <n v="0"/>
    <n v="0"/>
    <n v="0"/>
    <n v="16"/>
    <n v="0"/>
    <n v="0"/>
    <n v="0"/>
    <n v="0"/>
    <n v="0"/>
    <n v="16"/>
    <n v="2"/>
  </r>
  <r>
    <x v="5"/>
    <x v="119"/>
    <s v="1"/>
    <s v="01"/>
    <s v="15041RESIN222542022"/>
    <s v="22LB000F"/>
    <n v="537"/>
    <n v="537"/>
    <n v="537"/>
    <n v="537"/>
    <m/>
    <n v="0"/>
    <n v="0"/>
    <n v="0"/>
    <n v="4"/>
    <n v="0"/>
    <n v="0"/>
    <n v="0"/>
    <n v="0"/>
    <n v="0"/>
    <n v="4"/>
    <n v="2"/>
  </r>
  <r>
    <x v="5"/>
    <x v="119"/>
    <s v="1"/>
    <s v="01"/>
    <s v="15041RESIN222542022"/>
    <s v="22LB000F"/>
    <n v="538"/>
    <n v="538"/>
    <n v="538"/>
    <n v="538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39"/>
    <n v="539"/>
    <n v="539"/>
    <n v="539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0"/>
    <n v="540"/>
    <n v="540"/>
    <n v="540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1"/>
    <n v="541"/>
    <n v="541"/>
    <n v="541"/>
    <m/>
    <n v="0"/>
    <n v="0"/>
    <n v="0"/>
    <n v="5"/>
    <n v="0"/>
    <n v="0"/>
    <n v="0"/>
    <n v="0"/>
    <n v="0"/>
    <n v="5"/>
    <n v="2"/>
  </r>
  <r>
    <x v="5"/>
    <x v="119"/>
    <s v="1"/>
    <s v="01"/>
    <s v="15041RESIN222542022"/>
    <s v="22LB000F"/>
    <n v="542"/>
    <n v="542"/>
    <n v="542"/>
    <n v="542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3"/>
    <n v="543"/>
    <n v="543"/>
    <n v="543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4"/>
    <n v="544"/>
    <n v="544"/>
    <n v="544"/>
    <m/>
    <n v="0"/>
    <n v="0"/>
    <n v="0"/>
    <n v="7.5"/>
    <n v="0"/>
    <n v="0"/>
    <n v="0"/>
    <n v="0"/>
    <n v="0"/>
    <n v="7.5"/>
    <n v="2"/>
  </r>
  <r>
    <x v="5"/>
    <x v="119"/>
    <s v="1"/>
    <s v="01"/>
    <s v="15041RESIN222542022"/>
    <s v="22LB000F"/>
    <n v="545"/>
    <n v="545"/>
    <n v="545"/>
    <n v="545"/>
    <m/>
    <n v="0"/>
    <n v="0"/>
    <n v="0"/>
    <n v="10"/>
    <n v="0"/>
    <n v="0"/>
    <n v="0"/>
    <n v="0"/>
    <n v="0"/>
    <n v="10"/>
    <n v="2"/>
  </r>
  <r>
    <x v="5"/>
    <x v="119"/>
    <s v="1"/>
    <s v="01"/>
    <s v="15041RESIN222542022"/>
    <s v="22LB000F"/>
    <n v="546"/>
    <n v="546"/>
    <n v="546"/>
    <n v="546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7"/>
    <n v="547"/>
    <n v="547"/>
    <n v="547"/>
    <m/>
    <n v="0"/>
    <n v="0"/>
    <n v="0"/>
    <n v="2.5"/>
    <n v="0"/>
    <n v="0"/>
    <n v="0"/>
    <n v="0"/>
    <n v="0"/>
    <n v="2.5"/>
    <n v="2"/>
  </r>
  <r>
    <x v="5"/>
    <x v="119"/>
    <s v="1"/>
    <s v="01"/>
    <s v="15041RESIN222542022"/>
    <s v="22LB000F"/>
    <n v="548"/>
    <n v="548"/>
    <n v="548"/>
    <n v="548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49"/>
    <n v="549"/>
    <n v="549"/>
    <n v="549"/>
    <m/>
    <n v="0"/>
    <n v="0"/>
    <n v="0"/>
    <n v="10"/>
    <n v="0"/>
    <n v="0"/>
    <n v="0"/>
    <n v="0"/>
    <n v="0"/>
    <n v="10"/>
    <n v="2"/>
  </r>
  <r>
    <x v="5"/>
    <x v="120"/>
    <s v="1"/>
    <s v="01"/>
    <s v="15041RESIN222542022"/>
    <s v="22LB000F"/>
    <n v="550"/>
    <n v="550"/>
    <n v="550"/>
    <n v="550"/>
    <m/>
    <n v="0"/>
    <n v="0"/>
    <n v="0"/>
    <n v="14"/>
    <n v="0"/>
    <n v="0"/>
    <n v="0"/>
    <n v="0"/>
    <n v="0"/>
    <n v="14"/>
    <n v="2"/>
  </r>
  <r>
    <x v="5"/>
    <x v="120"/>
    <s v="1"/>
    <s v="01"/>
    <s v="15041RESIN222542022"/>
    <s v="22LB000F"/>
    <n v="551"/>
    <n v="551"/>
    <n v="551"/>
    <n v="551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52"/>
    <n v="552"/>
    <n v="552"/>
    <n v="552"/>
    <m/>
    <n v="0"/>
    <n v="0"/>
    <n v="0"/>
    <n v="5"/>
    <n v="0"/>
    <n v="0"/>
    <n v="0"/>
    <n v="0"/>
    <n v="0"/>
    <n v="5"/>
    <n v="2"/>
  </r>
  <r>
    <x v="5"/>
    <x v="120"/>
    <s v="1"/>
    <s v="01"/>
    <s v="15041RESIN222542022"/>
    <s v="22LB000F"/>
    <n v="553"/>
    <n v="553"/>
    <n v="553"/>
    <n v="553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54"/>
    <n v="554"/>
    <n v="554"/>
    <n v="554"/>
    <m/>
    <n v="0"/>
    <n v="0"/>
    <n v="0"/>
    <n v="15"/>
    <n v="0"/>
    <n v="0"/>
    <n v="0"/>
    <n v="0"/>
    <n v="0"/>
    <n v="15"/>
    <n v="2"/>
  </r>
  <r>
    <x v="5"/>
    <x v="120"/>
    <s v="1"/>
    <s v="01"/>
    <s v="15041RESIN222542022"/>
    <s v="22LB000F"/>
    <n v="555"/>
    <n v="555"/>
    <n v="555"/>
    <n v="555"/>
    <m/>
    <n v="0"/>
    <n v="0"/>
    <n v="0"/>
    <n v="10"/>
    <n v="0"/>
    <n v="0"/>
    <n v="0"/>
    <n v="0"/>
    <n v="0"/>
    <n v="10"/>
    <n v="2"/>
  </r>
  <r>
    <x v="5"/>
    <x v="120"/>
    <s v="1"/>
    <s v="01"/>
    <s v="15041RESIN222542022"/>
    <s v="22LB000F"/>
    <n v="556"/>
    <n v="556"/>
    <n v="556"/>
    <n v="556"/>
    <m/>
    <n v="0"/>
    <n v="0"/>
    <n v="0"/>
    <n v="4"/>
    <n v="0"/>
    <n v="0"/>
    <n v="0"/>
    <n v="0"/>
    <n v="0"/>
    <n v="4"/>
    <n v="2"/>
  </r>
  <r>
    <x v="5"/>
    <x v="120"/>
    <s v="1"/>
    <s v="01"/>
    <s v="15041RESIN222542022"/>
    <s v="22LB000F"/>
    <n v="557"/>
    <n v="557"/>
    <n v="557"/>
    <n v="557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58"/>
    <n v="558"/>
    <n v="558"/>
    <n v="558"/>
    <m/>
    <n v="0"/>
    <n v="0"/>
    <n v="0"/>
    <n v="10"/>
    <n v="0"/>
    <n v="0"/>
    <n v="0"/>
    <n v="0"/>
    <n v="0"/>
    <n v="10"/>
    <n v="2"/>
  </r>
  <r>
    <x v="5"/>
    <x v="120"/>
    <s v="1"/>
    <s v="01"/>
    <s v="15041RESIN222542022"/>
    <s v="22LB000F"/>
    <n v="559"/>
    <n v="559"/>
    <n v="559"/>
    <n v="559"/>
    <m/>
    <n v="0"/>
    <n v="0"/>
    <n v="0"/>
    <n v="2.5"/>
    <n v="0"/>
    <n v="0"/>
    <n v="0"/>
    <n v="0"/>
    <n v="0"/>
    <n v="2.5"/>
    <n v="2"/>
  </r>
  <r>
    <x v="5"/>
    <x v="120"/>
    <s v="1"/>
    <s v="01"/>
    <s v="15041RESIN222542022"/>
    <s v="22LB000F"/>
    <n v="560"/>
    <n v="560"/>
    <n v="560"/>
    <n v="560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1"/>
    <n v="561"/>
    <n v="561"/>
    <n v="561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2"/>
    <n v="562"/>
    <n v="562"/>
    <n v="562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3"/>
    <n v="563"/>
    <n v="563"/>
    <n v="563"/>
    <m/>
    <n v="0"/>
    <n v="0"/>
    <n v="0"/>
    <n v="10"/>
    <n v="0"/>
    <n v="0"/>
    <n v="0"/>
    <n v="0"/>
    <n v="0"/>
    <n v="10"/>
    <n v="2"/>
  </r>
  <r>
    <x v="5"/>
    <x v="121"/>
    <s v="1"/>
    <s v="01"/>
    <s v="15041RESIN222542022"/>
    <s v="22LB000F"/>
    <n v="564"/>
    <n v="564"/>
    <n v="564"/>
    <n v="564"/>
    <m/>
    <n v="0"/>
    <n v="0"/>
    <n v="0"/>
    <n v="5"/>
    <n v="0"/>
    <n v="0"/>
    <n v="0"/>
    <n v="0"/>
    <n v="0"/>
    <n v="5"/>
    <n v="2"/>
  </r>
  <r>
    <x v="5"/>
    <x v="121"/>
    <s v="1"/>
    <s v="01"/>
    <s v="15041RESIN222542022"/>
    <s v="22LB000F"/>
    <n v="565"/>
    <n v="565"/>
    <n v="565"/>
    <n v="565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6"/>
    <n v="566"/>
    <n v="566"/>
    <n v="566"/>
    <m/>
    <n v="0"/>
    <n v="0"/>
    <n v="0"/>
    <n v="10"/>
    <n v="0"/>
    <n v="0"/>
    <n v="0"/>
    <n v="0"/>
    <n v="0"/>
    <n v="10"/>
    <n v="2"/>
  </r>
  <r>
    <x v="5"/>
    <x v="121"/>
    <s v="1"/>
    <s v="01"/>
    <s v="15041RESIN222542022"/>
    <s v="22LB000F"/>
    <n v="567"/>
    <n v="567"/>
    <n v="567"/>
    <n v="567"/>
    <m/>
    <n v="0"/>
    <n v="0"/>
    <n v="0"/>
    <n v="5"/>
    <n v="0"/>
    <n v="0"/>
    <n v="0"/>
    <n v="0"/>
    <n v="0"/>
    <n v="5"/>
    <n v="2"/>
  </r>
  <r>
    <x v="5"/>
    <x v="121"/>
    <s v="1"/>
    <s v="01"/>
    <s v="15041RESIN222542022"/>
    <s v="22LB000F"/>
    <n v="568"/>
    <n v="568"/>
    <n v="568"/>
    <n v="568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9"/>
    <n v="569"/>
    <n v="569"/>
    <n v="569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69"/>
    <n v="569"/>
    <n v="569"/>
    <n v="569"/>
    <m/>
    <n v="0"/>
    <n v="0"/>
    <n v="0"/>
    <n v="2.5"/>
    <n v="0"/>
    <n v="0"/>
    <n v="0"/>
    <n v="0"/>
    <n v="0"/>
    <n v="2.5"/>
    <n v="2"/>
  </r>
  <r>
    <x v="5"/>
    <x v="121"/>
    <s v="1"/>
    <s v="01"/>
    <s v="15041RESIN222542022"/>
    <s v="22LB000F"/>
    <n v="570"/>
    <n v="570"/>
    <n v="570"/>
    <n v="570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71"/>
    <n v="571"/>
    <n v="571"/>
    <n v="571"/>
    <m/>
    <n v="0"/>
    <n v="0"/>
    <n v="0"/>
    <n v="13"/>
    <n v="0"/>
    <n v="0"/>
    <n v="0"/>
    <n v="0"/>
    <n v="0"/>
    <n v="13"/>
    <n v="2"/>
  </r>
  <r>
    <x v="5"/>
    <x v="122"/>
    <s v="1"/>
    <s v="01"/>
    <s v="15041RESIN222542022"/>
    <s v="22LB000F"/>
    <n v="572"/>
    <n v="572"/>
    <n v="572"/>
    <n v="572"/>
    <m/>
    <n v="0"/>
    <n v="0"/>
    <n v="0"/>
    <n v="9"/>
    <n v="0"/>
    <n v="0"/>
    <n v="0"/>
    <n v="0"/>
    <n v="0"/>
    <n v="9"/>
    <n v="2"/>
  </r>
  <r>
    <x v="5"/>
    <x v="122"/>
    <s v="1"/>
    <s v="01"/>
    <s v="15041RESIN222542022"/>
    <s v="22LB000F"/>
    <n v="573"/>
    <n v="573"/>
    <n v="573"/>
    <n v="573"/>
    <m/>
    <n v="0"/>
    <n v="0"/>
    <n v="0"/>
    <n v="15"/>
    <n v="0"/>
    <n v="0"/>
    <n v="0"/>
    <n v="0"/>
    <n v="0"/>
    <n v="15"/>
    <n v="2"/>
  </r>
  <r>
    <x v="5"/>
    <x v="122"/>
    <s v="1"/>
    <s v="01"/>
    <s v="15041RESIN222542022"/>
    <s v="22LB000F"/>
    <n v="574"/>
    <n v="574"/>
    <n v="574"/>
    <n v="574"/>
    <m/>
    <n v="0"/>
    <n v="0"/>
    <n v="0"/>
    <n v="10"/>
    <n v="0"/>
    <n v="0"/>
    <n v="0"/>
    <n v="0"/>
    <n v="0"/>
    <n v="10"/>
    <n v="2"/>
  </r>
  <r>
    <x v="5"/>
    <x v="122"/>
    <s v="1"/>
    <s v="01"/>
    <s v="15041RESIN222542022"/>
    <s v="22LB000F"/>
    <n v="575"/>
    <n v="575"/>
    <n v="575"/>
    <n v="575"/>
    <m/>
    <n v="0"/>
    <n v="0"/>
    <n v="0"/>
    <n v="5"/>
    <n v="0"/>
    <n v="0"/>
    <n v="0"/>
    <n v="0"/>
    <n v="0"/>
    <n v="5"/>
    <n v="2"/>
  </r>
  <r>
    <x v="5"/>
    <x v="122"/>
    <s v="1"/>
    <s v="01"/>
    <s v="15041RESIN222542022"/>
    <s v="22LB000F"/>
    <n v="576"/>
    <n v="576"/>
    <n v="576"/>
    <n v="576"/>
    <m/>
    <n v="0"/>
    <n v="0"/>
    <n v="0"/>
    <n v="16.5"/>
    <n v="0"/>
    <n v="0"/>
    <n v="0"/>
    <n v="0"/>
    <n v="0"/>
    <n v="16.5"/>
    <n v="2"/>
  </r>
  <r>
    <x v="5"/>
    <x v="122"/>
    <s v="1"/>
    <s v="01"/>
    <s v="15041RESIN222542022"/>
    <s v="22LB000F"/>
    <n v="577"/>
    <n v="577"/>
    <n v="577"/>
    <n v="577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78"/>
    <n v="578"/>
    <n v="578"/>
    <n v="578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79"/>
    <n v="579"/>
    <n v="579"/>
    <n v="579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80"/>
    <n v="580"/>
    <n v="580"/>
    <n v="580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81"/>
    <n v="581"/>
    <n v="581"/>
    <n v="581"/>
    <m/>
    <n v="0"/>
    <n v="0"/>
    <n v="0"/>
    <n v="2.5"/>
    <n v="0"/>
    <n v="0"/>
    <n v="0"/>
    <n v="0"/>
    <n v="0"/>
    <n v="2.5"/>
    <n v="2"/>
  </r>
  <r>
    <x v="5"/>
    <x v="122"/>
    <s v="1"/>
    <s v="01"/>
    <s v="15041RESIN222542022"/>
    <s v="22LB000F"/>
    <n v="582"/>
    <n v="582"/>
    <n v="582"/>
    <n v="582"/>
    <m/>
    <n v="0"/>
    <n v="0"/>
    <n v="0"/>
    <n v="5"/>
    <n v="0"/>
    <n v="0"/>
    <n v="0"/>
    <n v="0"/>
    <n v="0"/>
    <n v="5"/>
    <n v="2"/>
  </r>
  <r>
    <x v="5"/>
    <x v="122"/>
    <s v="1"/>
    <s v="01"/>
    <s v="15041RESIN222542022"/>
    <s v="22LB000F"/>
    <n v="583"/>
    <n v="583"/>
    <n v="583"/>
    <n v="583"/>
    <m/>
    <n v="0"/>
    <n v="0"/>
    <n v="0"/>
    <n v="4"/>
    <n v="0"/>
    <n v="0"/>
    <n v="0"/>
    <n v="0"/>
    <n v="0"/>
    <n v="4"/>
    <n v="2"/>
  </r>
  <r>
    <x v="6"/>
    <x v="123"/>
    <s v="1"/>
    <s v="01"/>
    <s v="15041RESIN222542022"/>
    <s v="22LB000F"/>
    <n v="584"/>
    <n v="584"/>
    <n v="584"/>
    <n v="584"/>
    <m/>
    <n v="0"/>
    <n v="0"/>
    <n v="0"/>
    <n v="4"/>
    <n v="0"/>
    <n v="0"/>
    <n v="0"/>
    <n v="0"/>
    <n v="0"/>
    <n v="4"/>
    <n v="2"/>
  </r>
  <r>
    <x v="6"/>
    <x v="123"/>
    <s v="1"/>
    <s v="01"/>
    <s v="15041RESIN222542022"/>
    <s v="22LB000F"/>
    <n v="585"/>
    <n v="585"/>
    <n v="585"/>
    <n v="585"/>
    <m/>
    <n v="0"/>
    <n v="0"/>
    <n v="0"/>
    <n v="2.5"/>
    <n v="0"/>
    <n v="0"/>
    <n v="0"/>
    <n v="0"/>
    <n v="0"/>
    <n v="2.5"/>
    <n v="2"/>
  </r>
  <r>
    <x v="6"/>
    <x v="123"/>
    <s v="1"/>
    <s v="01"/>
    <s v="15041RESIN222542022"/>
    <s v="22LB000F"/>
    <n v="586"/>
    <n v="586"/>
    <n v="586"/>
    <n v="586"/>
    <m/>
    <n v="0"/>
    <n v="0"/>
    <n v="0"/>
    <n v="5"/>
    <n v="0"/>
    <n v="0"/>
    <n v="0"/>
    <n v="0"/>
    <n v="0"/>
    <n v="5"/>
    <n v="2"/>
  </r>
  <r>
    <x v="6"/>
    <x v="123"/>
    <s v="1"/>
    <s v="01"/>
    <s v="15041RESIN222542022"/>
    <s v="22LB000F"/>
    <n v="587"/>
    <n v="587"/>
    <n v="587"/>
    <n v="587"/>
    <m/>
    <n v="0"/>
    <n v="0"/>
    <n v="0"/>
    <n v="2.5"/>
    <n v="0"/>
    <n v="0"/>
    <n v="0"/>
    <n v="0"/>
    <n v="0"/>
    <n v="2.5"/>
    <n v="2"/>
  </r>
  <r>
    <x v="6"/>
    <x v="123"/>
    <s v="1"/>
    <s v="01"/>
    <s v="15041RESIN222542022"/>
    <s v="22LB000F"/>
    <n v="588"/>
    <n v="588"/>
    <n v="588"/>
    <n v="588"/>
    <m/>
    <n v="0"/>
    <n v="0"/>
    <n v="0"/>
    <n v="5"/>
    <n v="0"/>
    <n v="0"/>
    <n v="0"/>
    <n v="0"/>
    <n v="0"/>
    <n v="5"/>
    <n v="2"/>
  </r>
  <r>
    <x v="6"/>
    <x v="123"/>
    <s v="1"/>
    <s v="01"/>
    <s v="15041RESIN222542022"/>
    <s v="22LB000F"/>
    <n v="589"/>
    <n v="589"/>
    <n v="589"/>
    <n v="589"/>
    <m/>
    <n v="0"/>
    <n v="0"/>
    <n v="0"/>
    <n v="5"/>
    <n v="0"/>
    <n v="0"/>
    <n v="0"/>
    <n v="0"/>
    <n v="0"/>
    <n v="5"/>
    <n v="2"/>
  </r>
  <r>
    <x v="6"/>
    <x v="123"/>
    <s v="1"/>
    <s v="01"/>
    <s v="15041RESIN222542022"/>
    <s v="22LB000F"/>
    <n v="590"/>
    <n v="590"/>
    <n v="590"/>
    <n v="590"/>
    <m/>
    <n v="0"/>
    <n v="0"/>
    <n v="0"/>
    <n v="2.5"/>
    <n v="0"/>
    <n v="0"/>
    <n v="0"/>
    <n v="0"/>
    <n v="0"/>
    <n v="2.5"/>
    <n v="2"/>
  </r>
  <r>
    <x v="6"/>
    <x v="123"/>
    <s v="1"/>
    <s v="01"/>
    <s v="15041RESIN222542022"/>
    <s v="22LB000F"/>
    <n v="591"/>
    <n v="591"/>
    <n v="591"/>
    <n v="591"/>
    <m/>
    <n v="0"/>
    <n v="0"/>
    <n v="0"/>
    <n v="2.5"/>
    <n v="0"/>
    <n v="0"/>
    <n v="0"/>
    <n v="0"/>
    <n v="0"/>
    <n v="2.5"/>
    <n v="2"/>
  </r>
  <r>
    <x v="6"/>
    <x v="124"/>
    <s v="1"/>
    <s v="01"/>
    <s v="15041RESIN222542022"/>
    <s v="22LB000F"/>
    <n v="592"/>
    <n v="592"/>
    <n v="592"/>
    <n v="592"/>
    <m/>
    <n v="0"/>
    <n v="0"/>
    <n v="0"/>
    <n v="2.5"/>
    <n v="0"/>
    <n v="0"/>
    <n v="0"/>
    <n v="0"/>
    <n v="0"/>
    <n v="2.5"/>
    <n v="2"/>
  </r>
  <r>
    <x v="6"/>
    <x v="124"/>
    <s v="1"/>
    <s v="01"/>
    <s v="15041RESIN222542022"/>
    <s v="22LB000F"/>
    <n v="593"/>
    <n v="593"/>
    <n v="593"/>
    <n v="593"/>
    <m/>
    <n v="0"/>
    <n v="0"/>
    <n v="0"/>
    <n v="6"/>
    <n v="0"/>
    <n v="0"/>
    <n v="0"/>
    <n v="0"/>
    <n v="0"/>
    <n v="6"/>
    <n v="2"/>
  </r>
  <r>
    <x v="6"/>
    <x v="124"/>
    <s v="1"/>
    <s v="01"/>
    <s v="15041RESIN222542022"/>
    <s v="22LB000F"/>
    <n v="594"/>
    <n v="594"/>
    <n v="594"/>
    <n v="594"/>
    <m/>
    <n v="0"/>
    <n v="0"/>
    <n v="0"/>
    <n v="5"/>
    <n v="0"/>
    <n v="0"/>
    <n v="0"/>
    <n v="0"/>
    <n v="0"/>
    <n v="5"/>
    <n v="2"/>
  </r>
  <r>
    <x v="6"/>
    <x v="124"/>
    <s v="1"/>
    <s v="01"/>
    <s v="15041RESIN222542022"/>
    <s v="22LB000F"/>
    <n v="595"/>
    <n v="595"/>
    <n v="595"/>
    <n v="595"/>
    <m/>
    <n v="0"/>
    <n v="0"/>
    <n v="0"/>
    <n v="15"/>
    <n v="0"/>
    <n v="0"/>
    <n v="0"/>
    <n v="0"/>
    <n v="0"/>
    <n v="15"/>
    <n v="2"/>
  </r>
  <r>
    <x v="6"/>
    <x v="124"/>
    <s v="1"/>
    <s v="01"/>
    <s v="15041RESIN222542022"/>
    <s v="22LB000F"/>
    <n v="596"/>
    <n v="596"/>
    <n v="596"/>
    <n v="596"/>
    <m/>
    <n v="0"/>
    <n v="0"/>
    <n v="0"/>
    <n v="20"/>
    <n v="0"/>
    <n v="0"/>
    <n v="0"/>
    <n v="0"/>
    <n v="0"/>
    <n v="20"/>
    <n v="2"/>
  </r>
  <r>
    <x v="6"/>
    <x v="124"/>
    <s v="1"/>
    <s v="01"/>
    <s v="15041RESIN222542022"/>
    <s v="22LB000F"/>
    <n v="597"/>
    <n v="597"/>
    <n v="597"/>
    <n v="597"/>
    <m/>
    <n v="0"/>
    <n v="0"/>
    <n v="0"/>
    <n v="6.5"/>
    <n v="0"/>
    <n v="0"/>
    <n v="0"/>
    <n v="0"/>
    <n v="0"/>
    <n v="6.5"/>
    <n v="2"/>
  </r>
  <r>
    <x v="6"/>
    <x v="124"/>
    <s v="1"/>
    <s v="01"/>
    <s v="15041RESIN222542022"/>
    <s v="22LB000F"/>
    <n v="598"/>
    <n v="598"/>
    <n v="598"/>
    <n v="598"/>
    <m/>
    <n v="0"/>
    <n v="0"/>
    <n v="0"/>
    <n v="5"/>
    <n v="0"/>
    <n v="0"/>
    <n v="0"/>
    <n v="0"/>
    <n v="0"/>
    <n v="5"/>
    <n v="2"/>
  </r>
  <r>
    <x v="6"/>
    <x v="125"/>
    <s v="1"/>
    <s v="01"/>
    <s v="15041RESIN222542022"/>
    <s v="22LB000F"/>
    <n v="599"/>
    <n v="599"/>
    <n v="599"/>
    <n v="599"/>
    <m/>
    <n v="0"/>
    <n v="0"/>
    <n v="0"/>
    <n v="16.5"/>
    <n v="0"/>
    <n v="0"/>
    <n v="0"/>
    <n v="0"/>
    <n v="0"/>
    <n v="16.5"/>
    <n v="2"/>
  </r>
  <r>
    <x v="6"/>
    <x v="125"/>
    <s v="1"/>
    <s v="01"/>
    <s v="15041RESIN222542022"/>
    <s v="22LB000F"/>
    <n v="600"/>
    <n v="600"/>
    <n v="600"/>
    <n v="600"/>
    <m/>
    <n v="0"/>
    <n v="0"/>
    <n v="0"/>
    <n v="6.5"/>
    <n v="0"/>
    <n v="0"/>
    <n v="0"/>
    <n v="0"/>
    <n v="0"/>
    <n v="6.5"/>
    <n v="2"/>
  </r>
  <r>
    <x v="6"/>
    <x v="125"/>
    <s v="1"/>
    <s v="01"/>
    <s v="15041RESIN222542022"/>
    <s v="22LB000F"/>
    <n v="601"/>
    <n v="601"/>
    <n v="601"/>
    <n v="601"/>
    <m/>
    <n v="0"/>
    <n v="0"/>
    <n v="0"/>
    <n v="15"/>
    <n v="0"/>
    <n v="0"/>
    <n v="0"/>
    <n v="0"/>
    <n v="0"/>
    <n v="15"/>
    <n v="2"/>
  </r>
  <r>
    <x v="6"/>
    <x v="125"/>
    <s v="1"/>
    <s v="01"/>
    <s v="15041RESIN222542022"/>
    <s v="22LB000F"/>
    <n v="602"/>
    <n v="602"/>
    <n v="602"/>
    <n v="602"/>
    <m/>
    <n v="0"/>
    <n v="0"/>
    <n v="0"/>
    <n v="2.52"/>
    <n v="0"/>
    <n v="0"/>
    <n v="0"/>
    <n v="0"/>
    <n v="0"/>
    <n v="2.52"/>
    <n v="2"/>
  </r>
  <r>
    <x v="6"/>
    <x v="125"/>
    <s v="1"/>
    <s v="01"/>
    <s v="15041RESIN222542022"/>
    <s v="22LB000F"/>
    <n v="603"/>
    <n v="603"/>
    <n v="603"/>
    <n v="603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04"/>
    <n v="604"/>
    <n v="604"/>
    <n v="604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05"/>
    <n v="605"/>
    <n v="605"/>
    <n v="605"/>
    <m/>
    <n v="0"/>
    <n v="0"/>
    <n v="0"/>
    <n v="20"/>
    <n v="0"/>
    <n v="0"/>
    <n v="0"/>
    <n v="0"/>
    <n v="0"/>
    <n v="20"/>
    <n v="2"/>
  </r>
  <r>
    <x v="6"/>
    <x v="126"/>
    <s v="1"/>
    <s v="01"/>
    <s v="15041RESIN222542022"/>
    <s v="22LB000F"/>
    <n v="606"/>
    <n v="606"/>
    <n v="606"/>
    <n v="606"/>
    <m/>
    <n v="0"/>
    <n v="0"/>
    <n v="0"/>
    <n v="5"/>
    <n v="0"/>
    <n v="0"/>
    <n v="0"/>
    <n v="0"/>
    <n v="0"/>
    <n v="5"/>
    <n v="2"/>
  </r>
  <r>
    <x v="6"/>
    <x v="126"/>
    <s v="1"/>
    <s v="01"/>
    <s v="15041RESIN222542022"/>
    <s v="22LB000F"/>
    <n v="607"/>
    <n v="607"/>
    <n v="607"/>
    <n v="607"/>
    <m/>
    <n v="0"/>
    <n v="0"/>
    <n v="0"/>
    <n v="6"/>
    <n v="0"/>
    <n v="0"/>
    <n v="0"/>
    <n v="0"/>
    <n v="0"/>
    <n v="6"/>
    <n v="2"/>
  </r>
  <r>
    <x v="6"/>
    <x v="126"/>
    <s v="1"/>
    <s v="01"/>
    <s v="15041RESIN222542022"/>
    <s v="22LB000F"/>
    <n v="608"/>
    <n v="608"/>
    <n v="608"/>
    <n v="608"/>
    <m/>
    <n v="0"/>
    <n v="0"/>
    <n v="0"/>
    <n v="12"/>
    <n v="0"/>
    <n v="0"/>
    <n v="0"/>
    <n v="0"/>
    <n v="0"/>
    <n v="12"/>
    <n v="2"/>
  </r>
  <r>
    <x v="6"/>
    <x v="126"/>
    <s v="1"/>
    <s v="01"/>
    <s v="15041RESIN222542022"/>
    <s v="22LB000F"/>
    <n v="609"/>
    <n v="609"/>
    <n v="609"/>
    <n v="609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10"/>
    <n v="610"/>
    <n v="610"/>
    <n v="610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11"/>
    <n v="611"/>
    <n v="611"/>
    <n v="611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12"/>
    <n v="612"/>
    <n v="612"/>
    <n v="612"/>
    <m/>
    <n v="0"/>
    <n v="0"/>
    <n v="0"/>
    <n v="2.5"/>
    <n v="0"/>
    <n v="0"/>
    <n v="0"/>
    <n v="0"/>
    <n v="0"/>
    <n v="2.5"/>
    <n v="2"/>
  </r>
  <r>
    <x v="6"/>
    <x v="126"/>
    <s v="1"/>
    <s v="01"/>
    <s v="15041RESIN222542022"/>
    <s v="22LB000F"/>
    <n v="613"/>
    <n v="613"/>
    <n v="613"/>
    <n v="613"/>
    <m/>
    <n v="0"/>
    <n v="0"/>
    <n v="0"/>
    <n v="2.5"/>
    <n v="0"/>
    <n v="0"/>
    <n v="0"/>
    <n v="0"/>
    <n v="0"/>
    <n v="2.5"/>
    <n v="2"/>
  </r>
  <r>
    <x v="6"/>
    <x v="127"/>
    <s v="1"/>
    <s v="01"/>
    <s v="15041RESIN222542022"/>
    <s v="22LB000F"/>
    <n v="614"/>
    <n v="614"/>
    <n v="614"/>
    <n v="614"/>
    <m/>
    <n v="0"/>
    <n v="0"/>
    <n v="0"/>
    <n v="12"/>
    <n v="0"/>
    <n v="0"/>
    <n v="0"/>
    <n v="0"/>
    <n v="0"/>
    <n v="12"/>
    <n v="2"/>
  </r>
  <r>
    <x v="6"/>
    <x v="127"/>
    <s v="1"/>
    <s v="01"/>
    <s v="15041RESIN222542022"/>
    <s v="22LB000F"/>
    <n v="615"/>
    <n v="615"/>
    <n v="615"/>
    <n v="615"/>
    <m/>
    <n v="0"/>
    <n v="0"/>
    <n v="0"/>
    <n v="15"/>
    <n v="0"/>
    <n v="0"/>
    <n v="0"/>
    <n v="0"/>
    <n v="0"/>
    <n v="15"/>
    <n v="2"/>
  </r>
  <r>
    <x v="6"/>
    <x v="127"/>
    <s v="1"/>
    <s v="01"/>
    <s v="15041RESIN222542022"/>
    <s v="22LB000F"/>
    <n v="616"/>
    <n v="616"/>
    <n v="616"/>
    <n v="616"/>
    <m/>
    <n v="0"/>
    <n v="0"/>
    <n v="0"/>
    <n v="2.5"/>
    <n v="0"/>
    <n v="0"/>
    <n v="0"/>
    <n v="0"/>
    <n v="0"/>
    <n v="2.5"/>
    <n v="2"/>
  </r>
  <r>
    <x v="6"/>
    <x v="127"/>
    <s v="1"/>
    <s v="01"/>
    <s v="15041RESIN222542022"/>
    <s v="22LB000F"/>
    <n v="617"/>
    <n v="617"/>
    <n v="617"/>
    <n v="617"/>
    <m/>
    <n v="0"/>
    <n v="0"/>
    <n v="0"/>
    <n v="16.5"/>
    <n v="0"/>
    <n v="0"/>
    <n v="0"/>
    <n v="0"/>
    <n v="0"/>
    <n v="16.5"/>
    <n v="2"/>
  </r>
  <r>
    <x v="6"/>
    <x v="127"/>
    <s v="1"/>
    <s v="01"/>
    <s v="15041RESIN222542022"/>
    <s v="22LB000F"/>
    <n v="618"/>
    <n v="618"/>
    <n v="618"/>
    <n v="618"/>
    <m/>
    <n v="0"/>
    <n v="0"/>
    <n v="0"/>
    <n v="2.5"/>
    <n v="0"/>
    <n v="0"/>
    <n v="0"/>
    <n v="0"/>
    <n v="0"/>
    <n v="2.5"/>
    <n v="2"/>
  </r>
  <r>
    <x v="6"/>
    <x v="127"/>
    <s v="1"/>
    <s v="01"/>
    <s v="15041RESIN222542022"/>
    <s v="22LB000F"/>
    <n v="619"/>
    <n v="619"/>
    <n v="619"/>
    <n v="619"/>
    <m/>
    <n v="0"/>
    <n v="0"/>
    <n v="0"/>
    <n v="10"/>
    <n v="0"/>
    <n v="0"/>
    <n v="0"/>
    <n v="0"/>
    <n v="0"/>
    <n v="10"/>
    <n v="2"/>
  </r>
  <r>
    <x v="6"/>
    <x v="127"/>
    <s v="1"/>
    <s v="01"/>
    <s v="15041RESIN222542022"/>
    <s v="22LB000F"/>
    <n v="620"/>
    <n v="620"/>
    <n v="620"/>
    <n v="620"/>
    <m/>
    <n v="0"/>
    <n v="0"/>
    <n v="0"/>
    <n v="6"/>
    <n v="0"/>
    <n v="0"/>
    <n v="0"/>
    <n v="0"/>
    <n v="0"/>
    <n v="6"/>
    <n v="2"/>
  </r>
  <r>
    <x v="6"/>
    <x v="127"/>
    <s v="1"/>
    <s v="01"/>
    <s v="15041RESIN222542022"/>
    <s v="22LB000F"/>
    <n v="621"/>
    <n v="621"/>
    <n v="621"/>
    <n v="621"/>
    <m/>
    <n v="0"/>
    <n v="0"/>
    <n v="0"/>
    <n v="2.5"/>
    <n v="0"/>
    <n v="0"/>
    <n v="0"/>
    <n v="0"/>
    <n v="0"/>
    <n v="2.5"/>
    <n v="2"/>
  </r>
  <r>
    <x v="6"/>
    <x v="127"/>
    <s v="1"/>
    <s v="01"/>
    <s v="15041RESIN222542022"/>
    <s v="22LB000F"/>
    <n v="622"/>
    <n v="622"/>
    <n v="622"/>
    <n v="622"/>
    <m/>
    <n v="0"/>
    <n v="0"/>
    <n v="0"/>
    <n v="5"/>
    <n v="0"/>
    <n v="0"/>
    <n v="0"/>
    <n v="0"/>
    <n v="0"/>
    <n v="5"/>
    <n v="2"/>
  </r>
  <r>
    <x v="6"/>
    <x v="127"/>
    <s v="1"/>
    <s v="01"/>
    <s v="15041RESIN222542022"/>
    <s v="22LB000F"/>
    <n v="623"/>
    <n v="623"/>
    <n v="623"/>
    <n v="623"/>
    <m/>
    <n v="0"/>
    <n v="0"/>
    <n v="0"/>
    <n v="11"/>
    <n v="0"/>
    <n v="0"/>
    <n v="0"/>
    <n v="0"/>
    <n v="0"/>
    <n v="11"/>
    <n v="2"/>
  </r>
  <r>
    <x v="6"/>
    <x v="128"/>
    <s v="1"/>
    <s v="01"/>
    <s v="15041RESIN222542022"/>
    <s v="22LB000F"/>
    <n v="624"/>
    <n v="624"/>
    <n v="624"/>
    <n v="624"/>
    <m/>
    <n v="0"/>
    <n v="0"/>
    <n v="0"/>
    <n v="10"/>
    <n v="0"/>
    <n v="0"/>
    <n v="0"/>
    <n v="0"/>
    <n v="0"/>
    <n v="10"/>
    <n v="2"/>
  </r>
  <r>
    <x v="6"/>
    <x v="128"/>
    <s v="1"/>
    <s v="01"/>
    <s v="15041RESIN222542022"/>
    <s v="22LB000F"/>
    <n v="625"/>
    <n v="625"/>
    <n v="625"/>
    <n v="625"/>
    <m/>
    <n v="0"/>
    <n v="0"/>
    <n v="0"/>
    <n v="28.5"/>
    <n v="0"/>
    <n v="0"/>
    <n v="0"/>
    <n v="0"/>
    <n v="0"/>
    <n v="28.5"/>
    <n v="2"/>
  </r>
  <r>
    <x v="6"/>
    <x v="128"/>
    <s v="1"/>
    <s v="01"/>
    <s v="15041RESIN222542022"/>
    <s v="22LB000F"/>
    <n v="626"/>
    <n v="626"/>
    <n v="626"/>
    <n v="626"/>
    <m/>
    <n v="0"/>
    <n v="0"/>
    <n v="0"/>
    <n v="2.5"/>
    <n v="0"/>
    <n v="0"/>
    <n v="0"/>
    <n v="0"/>
    <n v="0"/>
    <n v="2.5"/>
    <n v="2"/>
  </r>
  <r>
    <x v="6"/>
    <x v="128"/>
    <s v="1"/>
    <s v="01"/>
    <s v="15041RESIN222542022"/>
    <s v="22LB000F"/>
    <n v="627"/>
    <n v="627"/>
    <n v="627"/>
    <n v="627"/>
    <m/>
    <n v="0"/>
    <n v="0"/>
    <n v="0"/>
    <n v="22"/>
    <n v="0"/>
    <n v="0"/>
    <n v="0"/>
    <n v="0"/>
    <n v="0"/>
    <n v="22"/>
    <n v="2"/>
  </r>
  <r>
    <x v="6"/>
    <x v="128"/>
    <s v="1"/>
    <s v="01"/>
    <s v="15041RESIN222542022"/>
    <s v="22LB000F"/>
    <n v="628"/>
    <n v="628"/>
    <n v="628"/>
    <n v="628"/>
    <m/>
    <n v="0"/>
    <n v="0"/>
    <n v="0"/>
    <n v="2.5"/>
    <n v="0"/>
    <n v="0"/>
    <n v="0"/>
    <n v="0"/>
    <n v="0"/>
    <n v="2.5"/>
    <n v="2"/>
  </r>
  <r>
    <x v="6"/>
    <x v="128"/>
    <s v="1"/>
    <s v="01"/>
    <s v="15041RESIN222542022"/>
    <s v="22LB000F"/>
    <n v="629"/>
    <n v="629"/>
    <n v="629"/>
    <n v="629"/>
    <m/>
    <n v="0"/>
    <n v="0"/>
    <n v="0"/>
    <n v="4"/>
    <n v="0"/>
    <n v="0"/>
    <n v="0"/>
    <n v="0"/>
    <n v="0"/>
    <n v="4"/>
    <n v="2"/>
  </r>
  <r>
    <x v="6"/>
    <x v="128"/>
    <s v="1"/>
    <s v="01"/>
    <s v="15041RESIN222542022"/>
    <s v="22LB000F"/>
    <n v="630"/>
    <n v="630"/>
    <n v="630"/>
    <n v="630"/>
    <m/>
    <n v="0"/>
    <n v="0"/>
    <n v="0"/>
    <n v="5"/>
    <n v="0"/>
    <n v="0"/>
    <n v="0"/>
    <n v="0"/>
    <n v="0"/>
    <n v="5"/>
    <n v="2"/>
  </r>
  <r>
    <x v="6"/>
    <x v="128"/>
    <s v="1"/>
    <s v="01"/>
    <s v="15041RESIN222542022"/>
    <s v="22LB000F"/>
    <n v="631"/>
    <n v="631"/>
    <n v="631"/>
    <n v="631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2"/>
    <n v="632"/>
    <n v="632"/>
    <n v="632"/>
    <m/>
    <n v="0"/>
    <n v="0"/>
    <n v="0"/>
    <n v="5"/>
    <n v="0"/>
    <n v="0"/>
    <n v="0"/>
    <n v="0"/>
    <n v="0"/>
    <n v="5"/>
    <n v="2"/>
  </r>
  <r>
    <x v="6"/>
    <x v="129"/>
    <s v="1"/>
    <s v="01"/>
    <s v="15041RESIN222542022"/>
    <s v="22LB000F"/>
    <n v="633"/>
    <n v="633"/>
    <n v="633"/>
    <n v="633"/>
    <m/>
    <n v="0"/>
    <n v="0"/>
    <n v="0"/>
    <n v="19"/>
    <n v="0"/>
    <n v="0"/>
    <n v="0"/>
    <n v="0"/>
    <n v="0"/>
    <n v="19"/>
    <n v="2"/>
  </r>
  <r>
    <x v="6"/>
    <x v="129"/>
    <s v="1"/>
    <s v="01"/>
    <s v="15041RESIN222542022"/>
    <s v="22LB000F"/>
    <n v="634"/>
    <n v="634"/>
    <n v="634"/>
    <n v="634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5"/>
    <n v="635"/>
    <n v="635"/>
    <n v="635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6"/>
    <n v="636"/>
    <n v="636"/>
    <n v="636"/>
    <m/>
    <n v="0"/>
    <n v="0"/>
    <n v="0"/>
    <n v="20"/>
    <n v="0"/>
    <n v="0"/>
    <n v="0"/>
    <n v="0"/>
    <n v="0"/>
    <n v="20"/>
    <n v="2"/>
  </r>
  <r>
    <x v="6"/>
    <x v="129"/>
    <s v="1"/>
    <s v="01"/>
    <s v="15041RESIN222542022"/>
    <s v="22LB000F"/>
    <n v="637"/>
    <n v="637"/>
    <n v="637"/>
    <n v="637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8"/>
    <n v="638"/>
    <n v="638"/>
    <n v="638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39"/>
    <n v="639"/>
    <n v="639"/>
    <n v="639"/>
    <m/>
    <n v="0"/>
    <n v="0"/>
    <n v="0"/>
    <n v="2.5"/>
    <n v="0"/>
    <n v="0"/>
    <n v="0"/>
    <n v="0"/>
    <n v="0"/>
    <n v="2.5"/>
    <n v="2"/>
  </r>
  <r>
    <x v="6"/>
    <x v="129"/>
    <s v="1"/>
    <s v="01"/>
    <s v="15041RESIN222542022"/>
    <s v="22LB000F"/>
    <n v="640"/>
    <n v="640"/>
    <n v="640"/>
    <n v="640"/>
    <m/>
    <n v="0"/>
    <n v="0"/>
    <n v="0"/>
    <n v="20"/>
    <n v="0"/>
    <n v="0"/>
    <n v="0"/>
    <n v="0"/>
    <n v="0"/>
    <n v="20"/>
    <n v="2"/>
  </r>
  <r>
    <x v="6"/>
    <x v="129"/>
    <s v="1"/>
    <s v="01"/>
    <s v="15041RESIN222542022"/>
    <s v="22LB000F"/>
    <n v="641"/>
    <n v="641"/>
    <n v="641"/>
    <n v="641"/>
    <m/>
    <n v="0"/>
    <n v="0"/>
    <n v="0"/>
    <n v="5"/>
    <n v="0"/>
    <n v="0"/>
    <n v="0"/>
    <n v="0"/>
    <n v="0"/>
    <n v="5"/>
    <n v="2"/>
  </r>
  <r>
    <x v="6"/>
    <x v="129"/>
    <s v="1"/>
    <s v="01"/>
    <s v="15041RESIN222542022"/>
    <s v="22LB000F"/>
    <n v="642"/>
    <n v="642"/>
    <n v="642"/>
    <n v="642"/>
    <m/>
    <n v="0"/>
    <n v="0"/>
    <n v="0"/>
    <n v="5"/>
    <n v="0"/>
    <n v="0"/>
    <n v="0"/>
    <n v="0"/>
    <n v="0"/>
    <n v="5"/>
    <n v="2"/>
  </r>
  <r>
    <x v="6"/>
    <x v="130"/>
    <s v="1"/>
    <s v="01"/>
    <s v="15041RESIN222542022"/>
    <s v="22LB000F"/>
    <n v="643"/>
    <n v="643"/>
    <n v="643"/>
    <n v="643"/>
    <m/>
    <n v="0"/>
    <n v="0"/>
    <n v="0"/>
    <n v="5"/>
    <n v="0"/>
    <n v="0"/>
    <n v="0"/>
    <n v="0"/>
    <n v="0"/>
    <n v="5"/>
    <n v="2"/>
  </r>
  <r>
    <x v="6"/>
    <x v="130"/>
    <s v="1"/>
    <s v="01"/>
    <s v="15041RESIN222542022"/>
    <s v="22LB000F"/>
    <n v="644"/>
    <n v="644"/>
    <n v="644"/>
    <n v="644"/>
    <m/>
    <n v="0"/>
    <n v="0"/>
    <n v="0"/>
    <n v="2.5"/>
    <n v="0"/>
    <n v="0"/>
    <n v="0"/>
    <n v="0"/>
    <n v="0"/>
    <n v="2.5"/>
    <n v="2"/>
  </r>
  <r>
    <x v="6"/>
    <x v="130"/>
    <s v="1"/>
    <s v="01"/>
    <s v="15041RESIN222542022"/>
    <s v="22LB000F"/>
    <n v="645"/>
    <n v="645"/>
    <n v="645"/>
    <n v="645"/>
    <m/>
    <n v="0"/>
    <n v="0"/>
    <n v="0"/>
    <n v="21"/>
    <n v="0"/>
    <n v="0"/>
    <n v="0"/>
    <n v="0"/>
    <n v="0"/>
    <n v="21"/>
    <n v="2"/>
  </r>
  <r>
    <x v="6"/>
    <x v="130"/>
    <s v="1"/>
    <s v="01"/>
    <s v="15041RESIN222542022"/>
    <s v="22LB000F"/>
    <n v="646"/>
    <n v="646"/>
    <n v="646"/>
    <n v="646"/>
    <m/>
    <n v="0"/>
    <n v="0"/>
    <n v="0"/>
    <n v="5"/>
    <n v="0"/>
    <n v="0"/>
    <n v="0"/>
    <n v="0"/>
    <n v="0"/>
    <n v="5"/>
    <n v="2"/>
  </r>
  <r>
    <x v="6"/>
    <x v="130"/>
    <s v="1"/>
    <s v="01"/>
    <s v="15041RESIN222542022"/>
    <s v="22LB000F"/>
    <n v="647"/>
    <n v="647"/>
    <n v="647"/>
    <n v="647"/>
    <m/>
    <n v="0"/>
    <n v="0"/>
    <n v="0"/>
    <n v="10"/>
    <n v="0"/>
    <n v="0"/>
    <n v="0"/>
    <n v="0"/>
    <n v="0"/>
    <n v="10"/>
    <n v="2"/>
  </r>
  <r>
    <x v="6"/>
    <x v="131"/>
    <s v="1"/>
    <s v="01"/>
    <s v="15041RESIN222542022"/>
    <s v="22LB000F"/>
    <n v="648"/>
    <n v="648"/>
    <n v="648"/>
    <n v="648"/>
    <m/>
    <n v="0"/>
    <n v="0"/>
    <n v="0"/>
    <n v="10"/>
    <n v="0"/>
    <n v="0"/>
    <n v="0"/>
    <n v="0"/>
    <n v="0"/>
    <n v="10"/>
    <n v="2"/>
  </r>
  <r>
    <x v="6"/>
    <x v="131"/>
    <s v="1"/>
    <s v="01"/>
    <s v="15041RESIN222542022"/>
    <s v="22LB000F"/>
    <n v="649"/>
    <n v="649"/>
    <n v="649"/>
    <n v="649"/>
    <m/>
    <n v="0"/>
    <n v="0"/>
    <n v="0"/>
    <n v="2.5"/>
    <n v="0"/>
    <n v="0"/>
    <n v="0"/>
    <n v="0"/>
    <n v="0"/>
    <n v="2.5"/>
    <n v="2"/>
  </r>
  <r>
    <x v="6"/>
    <x v="131"/>
    <s v="1"/>
    <s v="01"/>
    <s v="15041RESIN222542022"/>
    <s v="22LB000F"/>
    <n v="650"/>
    <n v="650"/>
    <n v="650"/>
    <n v="650"/>
    <m/>
    <n v="0"/>
    <n v="0"/>
    <n v="0"/>
    <n v="5"/>
    <n v="0"/>
    <n v="0"/>
    <n v="0"/>
    <n v="0"/>
    <n v="0"/>
    <n v="5"/>
    <n v="2"/>
  </r>
  <r>
    <x v="6"/>
    <x v="131"/>
    <s v="1"/>
    <s v="01"/>
    <s v="15041RESIN222542022"/>
    <s v="22LB000F"/>
    <n v="651"/>
    <n v="651"/>
    <n v="651"/>
    <n v="651"/>
    <m/>
    <n v="0"/>
    <n v="0"/>
    <n v="0"/>
    <n v="4"/>
    <n v="0"/>
    <n v="0"/>
    <n v="0"/>
    <n v="0"/>
    <n v="0"/>
    <n v="4"/>
    <n v="2"/>
  </r>
  <r>
    <x v="6"/>
    <x v="131"/>
    <s v="1"/>
    <s v="01"/>
    <s v="15041RESIN222542022"/>
    <s v="22LB000F"/>
    <n v="652"/>
    <n v="652"/>
    <n v="652"/>
    <n v="652"/>
    <m/>
    <n v="0"/>
    <n v="0"/>
    <n v="0"/>
    <n v="2.5"/>
    <n v="0"/>
    <n v="0"/>
    <n v="0"/>
    <n v="0"/>
    <n v="0"/>
    <n v="2.5"/>
    <n v="2"/>
  </r>
  <r>
    <x v="6"/>
    <x v="131"/>
    <s v="1"/>
    <s v="01"/>
    <s v="15041RESIN222542022"/>
    <s v="22LB000F"/>
    <n v="653"/>
    <n v="653"/>
    <n v="653"/>
    <n v="653"/>
    <m/>
    <n v="0"/>
    <n v="0"/>
    <n v="0"/>
    <n v="10"/>
    <n v="0"/>
    <n v="0"/>
    <n v="0"/>
    <n v="0"/>
    <n v="0"/>
    <n v="10"/>
    <n v="2"/>
  </r>
  <r>
    <x v="6"/>
    <x v="131"/>
    <s v="1"/>
    <s v="01"/>
    <s v="15041RESIN222542022"/>
    <s v="22LB000F"/>
    <n v="654"/>
    <n v="654"/>
    <n v="654"/>
    <n v="654"/>
    <m/>
    <n v="0"/>
    <n v="0"/>
    <n v="0"/>
    <n v="30"/>
    <n v="0"/>
    <n v="0"/>
    <n v="0"/>
    <n v="0"/>
    <n v="0"/>
    <n v="30"/>
    <n v="2"/>
  </r>
  <r>
    <x v="6"/>
    <x v="131"/>
    <s v="1"/>
    <s v="01"/>
    <s v="15041RESIN222542022"/>
    <s v="22LB000F"/>
    <n v="655"/>
    <n v="655"/>
    <n v="655"/>
    <n v="655"/>
    <m/>
    <n v="0"/>
    <n v="0"/>
    <n v="0"/>
    <n v="20"/>
    <n v="0"/>
    <n v="0"/>
    <n v="0"/>
    <n v="0"/>
    <n v="0"/>
    <n v="20"/>
    <n v="2"/>
  </r>
  <r>
    <x v="6"/>
    <x v="131"/>
    <s v="1"/>
    <s v="01"/>
    <s v="15041RESIN222542022"/>
    <s v="22LB000F"/>
    <n v="656"/>
    <n v="656"/>
    <n v="656"/>
    <n v="656"/>
    <m/>
    <n v="0"/>
    <n v="0"/>
    <n v="0"/>
    <n v="2.5"/>
    <n v="0"/>
    <n v="0"/>
    <n v="0"/>
    <n v="0"/>
    <n v="0"/>
    <n v="2.5"/>
    <n v="2"/>
  </r>
  <r>
    <x v="6"/>
    <x v="132"/>
    <s v="1"/>
    <s v="01"/>
    <s v="15041RESIN222542022"/>
    <s v="22LB000F"/>
    <n v="657"/>
    <n v="657"/>
    <n v="657"/>
    <n v="657"/>
    <m/>
    <n v="0"/>
    <n v="0"/>
    <n v="0"/>
    <n v="12"/>
    <n v="0"/>
    <n v="0"/>
    <n v="0"/>
    <n v="0"/>
    <n v="0"/>
    <n v="12"/>
    <n v="2"/>
  </r>
  <r>
    <x v="6"/>
    <x v="132"/>
    <s v="1"/>
    <s v="01"/>
    <s v="15041RESIN222542022"/>
    <s v="22LB000F"/>
    <n v="658"/>
    <n v="658"/>
    <n v="658"/>
    <n v="658"/>
    <m/>
    <n v="0"/>
    <n v="0"/>
    <n v="0"/>
    <n v="5"/>
    <n v="0"/>
    <n v="0"/>
    <n v="0"/>
    <n v="0"/>
    <n v="0"/>
    <n v="5"/>
    <n v="2"/>
  </r>
  <r>
    <x v="6"/>
    <x v="132"/>
    <s v="1"/>
    <s v="01"/>
    <s v="15041RESIN222542022"/>
    <s v="22LB000F"/>
    <n v="659"/>
    <n v="659"/>
    <n v="659"/>
    <n v="659"/>
    <m/>
    <n v="0"/>
    <n v="0"/>
    <n v="0"/>
    <n v="5"/>
    <n v="0"/>
    <n v="0"/>
    <n v="0"/>
    <n v="0"/>
    <n v="0"/>
    <n v="5"/>
    <n v="2"/>
  </r>
  <r>
    <x v="6"/>
    <x v="132"/>
    <s v="1"/>
    <s v="01"/>
    <s v="15041RESIN222542022"/>
    <s v="22LB000F"/>
    <n v="660"/>
    <n v="660"/>
    <n v="660"/>
    <n v="660"/>
    <m/>
    <n v="0"/>
    <n v="0"/>
    <n v="0"/>
    <n v="2.5"/>
    <n v="0"/>
    <n v="0"/>
    <n v="0"/>
    <n v="0"/>
    <n v="0"/>
    <n v="2.5"/>
    <n v="2"/>
  </r>
  <r>
    <x v="6"/>
    <x v="132"/>
    <s v="1"/>
    <s v="01"/>
    <s v="15041RESIN222542022"/>
    <s v="22LB000F"/>
    <n v="661"/>
    <n v="661"/>
    <n v="661"/>
    <n v="661"/>
    <m/>
    <n v="0"/>
    <n v="0"/>
    <n v="0"/>
    <n v="31"/>
    <n v="0"/>
    <n v="0"/>
    <n v="0"/>
    <n v="0"/>
    <n v="0"/>
    <n v="31"/>
    <n v="2"/>
  </r>
  <r>
    <x v="6"/>
    <x v="132"/>
    <s v="1"/>
    <s v="01"/>
    <s v="15041RESIN222542022"/>
    <s v="22LB000F"/>
    <n v="662"/>
    <n v="662"/>
    <n v="662"/>
    <n v="662"/>
    <m/>
    <n v="0"/>
    <n v="0"/>
    <n v="0"/>
    <n v="2.5"/>
    <n v="0"/>
    <n v="0"/>
    <n v="0"/>
    <n v="0"/>
    <n v="0"/>
    <n v="2.5"/>
    <n v="2"/>
  </r>
  <r>
    <x v="6"/>
    <x v="132"/>
    <s v="1"/>
    <s v="01"/>
    <s v="15041RESIN222542022"/>
    <s v="22LB000F"/>
    <n v="663"/>
    <n v="663"/>
    <n v="663"/>
    <n v="663"/>
    <m/>
    <n v="0"/>
    <n v="0"/>
    <n v="0"/>
    <n v="2.5"/>
    <n v="0"/>
    <n v="0"/>
    <n v="0"/>
    <n v="0"/>
    <n v="0"/>
    <n v="2.5"/>
    <n v="2"/>
  </r>
  <r>
    <x v="6"/>
    <x v="133"/>
    <s v="1"/>
    <s v="01"/>
    <s v="15041RESIN222542022"/>
    <s v="22LB000F"/>
    <n v="664"/>
    <n v="664"/>
    <n v="664"/>
    <n v="664"/>
    <m/>
    <n v="0"/>
    <n v="0"/>
    <n v="0"/>
    <n v="2.5"/>
    <n v="0"/>
    <n v="0"/>
    <n v="0"/>
    <n v="0"/>
    <n v="0"/>
    <n v="2.5"/>
    <n v="2"/>
  </r>
  <r>
    <x v="6"/>
    <x v="133"/>
    <s v="1"/>
    <s v="01"/>
    <s v="15041RESIN222542022"/>
    <s v="22LB000F"/>
    <n v="665"/>
    <n v="665"/>
    <n v="665"/>
    <n v="665"/>
    <m/>
    <n v="0"/>
    <n v="0"/>
    <n v="0"/>
    <n v="7.5"/>
    <n v="0"/>
    <n v="0"/>
    <n v="0"/>
    <n v="0"/>
    <n v="0"/>
    <n v="7.5"/>
    <n v="2"/>
  </r>
  <r>
    <x v="6"/>
    <x v="133"/>
    <s v="1"/>
    <s v="01"/>
    <s v="15041RESIN222542022"/>
    <s v="22LB000F"/>
    <n v="666"/>
    <n v="666"/>
    <n v="666"/>
    <n v="666"/>
    <m/>
    <n v="0"/>
    <n v="0"/>
    <n v="0"/>
    <n v="2.5"/>
    <n v="0"/>
    <n v="0"/>
    <n v="0"/>
    <n v="0"/>
    <n v="0"/>
    <n v="2.5"/>
    <n v="2"/>
  </r>
  <r>
    <x v="6"/>
    <x v="133"/>
    <s v="1"/>
    <s v="01"/>
    <s v="15041RESIN222542022"/>
    <s v="22LB000F"/>
    <n v="667"/>
    <n v="667"/>
    <n v="667"/>
    <n v="667"/>
    <m/>
    <n v="0"/>
    <n v="0"/>
    <n v="0"/>
    <n v="27.5"/>
    <n v="0"/>
    <n v="0"/>
    <n v="0"/>
    <n v="0"/>
    <n v="0"/>
    <n v="27.5"/>
    <n v="2"/>
  </r>
  <r>
    <x v="6"/>
    <x v="133"/>
    <s v="1"/>
    <s v="01"/>
    <s v="15041RESIN222542022"/>
    <s v="22LB000F"/>
    <n v="668"/>
    <n v="668"/>
    <n v="668"/>
    <n v="668"/>
    <m/>
    <n v="0"/>
    <n v="0"/>
    <n v="0"/>
    <n v="5"/>
    <n v="0"/>
    <n v="0"/>
    <n v="0"/>
    <n v="0"/>
    <n v="0"/>
    <n v="5"/>
    <n v="2"/>
  </r>
  <r>
    <x v="6"/>
    <x v="133"/>
    <s v="1"/>
    <s v="01"/>
    <s v="15041RESIN222542022"/>
    <s v="22LB000F"/>
    <n v="669"/>
    <n v="669"/>
    <n v="669"/>
    <n v="669"/>
    <m/>
    <n v="0"/>
    <n v="0"/>
    <n v="0"/>
    <n v="17"/>
    <n v="0"/>
    <n v="0"/>
    <n v="0"/>
    <n v="0"/>
    <n v="0"/>
    <n v="17"/>
    <n v="2"/>
  </r>
  <r>
    <x v="6"/>
    <x v="133"/>
    <s v="1"/>
    <s v="01"/>
    <s v="15041RESIN222542022"/>
    <s v="22LB000F"/>
    <n v="670"/>
    <n v="670"/>
    <n v="670"/>
    <n v="670"/>
    <m/>
    <n v="0"/>
    <n v="0"/>
    <n v="0"/>
    <n v="2.5"/>
    <n v="0"/>
    <n v="0"/>
    <n v="0"/>
    <n v="0"/>
    <n v="0"/>
    <n v="2.5"/>
    <n v="2"/>
  </r>
  <r>
    <x v="6"/>
    <x v="133"/>
    <s v="1"/>
    <s v="01"/>
    <s v="15041RESIN222542022"/>
    <s v="22LB000F"/>
    <n v="671"/>
    <n v="671"/>
    <n v="671"/>
    <n v="671"/>
    <m/>
    <n v="0"/>
    <n v="0"/>
    <n v="0"/>
    <n v="2.5"/>
    <n v="0"/>
    <n v="0"/>
    <n v="0"/>
    <n v="0"/>
    <n v="0"/>
    <n v="2.5"/>
    <n v="2"/>
  </r>
  <r>
    <x v="6"/>
    <x v="134"/>
    <s v="1"/>
    <s v="01"/>
    <s v="15041RESIN222542022"/>
    <s v="22LB000F"/>
    <n v="672"/>
    <n v="672"/>
    <n v="672"/>
    <n v="672"/>
    <m/>
    <n v="0"/>
    <n v="0"/>
    <n v="0"/>
    <n v="19"/>
    <n v="0"/>
    <n v="0"/>
    <n v="0"/>
    <n v="0"/>
    <n v="0"/>
    <n v="19"/>
    <n v="2"/>
  </r>
  <r>
    <x v="6"/>
    <x v="134"/>
    <s v="1"/>
    <s v="01"/>
    <s v="15041RESIN222542022"/>
    <s v="22LB000F"/>
    <n v="673"/>
    <n v="673"/>
    <n v="673"/>
    <n v="673"/>
    <m/>
    <n v="0"/>
    <n v="0"/>
    <n v="0"/>
    <n v="2.5"/>
    <n v="0"/>
    <n v="0"/>
    <n v="0"/>
    <n v="0"/>
    <n v="0"/>
    <n v="2.5"/>
    <n v="2"/>
  </r>
  <r>
    <x v="6"/>
    <x v="134"/>
    <s v="1"/>
    <s v="01"/>
    <s v="15041RESIN222542022"/>
    <s v="22LB000F"/>
    <n v="674"/>
    <n v="674"/>
    <n v="674"/>
    <n v="674"/>
    <m/>
    <n v="0"/>
    <n v="0"/>
    <n v="0"/>
    <n v="4"/>
    <n v="0"/>
    <n v="0"/>
    <n v="0"/>
    <n v="0"/>
    <n v="0"/>
    <n v="4"/>
    <n v="2"/>
  </r>
  <r>
    <x v="6"/>
    <x v="134"/>
    <s v="1"/>
    <s v="01"/>
    <s v="15041RESIN222542022"/>
    <s v="22LB000F"/>
    <n v="675"/>
    <n v="675"/>
    <n v="675"/>
    <n v="675"/>
    <m/>
    <n v="0"/>
    <n v="0"/>
    <n v="0"/>
    <n v="2.5"/>
    <n v="0"/>
    <n v="0"/>
    <n v="0"/>
    <n v="0"/>
    <n v="0"/>
    <n v="2.5"/>
    <n v="2"/>
  </r>
  <r>
    <x v="6"/>
    <x v="134"/>
    <s v="1"/>
    <s v="01"/>
    <s v="15041RESIN222542022"/>
    <s v="22LB000F"/>
    <n v="676"/>
    <n v="676"/>
    <n v="676"/>
    <n v="676"/>
    <m/>
    <n v="0"/>
    <n v="0"/>
    <n v="0"/>
    <n v="5"/>
    <n v="0"/>
    <n v="0"/>
    <n v="0"/>
    <n v="0"/>
    <n v="0"/>
    <n v="5"/>
    <n v="2"/>
  </r>
  <r>
    <x v="6"/>
    <x v="134"/>
    <s v="1"/>
    <s v="01"/>
    <s v="15041RESIN222542022"/>
    <s v="22LB000F"/>
    <n v="677"/>
    <n v="677"/>
    <n v="677"/>
    <n v="677"/>
    <m/>
    <n v="0"/>
    <n v="0"/>
    <n v="0"/>
    <n v="2.5"/>
    <n v="0"/>
    <n v="0"/>
    <n v="0"/>
    <n v="0"/>
    <n v="0"/>
    <n v="2.5"/>
    <n v="2"/>
  </r>
  <r>
    <x v="6"/>
    <x v="135"/>
    <s v="1"/>
    <s v="01"/>
    <s v="15041RESIN222542022"/>
    <s v="22LB000F"/>
    <n v="678"/>
    <n v="678"/>
    <n v="678"/>
    <n v="678"/>
    <m/>
    <n v="0"/>
    <n v="0"/>
    <n v="0"/>
    <n v="2.5"/>
    <n v="0"/>
    <n v="0"/>
    <n v="0"/>
    <n v="0"/>
    <n v="0"/>
    <n v="2.5"/>
    <n v="2"/>
  </r>
  <r>
    <x v="6"/>
    <x v="135"/>
    <s v="1"/>
    <s v="01"/>
    <s v="15041RESIN222542022"/>
    <s v="22LB000F"/>
    <n v="679"/>
    <n v="679"/>
    <n v="679"/>
    <n v="679"/>
    <m/>
    <n v="0"/>
    <n v="0"/>
    <n v="0"/>
    <n v="10"/>
    <n v="0"/>
    <n v="0"/>
    <n v="0"/>
    <n v="0"/>
    <n v="0"/>
    <n v="10"/>
    <n v="2"/>
  </r>
  <r>
    <x v="6"/>
    <x v="135"/>
    <s v="1"/>
    <s v="01"/>
    <s v="15041RESIN222542022"/>
    <s v="22LB000F"/>
    <n v="680"/>
    <n v="680"/>
    <n v="680"/>
    <n v="680"/>
    <m/>
    <n v="0"/>
    <n v="0"/>
    <n v="0"/>
    <n v="5"/>
    <n v="0"/>
    <n v="0"/>
    <n v="0"/>
    <n v="0"/>
    <n v="0"/>
    <n v="5"/>
    <n v="2"/>
  </r>
  <r>
    <x v="6"/>
    <x v="135"/>
    <s v="1"/>
    <s v="01"/>
    <s v="15041RESIN222542022"/>
    <s v="22LB000F"/>
    <n v="681"/>
    <n v="681"/>
    <n v="681"/>
    <n v="681"/>
    <m/>
    <n v="0"/>
    <n v="0"/>
    <n v="0"/>
    <n v="2.5"/>
    <n v="0"/>
    <n v="0"/>
    <n v="0"/>
    <n v="0"/>
    <n v="0"/>
    <n v="2.5"/>
    <n v="2"/>
  </r>
  <r>
    <x v="6"/>
    <x v="135"/>
    <s v="1"/>
    <s v="01"/>
    <s v="15041RESIN222542022"/>
    <s v="22LB000F"/>
    <n v="682"/>
    <n v="682"/>
    <n v="682"/>
    <n v="682"/>
    <m/>
    <n v="0"/>
    <n v="0"/>
    <n v="0"/>
    <n v="8.5"/>
    <n v="0"/>
    <n v="0"/>
    <n v="0"/>
    <n v="0"/>
    <n v="0"/>
    <n v="8.5"/>
    <n v="2"/>
  </r>
  <r>
    <x v="6"/>
    <x v="135"/>
    <s v="1"/>
    <s v="01"/>
    <s v="15041RESIN222542022"/>
    <s v="22LB000F"/>
    <n v="683"/>
    <n v="683"/>
    <n v="683"/>
    <n v="683"/>
    <m/>
    <n v="0"/>
    <n v="0"/>
    <n v="0"/>
    <n v="5"/>
    <n v="0"/>
    <n v="0"/>
    <n v="0"/>
    <n v="0"/>
    <n v="0"/>
    <n v="5"/>
    <n v="2"/>
  </r>
  <r>
    <x v="6"/>
    <x v="135"/>
    <s v="1"/>
    <s v="01"/>
    <s v="15041RESIN222542022"/>
    <s v="22LB000F"/>
    <n v="684"/>
    <n v="684"/>
    <n v="684"/>
    <n v="684"/>
    <m/>
    <n v="0"/>
    <n v="0"/>
    <n v="0"/>
    <n v="5"/>
    <n v="0"/>
    <n v="0"/>
    <n v="0"/>
    <n v="0"/>
    <n v="0"/>
    <n v="5"/>
    <n v="2"/>
  </r>
  <r>
    <x v="6"/>
    <x v="135"/>
    <s v="1"/>
    <s v="01"/>
    <s v="15041RESIN222542022"/>
    <s v="22LB000F"/>
    <n v="685"/>
    <n v="685"/>
    <n v="685"/>
    <n v="685"/>
    <m/>
    <n v="0"/>
    <n v="0"/>
    <n v="0"/>
    <n v="2.5"/>
    <n v="0"/>
    <n v="0"/>
    <n v="0"/>
    <n v="0"/>
    <n v="0"/>
    <n v="2.5"/>
    <n v="2"/>
  </r>
  <r>
    <x v="6"/>
    <x v="135"/>
    <s v="1"/>
    <s v="01"/>
    <s v="15041RESIN222542022"/>
    <s v="22LB000F"/>
    <n v="686"/>
    <n v="686"/>
    <n v="686"/>
    <n v="686"/>
    <m/>
    <n v="0"/>
    <n v="0"/>
    <n v="0"/>
    <n v="10"/>
    <n v="0"/>
    <n v="0"/>
    <n v="0"/>
    <n v="0"/>
    <n v="0"/>
    <n v="10"/>
    <n v="2"/>
  </r>
  <r>
    <x v="6"/>
    <x v="135"/>
    <s v="1"/>
    <s v="01"/>
    <s v="15041RESIN222542022"/>
    <s v="22LB000F"/>
    <n v="687"/>
    <n v="687"/>
    <n v="687"/>
    <n v="687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88"/>
    <n v="688"/>
    <n v="688"/>
    <n v="688"/>
    <m/>
    <n v="0"/>
    <n v="0"/>
    <n v="0"/>
    <n v="9"/>
    <n v="0"/>
    <n v="0"/>
    <n v="0"/>
    <n v="0"/>
    <n v="0"/>
    <n v="9"/>
    <n v="2"/>
  </r>
  <r>
    <x v="6"/>
    <x v="136"/>
    <s v="1"/>
    <s v="01"/>
    <s v="15041RESIN222542022"/>
    <s v="22LB000F"/>
    <n v="689"/>
    <n v="689"/>
    <n v="689"/>
    <n v="689"/>
    <m/>
    <n v="0"/>
    <n v="0"/>
    <n v="0"/>
    <n v="14"/>
    <n v="0"/>
    <n v="0"/>
    <n v="0"/>
    <n v="0"/>
    <n v="0"/>
    <n v="14"/>
    <n v="2"/>
  </r>
  <r>
    <x v="6"/>
    <x v="136"/>
    <s v="1"/>
    <s v="01"/>
    <s v="15041RESIN222542022"/>
    <s v="22LB000F"/>
    <n v="690"/>
    <n v="690"/>
    <n v="690"/>
    <n v="690"/>
    <m/>
    <n v="0"/>
    <n v="0"/>
    <n v="0"/>
    <n v="4"/>
    <n v="0"/>
    <n v="0"/>
    <n v="0"/>
    <n v="0"/>
    <n v="0"/>
    <n v="4"/>
    <n v="2"/>
  </r>
  <r>
    <x v="6"/>
    <x v="136"/>
    <s v="1"/>
    <s v="01"/>
    <s v="15041RESIN222542022"/>
    <s v="22LB000F"/>
    <n v="691"/>
    <n v="691"/>
    <n v="691"/>
    <n v="691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92"/>
    <n v="692"/>
    <n v="692"/>
    <n v="692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93"/>
    <n v="693"/>
    <n v="693"/>
    <n v="693"/>
    <m/>
    <n v="0"/>
    <n v="0"/>
    <n v="0"/>
    <n v="10"/>
    <n v="0"/>
    <n v="0"/>
    <n v="0"/>
    <n v="0"/>
    <n v="0"/>
    <n v="10"/>
    <n v="2"/>
  </r>
  <r>
    <x v="6"/>
    <x v="136"/>
    <s v="1"/>
    <s v="01"/>
    <s v="15041RESIN222542022"/>
    <s v="22LB000F"/>
    <n v="694"/>
    <n v="694"/>
    <n v="694"/>
    <n v="694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95"/>
    <n v="695"/>
    <n v="695"/>
    <n v="695"/>
    <m/>
    <n v="0"/>
    <n v="0"/>
    <n v="0"/>
    <n v="2.5"/>
    <n v="0"/>
    <n v="0"/>
    <n v="0"/>
    <n v="0"/>
    <n v="0"/>
    <n v="2.5"/>
    <n v="2"/>
  </r>
  <r>
    <x v="6"/>
    <x v="136"/>
    <s v="1"/>
    <s v="01"/>
    <s v="15041RESIN222542022"/>
    <s v="22LB000F"/>
    <n v="696"/>
    <n v="696"/>
    <n v="696"/>
    <n v="696"/>
    <m/>
    <n v="0"/>
    <n v="0"/>
    <n v="0"/>
    <n v="5"/>
    <n v="0"/>
    <n v="0"/>
    <n v="0"/>
    <n v="0"/>
    <n v="0"/>
    <n v="5"/>
    <n v="2"/>
  </r>
  <r>
    <x v="6"/>
    <x v="137"/>
    <s v="1"/>
    <s v="01"/>
    <s v="15041RESIN222542022"/>
    <s v="22LB000F"/>
    <n v="697"/>
    <n v="697"/>
    <n v="697"/>
    <n v="697"/>
    <m/>
    <n v="0"/>
    <n v="0"/>
    <n v="0"/>
    <n v="2.5"/>
    <n v="0"/>
    <n v="0"/>
    <n v="0"/>
    <n v="0"/>
    <n v="0"/>
    <n v="2.5"/>
    <n v="2"/>
  </r>
  <r>
    <x v="6"/>
    <x v="137"/>
    <s v="1"/>
    <s v="01"/>
    <s v="15041RESIN222542022"/>
    <s v="22LB000F"/>
    <n v="698"/>
    <n v="698"/>
    <n v="698"/>
    <n v="698"/>
    <m/>
    <n v="0"/>
    <n v="0"/>
    <n v="0"/>
    <n v="2.5"/>
    <n v="0"/>
    <n v="0"/>
    <n v="0"/>
    <n v="0"/>
    <n v="0"/>
    <n v="2.5"/>
    <n v="2"/>
  </r>
  <r>
    <x v="6"/>
    <x v="137"/>
    <s v="1"/>
    <s v="01"/>
    <s v="15041RESIN222542022"/>
    <s v="22LB000F"/>
    <n v="699"/>
    <n v="699"/>
    <n v="699"/>
    <n v="699"/>
    <m/>
    <n v="0"/>
    <n v="0"/>
    <n v="0"/>
    <n v="6"/>
    <n v="0"/>
    <n v="0"/>
    <n v="0"/>
    <n v="0"/>
    <n v="0"/>
    <n v="6"/>
    <n v="2"/>
  </r>
  <r>
    <x v="6"/>
    <x v="137"/>
    <s v="1"/>
    <s v="01"/>
    <s v="15041RESIN222542022"/>
    <s v="22LB000F"/>
    <n v="700"/>
    <n v="700"/>
    <n v="700"/>
    <n v="700"/>
    <m/>
    <n v="0"/>
    <n v="0"/>
    <n v="0"/>
    <n v="5"/>
    <n v="0"/>
    <n v="0"/>
    <n v="0"/>
    <n v="0"/>
    <n v="0"/>
    <n v="5"/>
    <n v="2"/>
  </r>
  <r>
    <x v="6"/>
    <x v="138"/>
    <s v="1"/>
    <s v="01"/>
    <s v="15041RESIN222542022"/>
    <s v="22LB000F"/>
    <n v="701"/>
    <n v="701"/>
    <n v="701"/>
    <n v="701"/>
    <m/>
    <n v="0"/>
    <n v="0"/>
    <n v="0"/>
    <n v="2.5"/>
    <n v="0"/>
    <n v="0"/>
    <n v="0"/>
    <n v="0"/>
    <n v="0"/>
    <n v="2.5"/>
    <n v="2"/>
  </r>
  <r>
    <x v="6"/>
    <x v="138"/>
    <s v="1"/>
    <s v="01"/>
    <s v="15041RESIN222542022"/>
    <s v="22LB000F"/>
    <n v="702"/>
    <n v="702"/>
    <n v="702"/>
    <n v="702"/>
    <m/>
    <n v="0"/>
    <n v="0"/>
    <n v="0"/>
    <n v="10"/>
    <n v="0"/>
    <n v="0"/>
    <n v="0"/>
    <n v="0"/>
    <n v="0"/>
    <n v="10"/>
    <n v="2"/>
  </r>
  <r>
    <x v="6"/>
    <x v="138"/>
    <s v="1"/>
    <s v="01"/>
    <s v="15041RESIN222542022"/>
    <s v="22LB000F"/>
    <n v="703"/>
    <n v="703"/>
    <n v="703"/>
    <n v="703"/>
    <m/>
    <n v="0"/>
    <n v="0"/>
    <n v="0"/>
    <n v="2.5"/>
    <n v="0"/>
    <n v="0"/>
    <n v="0"/>
    <n v="0"/>
    <n v="0"/>
    <n v="2.5"/>
    <n v="2"/>
  </r>
  <r>
    <x v="6"/>
    <x v="138"/>
    <s v="1"/>
    <s v="01"/>
    <s v="15041RESIN222542022"/>
    <s v="22LB000F"/>
    <n v="704"/>
    <n v="704"/>
    <n v="704"/>
    <n v="704"/>
    <m/>
    <n v="0"/>
    <n v="0"/>
    <n v="0"/>
    <n v="5"/>
    <n v="0"/>
    <n v="0"/>
    <n v="0"/>
    <n v="0"/>
    <n v="0"/>
    <n v="5"/>
    <n v="2"/>
  </r>
  <r>
    <x v="6"/>
    <x v="138"/>
    <s v="1"/>
    <s v="01"/>
    <s v="15041RESIN222542022"/>
    <s v="22LB000F"/>
    <n v="705"/>
    <n v="705"/>
    <n v="705"/>
    <n v="705"/>
    <m/>
    <n v="0"/>
    <n v="0"/>
    <n v="0"/>
    <n v="10"/>
    <n v="0"/>
    <n v="0"/>
    <n v="0"/>
    <n v="0"/>
    <n v="0"/>
    <n v="10"/>
    <n v="2"/>
  </r>
  <r>
    <x v="6"/>
    <x v="138"/>
    <s v="1"/>
    <s v="01"/>
    <s v="15041RESIN222542022"/>
    <s v="22LB000F"/>
    <n v="706"/>
    <n v="706"/>
    <n v="706"/>
    <n v="706"/>
    <m/>
    <n v="0"/>
    <n v="0"/>
    <n v="0"/>
    <n v="5"/>
    <n v="0"/>
    <n v="0"/>
    <n v="0"/>
    <n v="0"/>
    <n v="0"/>
    <n v="5"/>
    <n v="2"/>
  </r>
  <r>
    <x v="6"/>
    <x v="138"/>
    <s v="1"/>
    <s v="01"/>
    <s v="15041RESIN222542022"/>
    <s v="22LB000F"/>
    <n v="707"/>
    <n v="707"/>
    <n v="707"/>
    <n v="707"/>
    <m/>
    <n v="0"/>
    <n v="0"/>
    <n v="0"/>
    <n v="5"/>
    <n v="0"/>
    <n v="0"/>
    <n v="0"/>
    <n v="0"/>
    <n v="0"/>
    <n v="5"/>
    <n v="2"/>
  </r>
  <r>
    <x v="6"/>
    <x v="139"/>
    <s v="1"/>
    <s v="01"/>
    <s v="15041RESIN222542022"/>
    <s v="22LB000F"/>
    <n v="708"/>
    <n v="708"/>
    <n v="708"/>
    <n v="708"/>
    <m/>
    <n v="0"/>
    <n v="0"/>
    <n v="0"/>
    <n v="15"/>
    <n v="0"/>
    <n v="0"/>
    <n v="0"/>
    <n v="0"/>
    <n v="0"/>
    <n v="15"/>
    <n v="2"/>
  </r>
  <r>
    <x v="6"/>
    <x v="139"/>
    <s v="1"/>
    <s v="01"/>
    <s v="15041RESIN222542022"/>
    <s v="22LB000F"/>
    <n v="709"/>
    <n v="709"/>
    <n v="709"/>
    <n v="709"/>
    <m/>
    <n v="0"/>
    <n v="0"/>
    <n v="0"/>
    <n v="4"/>
    <n v="0"/>
    <n v="0"/>
    <n v="0"/>
    <n v="0"/>
    <n v="0"/>
    <n v="4"/>
    <n v="2"/>
  </r>
  <r>
    <x v="6"/>
    <x v="139"/>
    <s v="1"/>
    <s v="01"/>
    <s v="15041RESIN222542022"/>
    <s v="22LB000F"/>
    <n v="710"/>
    <n v="710"/>
    <n v="710"/>
    <n v="710"/>
    <m/>
    <n v="0"/>
    <n v="0"/>
    <n v="0"/>
    <n v="15"/>
    <n v="0"/>
    <n v="0"/>
    <n v="0"/>
    <n v="0"/>
    <n v="0"/>
    <n v="15"/>
    <n v="2"/>
  </r>
  <r>
    <x v="6"/>
    <x v="139"/>
    <s v="1"/>
    <s v="01"/>
    <s v="15041RESIN222542022"/>
    <s v="22LB000F"/>
    <n v="711"/>
    <n v="711"/>
    <n v="711"/>
    <n v="711"/>
    <m/>
    <n v="0"/>
    <n v="0"/>
    <n v="0"/>
    <n v="10"/>
    <n v="0"/>
    <n v="0"/>
    <n v="0"/>
    <n v="0"/>
    <n v="0"/>
    <n v="10"/>
    <n v="2"/>
  </r>
  <r>
    <x v="6"/>
    <x v="139"/>
    <s v="1"/>
    <s v="01"/>
    <s v="15041RESIN222542022"/>
    <s v="22LB000F"/>
    <n v="712"/>
    <n v="712"/>
    <n v="712"/>
    <n v="712"/>
    <m/>
    <n v="0"/>
    <n v="0"/>
    <n v="0"/>
    <n v="4"/>
    <n v="0"/>
    <n v="0"/>
    <n v="0"/>
    <n v="0"/>
    <n v="0"/>
    <n v="4"/>
    <n v="2"/>
  </r>
  <r>
    <x v="6"/>
    <x v="139"/>
    <s v="1"/>
    <s v="01"/>
    <s v="15041RESIN222542022"/>
    <s v="22LB000F"/>
    <n v="713"/>
    <n v="713"/>
    <n v="713"/>
    <n v="713"/>
    <m/>
    <n v="0"/>
    <n v="0"/>
    <n v="0"/>
    <n v="5"/>
    <n v="0"/>
    <n v="0"/>
    <n v="0"/>
    <n v="0"/>
    <n v="0"/>
    <n v="5"/>
    <n v="2"/>
  </r>
  <r>
    <x v="6"/>
    <x v="139"/>
    <s v="1"/>
    <s v="01"/>
    <s v="15041RESIN222542022"/>
    <s v="22LB000F"/>
    <n v="714"/>
    <n v="714"/>
    <n v="714"/>
    <n v="714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15"/>
    <n v="715"/>
    <n v="715"/>
    <n v="715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16"/>
    <n v="716"/>
    <n v="716"/>
    <n v="716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17"/>
    <n v="717"/>
    <n v="717"/>
    <n v="717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18"/>
    <n v="718"/>
    <n v="718"/>
    <n v="718"/>
    <m/>
    <n v="0"/>
    <n v="0"/>
    <n v="0"/>
    <n v="10"/>
    <n v="0"/>
    <n v="0"/>
    <n v="0"/>
    <n v="0"/>
    <n v="0"/>
    <n v="10"/>
    <n v="2"/>
  </r>
  <r>
    <x v="6"/>
    <x v="140"/>
    <s v="1"/>
    <s v="01"/>
    <s v="15041RESIN222542022"/>
    <s v="22LB000F"/>
    <n v="719"/>
    <n v="719"/>
    <n v="719"/>
    <n v="719"/>
    <m/>
    <n v="0"/>
    <n v="0"/>
    <n v="0"/>
    <n v="2.5"/>
    <n v="0"/>
    <n v="0"/>
    <n v="0"/>
    <n v="0"/>
    <n v="0"/>
    <n v="2.5"/>
    <n v="2"/>
  </r>
  <r>
    <x v="6"/>
    <x v="140"/>
    <s v="1"/>
    <s v="01"/>
    <s v="15041RESIN222542022"/>
    <s v="22LB000F"/>
    <n v="720"/>
    <n v="720"/>
    <n v="720"/>
    <n v="720"/>
    <m/>
    <n v="0"/>
    <n v="0"/>
    <n v="0"/>
    <n v="5"/>
    <n v="0"/>
    <n v="0"/>
    <n v="0"/>
    <n v="0"/>
    <n v="0"/>
    <n v="5"/>
    <n v="2"/>
  </r>
  <r>
    <x v="6"/>
    <x v="141"/>
    <s v="1"/>
    <s v="01"/>
    <s v="15041RESIN222542022"/>
    <s v="22LB000F"/>
    <n v="721"/>
    <n v="721"/>
    <n v="721"/>
    <n v="721"/>
    <m/>
    <n v="0"/>
    <n v="0"/>
    <n v="0"/>
    <n v="2.5"/>
    <n v="0"/>
    <n v="0"/>
    <n v="0"/>
    <n v="0"/>
    <n v="0"/>
    <n v="2.5"/>
    <n v="2"/>
  </r>
  <r>
    <x v="6"/>
    <x v="141"/>
    <s v="1"/>
    <s v="01"/>
    <s v="15041RESIN222542022"/>
    <s v="22LB000F"/>
    <n v="722"/>
    <n v="722"/>
    <n v="722"/>
    <n v="722"/>
    <m/>
    <n v="0"/>
    <n v="0"/>
    <n v="0"/>
    <n v="2.5"/>
    <n v="0"/>
    <n v="0"/>
    <n v="0"/>
    <n v="0"/>
    <n v="0"/>
    <n v="2.5"/>
    <n v="2"/>
  </r>
  <r>
    <x v="6"/>
    <x v="141"/>
    <s v="1"/>
    <s v="01"/>
    <s v="15041RESIN222542022"/>
    <s v="22LB000F"/>
    <n v="723"/>
    <n v="723"/>
    <n v="723"/>
    <n v="723"/>
    <m/>
    <n v="0"/>
    <n v="0"/>
    <n v="0"/>
    <n v="12"/>
    <n v="0"/>
    <n v="0"/>
    <n v="0"/>
    <n v="0"/>
    <n v="0"/>
    <n v="12"/>
    <n v="2"/>
  </r>
  <r>
    <x v="6"/>
    <x v="141"/>
    <s v="1"/>
    <s v="01"/>
    <s v="15041RESIN222542022"/>
    <s v="22LB000F"/>
    <n v="724"/>
    <n v="724"/>
    <n v="724"/>
    <n v="724"/>
    <m/>
    <n v="0"/>
    <n v="0"/>
    <n v="0"/>
    <n v="25"/>
    <n v="0"/>
    <n v="0"/>
    <n v="0"/>
    <n v="0"/>
    <n v="0"/>
    <n v="25"/>
    <n v="2"/>
  </r>
  <r>
    <x v="6"/>
    <x v="142"/>
    <s v="1"/>
    <s v="01"/>
    <s v="15041RESIN222542022"/>
    <s v="22LB000F"/>
    <n v="725"/>
    <n v="725"/>
    <n v="725"/>
    <n v="725"/>
    <m/>
    <n v="0"/>
    <n v="0"/>
    <n v="0"/>
    <n v="10"/>
    <n v="0"/>
    <n v="0"/>
    <n v="0"/>
    <n v="0"/>
    <n v="0"/>
    <n v="10"/>
    <n v="2"/>
  </r>
  <r>
    <x v="6"/>
    <x v="142"/>
    <s v="1"/>
    <s v="01"/>
    <s v="15041RESIN222542022"/>
    <s v="22LB000F"/>
    <n v="726"/>
    <n v="726"/>
    <n v="726"/>
    <n v="726"/>
    <m/>
    <n v="0"/>
    <n v="0"/>
    <n v="0"/>
    <n v="2.5"/>
    <n v="0"/>
    <n v="0"/>
    <n v="0"/>
    <n v="0"/>
    <n v="0"/>
    <n v="2.5"/>
    <n v="2"/>
  </r>
  <r>
    <x v="6"/>
    <x v="142"/>
    <s v="1"/>
    <s v="01"/>
    <s v="15041RESIN222542022"/>
    <s v="22LB000F"/>
    <n v="727"/>
    <n v="727"/>
    <n v="727"/>
    <n v="727"/>
    <m/>
    <n v="0"/>
    <n v="0"/>
    <n v="0"/>
    <n v="5"/>
    <n v="0"/>
    <n v="0"/>
    <n v="0"/>
    <n v="0"/>
    <n v="0"/>
    <n v="5"/>
    <n v="2"/>
  </r>
  <r>
    <x v="6"/>
    <x v="142"/>
    <s v="1"/>
    <s v="01"/>
    <s v="15041RESIN222542022"/>
    <s v="22LB000F"/>
    <n v="728"/>
    <n v="728"/>
    <n v="728"/>
    <n v="728"/>
    <m/>
    <n v="0"/>
    <n v="0"/>
    <n v="0"/>
    <n v="15"/>
    <n v="0"/>
    <n v="0"/>
    <n v="0"/>
    <n v="0"/>
    <n v="0"/>
    <n v="15"/>
    <n v="2"/>
  </r>
  <r>
    <x v="6"/>
    <x v="142"/>
    <s v="1"/>
    <s v="01"/>
    <s v="15041RESIN222542022"/>
    <s v="22LB000F"/>
    <n v="729"/>
    <n v="729"/>
    <n v="729"/>
    <n v="729"/>
    <m/>
    <n v="0"/>
    <n v="0"/>
    <n v="0"/>
    <n v="2.5"/>
    <n v="0"/>
    <n v="0"/>
    <n v="0"/>
    <n v="0"/>
    <n v="0"/>
    <n v="2.5"/>
    <n v="2"/>
  </r>
  <r>
    <x v="6"/>
    <x v="142"/>
    <s v="1"/>
    <s v="01"/>
    <s v="15041RESIN222542022"/>
    <s v="22LB000F"/>
    <n v="730"/>
    <n v="730"/>
    <n v="730"/>
    <n v="730"/>
    <m/>
    <n v="0"/>
    <n v="0"/>
    <n v="0"/>
    <n v="2.5"/>
    <n v="0"/>
    <n v="0"/>
    <n v="0"/>
    <n v="0"/>
    <n v="0"/>
    <n v="2.5"/>
    <n v="2"/>
  </r>
  <r>
    <x v="6"/>
    <x v="142"/>
    <s v="1"/>
    <s v="01"/>
    <s v="15041RESIN222542022"/>
    <s v="22LB000F"/>
    <n v="731"/>
    <n v="731"/>
    <n v="731"/>
    <n v="731"/>
    <m/>
    <n v="0"/>
    <n v="0"/>
    <n v="0"/>
    <n v="5"/>
    <n v="0"/>
    <n v="0"/>
    <n v="0"/>
    <n v="0"/>
    <n v="0"/>
    <n v="5"/>
    <n v="2"/>
  </r>
  <r>
    <x v="6"/>
    <x v="143"/>
    <s v="1"/>
    <s v="01"/>
    <s v="15041RESIN222542022"/>
    <s v="22LB000F"/>
    <n v="732"/>
    <n v="732"/>
    <n v="732"/>
    <n v="732"/>
    <m/>
    <n v="0"/>
    <n v="0"/>
    <n v="0"/>
    <n v="2.5"/>
    <n v="0"/>
    <n v="0"/>
    <n v="0"/>
    <n v="0"/>
    <n v="0"/>
    <n v="2.5"/>
    <n v="2"/>
  </r>
  <r>
    <x v="6"/>
    <x v="143"/>
    <s v="1"/>
    <s v="01"/>
    <s v="15041RESIN222542022"/>
    <s v="22LB000F"/>
    <n v="733"/>
    <n v="733"/>
    <n v="733"/>
    <n v="733"/>
    <m/>
    <n v="0"/>
    <n v="0"/>
    <n v="0"/>
    <n v="2.5"/>
    <n v="0"/>
    <n v="0"/>
    <n v="0"/>
    <n v="0"/>
    <n v="0"/>
    <n v="2.5"/>
    <n v="2"/>
  </r>
  <r>
    <x v="6"/>
    <x v="143"/>
    <s v="1"/>
    <s v="01"/>
    <s v="15041RESIN222542022"/>
    <s v="22LB000F"/>
    <n v="734"/>
    <n v="734"/>
    <n v="734"/>
    <n v="734"/>
    <m/>
    <n v="0"/>
    <n v="0"/>
    <n v="0"/>
    <n v="5"/>
    <n v="0"/>
    <n v="0"/>
    <n v="0"/>
    <n v="0"/>
    <n v="0"/>
    <n v="5"/>
    <n v="2"/>
  </r>
  <r>
    <x v="6"/>
    <x v="143"/>
    <s v="1"/>
    <s v="01"/>
    <s v="15041RESIN222542022"/>
    <s v="22LB000F"/>
    <n v="735"/>
    <n v="735"/>
    <n v="735"/>
    <n v="735"/>
    <m/>
    <n v="0"/>
    <n v="0"/>
    <n v="0"/>
    <n v="4"/>
    <n v="0"/>
    <n v="0"/>
    <n v="0"/>
    <n v="0"/>
    <n v="0"/>
    <n v="4"/>
    <n v="2"/>
  </r>
  <r>
    <x v="6"/>
    <x v="143"/>
    <s v="1"/>
    <s v="01"/>
    <s v="15041RESIN222542022"/>
    <s v="22LB000F"/>
    <n v="736"/>
    <n v="736"/>
    <n v="736"/>
    <n v="736"/>
    <m/>
    <n v="0"/>
    <n v="0"/>
    <n v="0"/>
    <n v="2.5"/>
    <n v="0"/>
    <n v="0"/>
    <n v="0"/>
    <n v="0"/>
    <n v="0"/>
    <n v="2.5"/>
    <n v="2"/>
  </r>
  <r>
    <x v="6"/>
    <x v="143"/>
    <s v="1"/>
    <s v="01"/>
    <s v="15041RESIN222542022"/>
    <s v="22LB000F"/>
    <n v="737"/>
    <n v="737"/>
    <n v="737"/>
    <n v="737"/>
    <m/>
    <n v="0"/>
    <n v="0"/>
    <n v="0"/>
    <n v="5"/>
    <n v="0"/>
    <n v="0"/>
    <n v="0"/>
    <n v="0"/>
    <n v="0"/>
    <n v="5"/>
    <n v="2"/>
  </r>
  <r>
    <x v="6"/>
    <x v="143"/>
    <s v="1"/>
    <s v="01"/>
    <s v="15041RESIN222542022"/>
    <s v="22LB000F"/>
    <n v="738"/>
    <n v="738"/>
    <n v="738"/>
    <n v="738"/>
    <m/>
    <n v="0"/>
    <n v="0"/>
    <n v="0"/>
    <n v="2.5"/>
    <n v="0"/>
    <n v="0"/>
    <n v="0"/>
    <n v="0"/>
    <n v="0"/>
    <n v="2.5"/>
    <n v="2"/>
  </r>
  <r>
    <x v="6"/>
    <x v="143"/>
    <s v="1"/>
    <s v="01"/>
    <s v="15041RESIN222542022"/>
    <s v="22LB000F"/>
    <n v="739"/>
    <n v="739"/>
    <n v="739"/>
    <n v="739"/>
    <m/>
    <n v="0"/>
    <n v="0"/>
    <n v="0"/>
    <n v="5"/>
    <n v="0"/>
    <n v="0"/>
    <n v="0"/>
    <n v="0"/>
    <n v="0"/>
    <n v="5"/>
    <n v="2"/>
  </r>
  <r>
    <x v="6"/>
    <x v="144"/>
    <s v="1"/>
    <s v="01"/>
    <s v="15041RESIN222542022"/>
    <s v="22LB000F"/>
    <n v="740"/>
    <n v="740"/>
    <n v="740"/>
    <n v="740"/>
    <m/>
    <n v="0"/>
    <n v="0"/>
    <n v="0"/>
    <n v="2.5"/>
    <n v="0"/>
    <n v="0"/>
    <n v="0"/>
    <n v="0"/>
    <n v="0"/>
    <n v="2.5"/>
    <n v="2"/>
  </r>
  <r>
    <x v="6"/>
    <x v="144"/>
    <s v="1"/>
    <s v="01"/>
    <s v="15041RESIN222542022"/>
    <s v="22LB000F"/>
    <n v="741"/>
    <n v="741"/>
    <n v="741"/>
    <n v="741"/>
    <m/>
    <n v="0"/>
    <n v="0"/>
    <n v="0"/>
    <n v="2.5"/>
    <n v="0"/>
    <n v="0"/>
    <n v="0"/>
    <n v="0"/>
    <n v="0"/>
    <n v="2.5"/>
    <n v="2"/>
  </r>
  <r>
    <x v="6"/>
    <x v="144"/>
    <s v="1"/>
    <s v="01"/>
    <s v="15041RESIN222542022"/>
    <s v="22LB000F"/>
    <n v="742"/>
    <n v="742"/>
    <n v="742"/>
    <n v="742"/>
    <m/>
    <n v="0"/>
    <n v="0"/>
    <n v="0"/>
    <n v="10"/>
    <n v="0"/>
    <n v="0"/>
    <n v="0"/>
    <n v="0"/>
    <n v="0"/>
    <n v="10"/>
    <n v="2"/>
  </r>
  <r>
    <x v="6"/>
    <x v="144"/>
    <s v="1"/>
    <s v="01"/>
    <s v="15041RESIN222542022"/>
    <s v="22LB000F"/>
    <n v="743"/>
    <n v="743"/>
    <n v="743"/>
    <n v="743"/>
    <m/>
    <n v="0"/>
    <n v="0"/>
    <n v="0"/>
    <n v="16.5"/>
    <n v="0"/>
    <n v="0"/>
    <n v="0"/>
    <n v="0"/>
    <n v="0"/>
    <n v="16.5"/>
    <n v="2"/>
  </r>
  <r>
    <x v="6"/>
    <x v="144"/>
    <s v="1"/>
    <s v="01"/>
    <s v="15041RESIN222542022"/>
    <s v="22LB000F"/>
    <n v="744"/>
    <n v="744"/>
    <n v="744"/>
    <n v="744"/>
    <m/>
    <n v="0"/>
    <n v="0"/>
    <n v="0"/>
    <n v="5"/>
    <n v="0"/>
    <n v="0"/>
    <n v="0"/>
    <n v="0"/>
    <n v="0"/>
    <n v="5"/>
    <n v="2"/>
  </r>
  <r>
    <x v="6"/>
    <x v="144"/>
    <s v="1"/>
    <s v="01"/>
    <s v="15041RESIN222542022"/>
    <s v="22LB000F"/>
    <n v="745"/>
    <n v="745"/>
    <n v="745"/>
    <n v="745"/>
    <m/>
    <n v="0"/>
    <n v="0"/>
    <n v="0"/>
    <n v="6"/>
    <n v="0"/>
    <n v="0"/>
    <n v="0"/>
    <n v="0"/>
    <n v="0"/>
    <n v="6"/>
    <n v="2"/>
  </r>
  <r>
    <x v="6"/>
    <x v="144"/>
    <s v="1"/>
    <s v="01"/>
    <s v="15041RESIN222542022"/>
    <s v="22LB000F"/>
    <n v="746"/>
    <n v="746"/>
    <n v="746"/>
    <n v="746"/>
    <m/>
    <n v="0"/>
    <n v="0"/>
    <n v="0"/>
    <n v="2.5"/>
    <n v="0"/>
    <n v="0"/>
    <n v="0"/>
    <n v="0"/>
    <n v="0"/>
    <n v="2.5"/>
    <n v="2"/>
  </r>
  <r>
    <x v="6"/>
    <x v="145"/>
    <s v="1"/>
    <s v="01"/>
    <s v="15041RESIN222542022"/>
    <s v="22LB000F"/>
    <n v="747"/>
    <n v="747"/>
    <n v="747"/>
    <n v="747"/>
    <m/>
    <n v="0"/>
    <n v="0"/>
    <n v="0"/>
    <n v="10"/>
    <n v="0"/>
    <n v="0"/>
    <n v="0"/>
    <n v="0"/>
    <n v="0"/>
    <n v="10"/>
    <n v="2"/>
  </r>
  <r>
    <x v="6"/>
    <x v="145"/>
    <s v="1"/>
    <s v="01"/>
    <s v="15041RESIN222542022"/>
    <s v="22LB000F"/>
    <n v="748"/>
    <n v="748"/>
    <n v="748"/>
    <n v="748"/>
    <m/>
    <n v="0"/>
    <n v="0"/>
    <n v="0"/>
    <n v="5"/>
    <n v="0"/>
    <n v="0"/>
    <n v="0"/>
    <n v="0"/>
    <n v="0"/>
    <n v="5"/>
    <n v="2"/>
  </r>
  <r>
    <x v="6"/>
    <x v="145"/>
    <s v="1"/>
    <s v="01"/>
    <s v="15041RESIN222542022"/>
    <s v="22LB000F"/>
    <n v="749"/>
    <n v="749"/>
    <n v="749"/>
    <n v="749"/>
    <m/>
    <n v="0"/>
    <n v="0"/>
    <n v="0"/>
    <n v="4"/>
    <n v="0"/>
    <n v="0"/>
    <n v="0"/>
    <n v="0"/>
    <n v="0"/>
    <n v="4"/>
    <n v="2"/>
  </r>
  <r>
    <x v="6"/>
    <x v="145"/>
    <s v="1"/>
    <s v="01"/>
    <s v="15041RESIN222542022"/>
    <s v="22LB000F"/>
    <n v="750"/>
    <n v="750"/>
    <n v="750"/>
    <n v="750"/>
    <m/>
    <n v="0"/>
    <n v="0"/>
    <n v="0"/>
    <n v="25"/>
    <n v="0"/>
    <n v="0"/>
    <n v="0"/>
    <n v="0"/>
    <n v="0"/>
    <n v="25"/>
    <n v="2"/>
  </r>
  <r>
    <x v="6"/>
    <x v="146"/>
    <s v="1"/>
    <s v="01"/>
    <s v="15041RESIN222542022"/>
    <s v="22LB000F"/>
    <n v="751"/>
    <n v="751"/>
    <n v="751"/>
    <n v="751"/>
    <m/>
    <n v="0"/>
    <n v="0"/>
    <n v="0"/>
    <n v="4"/>
    <n v="0"/>
    <n v="0"/>
    <n v="0"/>
    <n v="0"/>
    <n v="0"/>
    <n v="4"/>
    <n v="2"/>
  </r>
  <r>
    <x v="6"/>
    <x v="146"/>
    <s v="1"/>
    <s v="01"/>
    <s v="15041RESIN222542022"/>
    <s v="22LB000F"/>
    <n v="752"/>
    <n v="752"/>
    <n v="752"/>
    <n v="752"/>
    <m/>
    <n v="0"/>
    <n v="0"/>
    <n v="0"/>
    <n v="2.5"/>
    <n v="0"/>
    <n v="0"/>
    <n v="0"/>
    <n v="0"/>
    <n v="0"/>
    <n v="2.5"/>
    <n v="2"/>
  </r>
  <r>
    <x v="6"/>
    <x v="146"/>
    <s v="1"/>
    <s v="01"/>
    <s v="15041RESIN222542022"/>
    <s v="22LB000F"/>
    <n v="753"/>
    <n v="753"/>
    <n v="753"/>
    <n v="753"/>
    <m/>
    <n v="0"/>
    <n v="0"/>
    <n v="0"/>
    <n v="12"/>
    <n v="0"/>
    <n v="0"/>
    <n v="0"/>
    <n v="0"/>
    <n v="0"/>
    <n v="12"/>
    <n v="2"/>
  </r>
  <r>
    <x v="6"/>
    <x v="146"/>
    <s v="1"/>
    <s v="01"/>
    <s v="15041RESIN222542022"/>
    <s v="22LB000F"/>
    <n v="754"/>
    <n v="754"/>
    <n v="754"/>
    <n v="754"/>
    <m/>
    <n v="0"/>
    <n v="0"/>
    <n v="0"/>
    <n v="5"/>
    <n v="0"/>
    <n v="0"/>
    <n v="0"/>
    <n v="0"/>
    <n v="0"/>
    <n v="5"/>
    <n v="2"/>
  </r>
  <r>
    <x v="6"/>
    <x v="146"/>
    <s v="1"/>
    <s v="01"/>
    <s v="15041RESIN222542022"/>
    <s v="22LB000F"/>
    <n v="755"/>
    <n v="755"/>
    <n v="755"/>
    <n v="755"/>
    <m/>
    <n v="0"/>
    <n v="0"/>
    <n v="0"/>
    <n v="2.5"/>
    <n v="0"/>
    <n v="0"/>
    <n v="0"/>
    <n v="0"/>
    <n v="0"/>
    <n v="2.5"/>
    <n v="2"/>
  </r>
  <r>
    <x v="6"/>
    <x v="146"/>
    <s v="1"/>
    <s v="01"/>
    <s v="15041RESIN222542022"/>
    <s v="22LB000F"/>
    <n v="756"/>
    <n v="756"/>
    <n v="756"/>
    <n v="756"/>
    <m/>
    <n v="0"/>
    <n v="0"/>
    <n v="0"/>
    <n v="10"/>
    <n v="0"/>
    <n v="0"/>
    <n v="0"/>
    <n v="0"/>
    <n v="0"/>
    <n v="10"/>
    <n v="2"/>
  </r>
  <r>
    <x v="6"/>
    <x v="146"/>
    <s v="1"/>
    <s v="01"/>
    <s v="15041RESIN222542022"/>
    <s v="22LB000F"/>
    <n v="757"/>
    <n v="757"/>
    <n v="757"/>
    <n v="757"/>
    <m/>
    <n v="0"/>
    <n v="0"/>
    <n v="0"/>
    <n v="2.5"/>
    <n v="0"/>
    <n v="0"/>
    <n v="0"/>
    <n v="0"/>
    <n v="0"/>
    <n v="2.5"/>
    <n v="2"/>
  </r>
  <r>
    <x v="6"/>
    <x v="147"/>
    <s v="1"/>
    <s v="01"/>
    <s v="15041RESIN222542022"/>
    <s v="22LB000F"/>
    <n v="758"/>
    <n v="758"/>
    <n v="758"/>
    <n v="758"/>
    <m/>
    <n v="0"/>
    <n v="0"/>
    <n v="0"/>
    <n v="10"/>
    <n v="0"/>
    <n v="0"/>
    <n v="0"/>
    <n v="0"/>
    <n v="0"/>
    <n v="10"/>
    <n v="2"/>
  </r>
  <r>
    <x v="6"/>
    <x v="147"/>
    <s v="1"/>
    <s v="01"/>
    <s v="15041RESIN222542022"/>
    <s v="22LB000F"/>
    <n v="759"/>
    <n v="759"/>
    <n v="759"/>
    <n v="759"/>
    <m/>
    <n v="0"/>
    <n v="0"/>
    <n v="0"/>
    <n v="2.5"/>
    <n v="0"/>
    <n v="0"/>
    <n v="0"/>
    <n v="0"/>
    <n v="0"/>
    <n v="2.5"/>
    <n v="2"/>
  </r>
  <r>
    <x v="6"/>
    <x v="147"/>
    <s v="1"/>
    <s v="01"/>
    <s v="15041RESIN222542022"/>
    <s v="22LB000F"/>
    <n v="760"/>
    <n v="760"/>
    <n v="760"/>
    <n v="760"/>
    <m/>
    <n v="0"/>
    <n v="0"/>
    <n v="0"/>
    <n v="4"/>
    <n v="0"/>
    <n v="0"/>
    <n v="0"/>
    <n v="0"/>
    <n v="0"/>
    <n v="4"/>
    <n v="2"/>
  </r>
  <r>
    <x v="6"/>
    <x v="147"/>
    <s v="1"/>
    <s v="01"/>
    <s v="15041RESIN222542022"/>
    <s v="22LB000F"/>
    <n v="761"/>
    <n v="761"/>
    <n v="761"/>
    <n v="761"/>
    <m/>
    <n v="0"/>
    <n v="0"/>
    <n v="0"/>
    <n v="2.5"/>
    <n v="0"/>
    <n v="0"/>
    <n v="0"/>
    <n v="0"/>
    <n v="0"/>
    <n v="2.5"/>
    <n v="2"/>
  </r>
  <r>
    <x v="6"/>
    <x v="147"/>
    <s v="1"/>
    <s v="01"/>
    <s v="15041RESIN222542022"/>
    <s v="22LB000F"/>
    <n v="762"/>
    <n v="762"/>
    <n v="762"/>
    <n v="762"/>
    <m/>
    <n v="0"/>
    <n v="0"/>
    <n v="0"/>
    <n v="6.5"/>
    <n v="0"/>
    <n v="0"/>
    <n v="0"/>
    <n v="0"/>
    <n v="0"/>
    <n v="6.5"/>
    <n v="2"/>
  </r>
  <r>
    <x v="6"/>
    <x v="148"/>
    <s v="1"/>
    <s v="01"/>
    <s v="15041RESIN222542022"/>
    <s v="22LB000F"/>
    <n v="763"/>
    <n v="763"/>
    <n v="763"/>
    <n v="763"/>
    <m/>
    <n v="0"/>
    <n v="0"/>
    <n v="0"/>
    <n v="4"/>
    <n v="0"/>
    <n v="0"/>
    <n v="0"/>
    <n v="0"/>
    <n v="0"/>
    <n v="4"/>
    <n v="2"/>
  </r>
  <r>
    <x v="6"/>
    <x v="148"/>
    <s v="1"/>
    <s v="01"/>
    <s v="15041RESIN222542022"/>
    <s v="22LB000F"/>
    <n v="764"/>
    <n v="764"/>
    <n v="764"/>
    <n v="764"/>
    <m/>
    <n v="0"/>
    <n v="0"/>
    <n v="0"/>
    <n v="2.5"/>
    <n v="0"/>
    <n v="0"/>
    <n v="0"/>
    <n v="0"/>
    <n v="0"/>
    <n v="2.5"/>
    <n v="2"/>
  </r>
  <r>
    <x v="6"/>
    <x v="148"/>
    <s v="1"/>
    <s v="01"/>
    <s v="15041RESIN222542022"/>
    <s v="22LB000F"/>
    <n v="765"/>
    <n v="765"/>
    <n v="765"/>
    <n v="765"/>
    <m/>
    <n v="0"/>
    <n v="0"/>
    <n v="0"/>
    <n v="2.5"/>
    <n v="0"/>
    <n v="0"/>
    <n v="0"/>
    <n v="0"/>
    <n v="0"/>
    <n v="2.5"/>
    <n v="2"/>
  </r>
  <r>
    <x v="6"/>
    <x v="148"/>
    <s v="1"/>
    <s v="01"/>
    <s v="15041RESIN222542022"/>
    <s v="22LB000F"/>
    <n v="766"/>
    <n v="766"/>
    <n v="766"/>
    <n v="766"/>
    <m/>
    <n v="0"/>
    <n v="0"/>
    <n v="0"/>
    <n v="14.5"/>
    <n v="0"/>
    <n v="0"/>
    <n v="0"/>
    <n v="0"/>
    <n v="0"/>
    <n v="14.5"/>
    <n v="2"/>
  </r>
  <r>
    <x v="6"/>
    <x v="148"/>
    <s v="1"/>
    <s v="01"/>
    <s v="15041RESIN222542022"/>
    <s v="22LB000F"/>
    <n v="767"/>
    <n v="767"/>
    <n v="767"/>
    <n v="767"/>
    <m/>
    <n v="0"/>
    <n v="0"/>
    <n v="0"/>
    <n v="6"/>
    <n v="0"/>
    <n v="0"/>
    <n v="0"/>
    <n v="0"/>
    <n v="0"/>
    <n v="6"/>
    <n v="2"/>
  </r>
  <r>
    <x v="6"/>
    <x v="148"/>
    <s v="1"/>
    <s v="01"/>
    <s v="15041RESIN222542022"/>
    <s v="22LB000F"/>
    <n v="768"/>
    <n v="768"/>
    <n v="768"/>
    <n v="768"/>
    <m/>
    <n v="0"/>
    <n v="0"/>
    <n v="0"/>
    <n v="2.5"/>
    <n v="0"/>
    <n v="0"/>
    <n v="0"/>
    <n v="0"/>
    <n v="0"/>
    <n v="2.5"/>
    <n v="2"/>
  </r>
  <r>
    <x v="6"/>
    <x v="148"/>
    <s v="1"/>
    <s v="01"/>
    <s v="15041RESIN222542022"/>
    <s v="22LB000F"/>
    <n v="769"/>
    <n v="769"/>
    <n v="769"/>
    <n v="769"/>
    <m/>
    <n v="0"/>
    <n v="0"/>
    <n v="0"/>
    <n v="2.5"/>
    <n v="0"/>
    <n v="0"/>
    <n v="0"/>
    <n v="0"/>
    <n v="0"/>
    <n v="2.5"/>
    <n v="2"/>
  </r>
  <r>
    <x v="7"/>
    <x v="149"/>
    <s v="1"/>
    <s v="01"/>
    <s v="15041RESIN222542022"/>
    <s v="22LB000F"/>
    <n v="770"/>
    <n v="770"/>
    <n v="770"/>
    <n v="770"/>
    <m/>
    <n v="0"/>
    <n v="0"/>
    <n v="0"/>
    <n v="20"/>
    <n v="0"/>
    <n v="0"/>
    <n v="0"/>
    <n v="0"/>
    <n v="0"/>
    <n v="20"/>
    <n v="2"/>
  </r>
  <r>
    <x v="7"/>
    <x v="149"/>
    <s v="1"/>
    <s v="01"/>
    <s v="15041RESIN222542022"/>
    <s v="22LB000F"/>
    <n v="771"/>
    <n v="771"/>
    <n v="771"/>
    <n v="771"/>
    <m/>
    <n v="0"/>
    <n v="0"/>
    <n v="0"/>
    <n v="3"/>
    <n v="0"/>
    <n v="0"/>
    <n v="0"/>
    <n v="0"/>
    <n v="0"/>
    <n v="3"/>
    <n v="2"/>
  </r>
  <r>
    <x v="7"/>
    <x v="149"/>
    <s v="1"/>
    <s v="01"/>
    <s v="15041RESIN222542022"/>
    <s v="22LB000F"/>
    <n v="772"/>
    <n v="772"/>
    <n v="772"/>
    <n v="772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3"/>
    <n v="773"/>
    <n v="773"/>
    <n v="773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4"/>
    <n v="774"/>
    <n v="774"/>
    <n v="774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5"/>
    <n v="775"/>
    <n v="775"/>
    <n v="775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6"/>
    <n v="776"/>
    <n v="776"/>
    <n v="776"/>
    <m/>
    <n v="0"/>
    <n v="0"/>
    <n v="0"/>
    <n v="3"/>
    <n v="0"/>
    <n v="0"/>
    <n v="0"/>
    <n v="0"/>
    <n v="0"/>
    <n v="3"/>
    <n v="2"/>
  </r>
  <r>
    <x v="7"/>
    <x v="149"/>
    <s v="1"/>
    <s v="01"/>
    <s v="15041RESIN222542022"/>
    <s v="22LB000F"/>
    <n v="777"/>
    <n v="777"/>
    <n v="777"/>
    <n v="777"/>
    <m/>
    <n v="0"/>
    <n v="0"/>
    <n v="0"/>
    <n v="5"/>
    <n v="0"/>
    <n v="0"/>
    <n v="0"/>
    <n v="0"/>
    <n v="0"/>
    <n v="5"/>
    <n v="2"/>
  </r>
  <r>
    <x v="7"/>
    <x v="149"/>
    <s v="1"/>
    <s v="01"/>
    <s v="15041RESIN222542022"/>
    <s v="22LB000F"/>
    <n v="778"/>
    <n v="778"/>
    <n v="778"/>
    <n v="778"/>
    <m/>
    <n v="0"/>
    <n v="0"/>
    <n v="0"/>
    <n v="3"/>
    <n v="0"/>
    <n v="0"/>
    <n v="0"/>
    <n v="0"/>
    <n v="0"/>
    <n v="3"/>
    <n v="2"/>
  </r>
  <r>
    <x v="7"/>
    <x v="149"/>
    <s v="1"/>
    <s v="01"/>
    <s v="15041RESIN222542022"/>
    <s v="22LB000F"/>
    <n v="779"/>
    <n v="779"/>
    <n v="779"/>
    <n v="779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0"/>
    <n v="780"/>
    <n v="780"/>
    <n v="780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1"/>
    <n v="781"/>
    <n v="781"/>
    <n v="781"/>
    <m/>
    <n v="0"/>
    <n v="0"/>
    <n v="0"/>
    <n v="10"/>
    <n v="0"/>
    <n v="0"/>
    <n v="0"/>
    <n v="0"/>
    <n v="0"/>
    <n v="10"/>
    <n v="2"/>
  </r>
  <r>
    <x v="7"/>
    <x v="150"/>
    <s v="1"/>
    <s v="01"/>
    <s v="15041RESIN222542022"/>
    <s v="22LB000F"/>
    <n v="782"/>
    <n v="782"/>
    <n v="782"/>
    <n v="782"/>
    <m/>
    <n v="0"/>
    <n v="0"/>
    <n v="0"/>
    <n v="5"/>
    <n v="0"/>
    <n v="0"/>
    <n v="0"/>
    <n v="0"/>
    <n v="0"/>
    <n v="5"/>
    <n v="2"/>
  </r>
  <r>
    <x v="7"/>
    <x v="150"/>
    <s v="1"/>
    <s v="01"/>
    <s v="15041RESIN222542022"/>
    <s v="22LB000F"/>
    <n v="783"/>
    <n v="783"/>
    <n v="783"/>
    <n v="783"/>
    <m/>
    <n v="0"/>
    <n v="0"/>
    <n v="0"/>
    <n v="5"/>
    <n v="0"/>
    <n v="0"/>
    <n v="0"/>
    <n v="0"/>
    <n v="0"/>
    <n v="5"/>
    <n v="2"/>
  </r>
  <r>
    <x v="7"/>
    <x v="150"/>
    <s v="1"/>
    <s v="01"/>
    <s v="15041RESIN222542022"/>
    <s v="22LB000F"/>
    <n v="784"/>
    <n v="784"/>
    <n v="784"/>
    <n v="784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5"/>
    <n v="785"/>
    <n v="785"/>
    <n v="785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6"/>
    <n v="786"/>
    <n v="786"/>
    <n v="786"/>
    <m/>
    <n v="0"/>
    <n v="0"/>
    <n v="0"/>
    <n v="3"/>
    <n v="0"/>
    <n v="0"/>
    <n v="0"/>
    <n v="0"/>
    <n v="0"/>
    <n v="3"/>
    <n v="2"/>
  </r>
  <r>
    <x v="7"/>
    <x v="150"/>
    <s v="1"/>
    <s v="01"/>
    <s v="15041RESIN222542022"/>
    <s v="22LB000F"/>
    <n v="787"/>
    <n v="787"/>
    <n v="787"/>
    <n v="787"/>
    <m/>
    <n v="0"/>
    <n v="0"/>
    <n v="0"/>
    <n v="5"/>
    <n v="0"/>
    <n v="0"/>
    <n v="0"/>
    <n v="0"/>
    <n v="0"/>
    <n v="5"/>
    <n v="2"/>
  </r>
  <r>
    <x v="7"/>
    <x v="150"/>
    <s v="1"/>
    <s v="01"/>
    <s v="15041RESIN222542022"/>
    <s v="22LB000F"/>
    <n v="788"/>
    <n v="788"/>
    <n v="788"/>
    <n v="788"/>
    <m/>
    <n v="0"/>
    <n v="0"/>
    <n v="0"/>
    <n v="15"/>
    <n v="0"/>
    <n v="0"/>
    <n v="0"/>
    <n v="0"/>
    <n v="0"/>
    <n v="15"/>
    <n v="2"/>
  </r>
  <r>
    <x v="7"/>
    <x v="150"/>
    <s v="1"/>
    <s v="01"/>
    <s v="15041RESIN222542022"/>
    <s v="22LB000F"/>
    <n v="789"/>
    <n v="789"/>
    <n v="789"/>
    <n v="789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0"/>
    <n v="790"/>
    <n v="790"/>
    <n v="790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1"/>
    <n v="791"/>
    <n v="791"/>
    <n v="791"/>
    <m/>
    <n v="0"/>
    <n v="0"/>
    <n v="0"/>
    <n v="5"/>
    <n v="0"/>
    <n v="0"/>
    <n v="0"/>
    <n v="0"/>
    <n v="0"/>
    <n v="5"/>
    <n v="2"/>
  </r>
  <r>
    <x v="7"/>
    <x v="151"/>
    <s v="1"/>
    <s v="01"/>
    <s v="15041RESIN222542022"/>
    <s v="22LB000F"/>
    <n v="792"/>
    <n v="792"/>
    <n v="792"/>
    <n v="792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3"/>
    <n v="793"/>
    <n v="793"/>
    <n v="793"/>
    <m/>
    <n v="0"/>
    <n v="0"/>
    <n v="0"/>
    <n v="5"/>
    <n v="0"/>
    <n v="0"/>
    <n v="0"/>
    <n v="0"/>
    <n v="0"/>
    <n v="5"/>
    <n v="2"/>
  </r>
  <r>
    <x v="7"/>
    <x v="151"/>
    <s v="1"/>
    <s v="01"/>
    <s v="15041RESIN222542022"/>
    <s v="22LB000F"/>
    <n v="794"/>
    <n v="794"/>
    <n v="794"/>
    <n v="794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5"/>
    <n v="795"/>
    <n v="795"/>
    <n v="795"/>
    <m/>
    <n v="0"/>
    <n v="0"/>
    <n v="0"/>
    <n v="8"/>
    <n v="0"/>
    <n v="0"/>
    <n v="0"/>
    <n v="0"/>
    <n v="0"/>
    <n v="8"/>
    <n v="2"/>
  </r>
  <r>
    <x v="7"/>
    <x v="151"/>
    <s v="1"/>
    <s v="01"/>
    <s v="15041RESIN222542022"/>
    <s v="22LB000F"/>
    <n v="796"/>
    <n v="796"/>
    <n v="796"/>
    <n v="796"/>
    <m/>
    <n v="0"/>
    <n v="0"/>
    <n v="0"/>
    <n v="3"/>
    <n v="0"/>
    <n v="0"/>
    <n v="0"/>
    <n v="0"/>
    <n v="0"/>
    <n v="3"/>
    <n v="2"/>
  </r>
  <r>
    <x v="7"/>
    <x v="151"/>
    <s v="1"/>
    <s v="01"/>
    <s v="15041RESIN222542022"/>
    <s v="22LB000F"/>
    <n v="797"/>
    <n v="797"/>
    <n v="797"/>
    <n v="797"/>
    <m/>
    <n v="0"/>
    <n v="0"/>
    <n v="0"/>
    <n v="5"/>
    <n v="0"/>
    <n v="0"/>
    <n v="0"/>
    <n v="0"/>
    <n v="0"/>
    <n v="5"/>
    <n v="2"/>
  </r>
  <r>
    <x v="7"/>
    <x v="151"/>
    <s v="1"/>
    <s v="01"/>
    <s v="15041RESIN222542022"/>
    <s v="22LB000F"/>
    <n v="798"/>
    <n v="798"/>
    <n v="798"/>
    <n v="798"/>
    <m/>
    <n v="0"/>
    <n v="0"/>
    <n v="0"/>
    <n v="20"/>
    <n v="0"/>
    <n v="0"/>
    <n v="0"/>
    <n v="0"/>
    <n v="0"/>
    <n v="20"/>
    <n v="2"/>
  </r>
  <r>
    <x v="7"/>
    <x v="152"/>
    <s v="1"/>
    <s v="01"/>
    <s v="15041RESIN222542022"/>
    <s v="22LB000F"/>
    <n v="799"/>
    <n v="799"/>
    <n v="799"/>
    <n v="799"/>
    <m/>
    <n v="0"/>
    <n v="0"/>
    <n v="0"/>
    <n v="3"/>
    <n v="0"/>
    <n v="0"/>
    <n v="0"/>
    <n v="0"/>
    <n v="0"/>
    <n v="3"/>
    <n v="2"/>
  </r>
  <r>
    <x v="7"/>
    <x v="152"/>
    <s v="1"/>
    <s v="01"/>
    <s v="15041RESIN222542022"/>
    <s v="22LB000F"/>
    <n v="800"/>
    <n v="800"/>
    <n v="800"/>
    <n v="800"/>
    <m/>
    <n v="0"/>
    <n v="0"/>
    <n v="0"/>
    <n v="10"/>
    <n v="0"/>
    <n v="0"/>
    <n v="0"/>
    <n v="0"/>
    <n v="0"/>
    <n v="10"/>
    <n v="2"/>
  </r>
  <r>
    <x v="7"/>
    <x v="152"/>
    <s v="1"/>
    <s v="01"/>
    <s v="15041RESIN222542022"/>
    <s v="22LB000F"/>
    <n v="801"/>
    <n v="801"/>
    <n v="801"/>
    <n v="801"/>
    <m/>
    <n v="0"/>
    <n v="0"/>
    <n v="0"/>
    <n v="15"/>
    <n v="0"/>
    <n v="0"/>
    <n v="0"/>
    <n v="0"/>
    <n v="0"/>
    <n v="15"/>
    <n v="2"/>
  </r>
  <r>
    <x v="7"/>
    <x v="152"/>
    <s v="1"/>
    <s v="01"/>
    <s v="15041RESIN222542022"/>
    <s v="22LB000F"/>
    <n v="802"/>
    <n v="802"/>
    <n v="802"/>
    <n v="802"/>
    <m/>
    <n v="0"/>
    <n v="0"/>
    <n v="0"/>
    <n v="3"/>
    <n v="0"/>
    <n v="0"/>
    <n v="0"/>
    <n v="0"/>
    <n v="0"/>
    <n v="3"/>
    <n v="2"/>
  </r>
  <r>
    <x v="7"/>
    <x v="152"/>
    <s v="1"/>
    <s v="01"/>
    <s v="15041RESIN222542022"/>
    <s v="22LB000F"/>
    <n v="803"/>
    <n v="803"/>
    <n v="803"/>
    <n v="803"/>
    <m/>
    <n v="0"/>
    <n v="0"/>
    <n v="0"/>
    <n v="10"/>
    <n v="0"/>
    <n v="0"/>
    <n v="0"/>
    <n v="0"/>
    <n v="0"/>
    <n v="10"/>
    <n v="2"/>
  </r>
  <r>
    <x v="7"/>
    <x v="152"/>
    <s v="1"/>
    <s v="01"/>
    <s v="15041RESIN222542022"/>
    <s v="22LB000F"/>
    <n v="804"/>
    <n v="804"/>
    <n v="804"/>
    <n v="804"/>
    <m/>
    <n v="0"/>
    <n v="0"/>
    <n v="0"/>
    <n v="3"/>
    <n v="0"/>
    <n v="0"/>
    <n v="0"/>
    <n v="0"/>
    <n v="0"/>
    <n v="3"/>
    <n v="2"/>
  </r>
  <r>
    <x v="7"/>
    <x v="152"/>
    <s v="1"/>
    <s v="01"/>
    <s v="15041RESIN222542022"/>
    <s v="22LB000F"/>
    <n v="805"/>
    <n v="805"/>
    <n v="805"/>
    <n v="805"/>
    <m/>
    <n v="0"/>
    <n v="0"/>
    <n v="0"/>
    <n v="3"/>
    <n v="0"/>
    <n v="0"/>
    <n v="0"/>
    <n v="0"/>
    <n v="0"/>
    <n v="3"/>
    <n v="2"/>
  </r>
  <r>
    <x v="7"/>
    <x v="152"/>
    <s v="1"/>
    <s v="01"/>
    <s v="15041RESIN222542022"/>
    <s v="22LB000F"/>
    <n v="806"/>
    <n v="806"/>
    <n v="806"/>
    <n v="806"/>
    <m/>
    <n v="0"/>
    <n v="0"/>
    <n v="0"/>
    <n v="12"/>
    <n v="0"/>
    <n v="0"/>
    <n v="0"/>
    <n v="0"/>
    <n v="0"/>
    <n v="12"/>
    <n v="2"/>
  </r>
  <r>
    <x v="7"/>
    <x v="152"/>
    <s v="1"/>
    <s v="01"/>
    <s v="15041RESIN222542022"/>
    <s v="22LB000F"/>
    <n v="807"/>
    <n v="807"/>
    <n v="807"/>
    <n v="807"/>
    <m/>
    <n v="0"/>
    <n v="0"/>
    <n v="0"/>
    <n v="10"/>
    <n v="0"/>
    <n v="0"/>
    <n v="0"/>
    <n v="0"/>
    <n v="0"/>
    <n v="10"/>
    <n v="2"/>
  </r>
  <r>
    <x v="7"/>
    <x v="153"/>
    <s v="1"/>
    <s v="01"/>
    <s v="15041RESIN222542022"/>
    <s v="22LB000F"/>
    <n v="808"/>
    <n v="808"/>
    <n v="808"/>
    <n v="808"/>
    <m/>
    <n v="0"/>
    <n v="0"/>
    <n v="0"/>
    <n v="8"/>
    <n v="0"/>
    <n v="0"/>
    <n v="0"/>
    <n v="0"/>
    <n v="0"/>
    <n v="8"/>
    <n v="2"/>
  </r>
  <r>
    <x v="7"/>
    <x v="153"/>
    <s v="1"/>
    <s v="01"/>
    <s v="15041RESIN222542022"/>
    <s v="22LB000F"/>
    <n v="809"/>
    <n v="809"/>
    <n v="809"/>
    <n v="809"/>
    <m/>
    <n v="0"/>
    <n v="0"/>
    <n v="0"/>
    <n v="5"/>
    <n v="0"/>
    <n v="0"/>
    <n v="0"/>
    <n v="0"/>
    <n v="0"/>
    <n v="5"/>
    <n v="2"/>
  </r>
  <r>
    <x v="7"/>
    <x v="153"/>
    <s v="1"/>
    <s v="01"/>
    <s v="15041RESIN222542022"/>
    <s v="22LB000F"/>
    <n v="810"/>
    <n v="810"/>
    <n v="810"/>
    <n v="810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1"/>
    <n v="811"/>
    <n v="811"/>
    <n v="811"/>
    <m/>
    <n v="0"/>
    <n v="0"/>
    <n v="0"/>
    <n v="5"/>
    <n v="0"/>
    <n v="0"/>
    <n v="0"/>
    <n v="0"/>
    <n v="0"/>
    <n v="5"/>
    <n v="2"/>
  </r>
  <r>
    <x v="7"/>
    <x v="153"/>
    <s v="1"/>
    <s v="01"/>
    <s v="15041RESIN222542022"/>
    <s v="22LB000F"/>
    <n v="812"/>
    <n v="812"/>
    <n v="812"/>
    <n v="812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3"/>
    <n v="813"/>
    <n v="813"/>
    <n v="813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4"/>
    <n v="814"/>
    <n v="814"/>
    <n v="814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5"/>
    <n v="815"/>
    <n v="815"/>
    <n v="815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6"/>
    <n v="816"/>
    <n v="816"/>
    <n v="816"/>
    <m/>
    <n v="0"/>
    <n v="0"/>
    <n v="0"/>
    <n v="10"/>
    <n v="0"/>
    <n v="0"/>
    <n v="0"/>
    <n v="0"/>
    <n v="0"/>
    <n v="10"/>
    <n v="2"/>
  </r>
  <r>
    <x v="7"/>
    <x v="153"/>
    <s v="1"/>
    <s v="01"/>
    <s v="15041RESIN222542022"/>
    <s v="22LB000F"/>
    <n v="817"/>
    <n v="817"/>
    <n v="817"/>
    <n v="817"/>
    <m/>
    <n v="0"/>
    <n v="0"/>
    <n v="0"/>
    <n v="5"/>
    <n v="0"/>
    <n v="0"/>
    <n v="0"/>
    <n v="0"/>
    <n v="0"/>
    <n v="5"/>
    <n v="2"/>
  </r>
  <r>
    <x v="7"/>
    <x v="153"/>
    <s v="1"/>
    <s v="01"/>
    <s v="15041RESIN222542022"/>
    <s v="22LB000F"/>
    <n v="818"/>
    <n v="818"/>
    <n v="818"/>
    <n v="818"/>
    <m/>
    <n v="0"/>
    <n v="0"/>
    <n v="0"/>
    <n v="3"/>
    <n v="0"/>
    <n v="0"/>
    <n v="0"/>
    <n v="0"/>
    <n v="0"/>
    <n v="3"/>
    <n v="2"/>
  </r>
  <r>
    <x v="7"/>
    <x v="153"/>
    <s v="1"/>
    <s v="01"/>
    <s v="15041RESIN222542022"/>
    <s v="22LB000F"/>
    <n v="819"/>
    <n v="819"/>
    <n v="819"/>
    <n v="819"/>
    <m/>
    <n v="0"/>
    <n v="0"/>
    <n v="0"/>
    <n v="11"/>
    <n v="0"/>
    <n v="0"/>
    <n v="0"/>
    <n v="0"/>
    <n v="0"/>
    <n v="11"/>
    <n v="2"/>
  </r>
  <r>
    <x v="7"/>
    <x v="154"/>
    <s v="1"/>
    <s v="01"/>
    <s v="15041RESIN222542022"/>
    <s v="22LB000F"/>
    <n v="820"/>
    <n v="820"/>
    <n v="820"/>
    <n v="820"/>
    <m/>
    <n v="0"/>
    <n v="0"/>
    <n v="0"/>
    <n v="5"/>
    <n v="0"/>
    <n v="0"/>
    <n v="0"/>
    <n v="0"/>
    <n v="0"/>
    <n v="5"/>
    <n v="2"/>
  </r>
  <r>
    <x v="7"/>
    <x v="154"/>
    <s v="1"/>
    <s v="01"/>
    <s v="15041RESIN222542022"/>
    <s v="22LB000F"/>
    <n v="821"/>
    <n v="821"/>
    <n v="821"/>
    <n v="821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2"/>
    <n v="822"/>
    <n v="822"/>
    <n v="822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3"/>
    <n v="823"/>
    <n v="823"/>
    <n v="823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4"/>
    <n v="824"/>
    <n v="824"/>
    <n v="824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5"/>
    <n v="825"/>
    <n v="825"/>
    <n v="825"/>
    <m/>
    <n v="0"/>
    <n v="0"/>
    <n v="0"/>
    <n v="5"/>
    <n v="0"/>
    <n v="0"/>
    <n v="0"/>
    <n v="0"/>
    <n v="0"/>
    <n v="5"/>
    <n v="2"/>
  </r>
  <r>
    <x v="7"/>
    <x v="154"/>
    <s v="1"/>
    <s v="01"/>
    <s v="15041RESIN222542022"/>
    <s v="22LB000F"/>
    <n v="826"/>
    <n v="826"/>
    <n v="826"/>
    <n v="826"/>
    <m/>
    <n v="0"/>
    <n v="0"/>
    <n v="0"/>
    <n v="3"/>
    <n v="0"/>
    <n v="0"/>
    <n v="0"/>
    <n v="0"/>
    <n v="0"/>
    <n v="3"/>
    <n v="2"/>
  </r>
  <r>
    <x v="7"/>
    <x v="154"/>
    <s v="1"/>
    <s v="01"/>
    <s v="15041RESIN222542022"/>
    <s v="22LB000F"/>
    <n v="827"/>
    <n v="827"/>
    <n v="827"/>
    <n v="827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28"/>
    <n v="828"/>
    <n v="828"/>
    <n v="828"/>
    <m/>
    <n v="0"/>
    <n v="0"/>
    <n v="0"/>
    <n v="10"/>
    <n v="0"/>
    <n v="0"/>
    <n v="0"/>
    <n v="0"/>
    <n v="0"/>
    <n v="10"/>
    <n v="2"/>
  </r>
  <r>
    <x v="7"/>
    <x v="155"/>
    <s v="1"/>
    <s v="01"/>
    <s v="15041RESIN222542022"/>
    <s v="22LB000F"/>
    <n v="829"/>
    <n v="829"/>
    <n v="829"/>
    <n v="829"/>
    <m/>
    <n v="0"/>
    <n v="0"/>
    <n v="0"/>
    <n v="5"/>
    <n v="0"/>
    <n v="0"/>
    <n v="0"/>
    <n v="0"/>
    <n v="0"/>
    <n v="5"/>
    <n v="2"/>
  </r>
  <r>
    <x v="7"/>
    <x v="155"/>
    <s v="1"/>
    <s v="01"/>
    <s v="15041RESIN222542022"/>
    <s v="22LB000F"/>
    <n v="830"/>
    <n v="830"/>
    <n v="830"/>
    <n v="830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31"/>
    <n v="831"/>
    <n v="831"/>
    <n v="831"/>
    <m/>
    <n v="0"/>
    <n v="0"/>
    <n v="0"/>
    <n v="21"/>
    <n v="0"/>
    <n v="0"/>
    <n v="0"/>
    <n v="0"/>
    <n v="0"/>
    <n v="21"/>
    <n v="2"/>
  </r>
  <r>
    <x v="7"/>
    <x v="155"/>
    <s v="1"/>
    <s v="01"/>
    <s v="15041RESIN222542022"/>
    <s v="22LB000F"/>
    <n v="832"/>
    <n v="832"/>
    <n v="832"/>
    <n v="832"/>
    <m/>
    <n v="0"/>
    <n v="0"/>
    <n v="0"/>
    <n v="12"/>
    <n v="0"/>
    <n v="0"/>
    <n v="0"/>
    <n v="0"/>
    <n v="0"/>
    <n v="12"/>
    <n v="2"/>
  </r>
  <r>
    <x v="7"/>
    <x v="155"/>
    <s v="1"/>
    <s v="01"/>
    <s v="15041RESIN222542022"/>
    <s v="22LB000F"/>
    <n v="833"/>
    <n v="833"/>
    <n v="833"/>
    <n v="833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34"/>
    <n v="834"/>
    <n v="834"/>
    <n v="834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35"/>
    <n v="835"/>
    <n v="835"/>
    <n v="835"/>
    <m/>
    <n v="0"/>
    <n v="0"/>
    <n v="0"/>
    <n v="5"/>
    <n v="0"/>
    <n v="0"/>
    <n v="0"/>
    <n v="0"/>
    <n v="0"/>
    <n v="5"/>
    <n v="2"/>
  </r>
  <r>
    <x v="7"/>
    <x v="155"/>
    <s v="1"/>
    <s v="01"/>
    <s v="15041RESIN222542022"/>
    <s v="22LB000F"/>
    <n v="836"/>
    <n v="836"/>
    <n v="836"/>
    <n v="836"/>
    <m/>
    <n v="0"/>
    <n v="0"/>
    <n v="0"/>
    <n v="5"/>
    <n v="0"/>
    <n v="0"/>
    <n v="0"/>
    <n v="0"/>
    <n v="0"/>
    <n v="5"/>
    <n v="2"/>
  </r>
  <r>
    <x v="7"/>
    <x v="155"/>
    <s v="1"/>
    <s v="01"/>
    <s v="15041RESIN222542022"/>
    <s v="22LB000F"/>
    <n v="837"/>
    <n v="837"/>
    <n v="837"/>
    <n v="837"/>
    <m/>
    <n v="0"/>
    <n v="0"/>
    <n v="0"/>
    <n v="5"/>
    <n v="0"/>
    <n v="0"/>
    <n v="0"/>
    <n v="0"/>
    <n v="0"/>
    <n v="5"/>
    <n v="2"/>
  </r>
  <r>
    <x v="7"/>
    <x v="155"/>
    <s v="1"/>
    <s v="01"/>
    <s v="15041RESIN222542022"/>
    <s v="22LB000F"/>
    <n v="838"/>
    <n v="838"/>
    <n v="838"/>
    <n v="838"/>
    <m/>
    <n v="0"/>
    <n v="0"/>
    <n v="0"/>
    <n v="3"/>
    <n v="0"/>
    <n v="0"/>
    <n v="0"/>
    <n v="0"/>
    <n v="0"/>
    <n v="3"/>
    <n v="2"/>
  </r>
  <r>
    <x v="7"/>
    <x v="155"/>
    <s v="1"/>
    <s v="01"/>
    <s v="15041RESIN222542022"/>
    <s v="22LB000F"/>
    <n v="839"/>
    <n v="839"/>
    <n v="839"/>
    <n v="839"/>
    <m/>
    <n v="0"/>
    <n v="0"/>
    <n v="0"/>
    <n v="10"/>
    <n v="0"/>
    <n v="0"/>
    <n v="0"/>
    <n v="0"/>
    <n v="0"/>
    <n v="10"/>
    <n v="2"/>
  </r>
  <r>
    <x v="7"/>
    <x v="156"/>
    <s v="1"/>
    <s v="01"/>
    <s v="15041RESIN222542022"/>
    <s v="22LB000F"/>
    <n v="840"/>
    <n v="840"/>
    <n v="840"/>
    <n v="840"/>
    <m/>
    <n v="0"/>
    <n v="0"/>
    <n v="0"/>
    <n v="5"/>
    <n v="0"/>
    <n v="0"/>
    <n v="0"/>
    <n v="0"/>
    <n v="0"/>
    <n v="5"/>
    <n v="2"/>
  </r>
  <r>
    <x v="7"/>
    <x v="156"/>
    <s v="1"/>
    <s v="01"/>
    <s v="15041RESIN222542022"/>
    <s v="22LB000F"/>
    <n v="841"/>
    <n v="841"/>
    <n v="841"/>
    <n v="841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2"/>
    <n v="842"/>
    <n v="842"/>
    <n v="842"/>
    <m/>
    <n v="0"/>
    <n v="0"/>
    <n v="0"/>
    <n v="5"/>
    <n v="0"/>
    <n v="0"/>
    <n v="0"/>
    <n v="0"/>
    <n v="0"/>
    <n v="5"/>
    <n v="2"/>
  </r>
  <r>
    <x v="7"/>
    <x v="156"/>
    <s v="1"/>
    <s v="01"/>
    <s v="15041RESIN222542022"/>
    <s v="22LB000F"/>
    <n v="843"/>
    <n v="843"/>
    <n v="843"/>
    <n v="843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4"/>
    <n v="844"/>
    <n v="844"/>
    <n v="844"/>
    <m/>
    <n v="0"/>
    <n v="0"/>
    <n v="0"/>
    <n v="26"/>
    <n v="0"/>
    <n v="0"/>
    <n v="0"/>
    <n v="0"/>
    <n v="0"/>
    <n v="26"/>
    <n v="2"/>
  </r>
  <r>
    <x v="7"/>
    <x v="156"/>
    <s v="1"/>
    <s v="01"/>
    <s v="15041RESIN222542022"/>
    <s v="22LB000F"/>
    <n v="845"/>
    <n v="845"/>
    <n v="845"/>
    <n v="845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6"/>
    <n v="846"/>
    <n v="846"/>
    <n v="846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7"/>
    <n v="847"/>
    <n v="847"/>
    <n v="847"/>
    <m/>
    <n v="0"/>
    <n v="0"/>
    <n v="0"/>
    <n v="3"/>
    <n v="0"/>
    <n v="0"/>
    <n v="0"/>
    <n v="0"/>
    <n v="0"/>
    <n v="3"/>
    <n v="2"/>
  </r>
  <r>
    <x v="7"/>
    <x v="156"/>
    <s v="1"/>
    <s v="01"/>
    <s v="15041RESIN222542022"/>
    <s v="22LB000F"/>
    <n v="848"/>
    <n v="848"/>
    <n v="848"/>
    <n v="848"/>
    <m/>
    <n v="0"/>
    <n v="0"/>
    <n v="0"/>
    <n v="3"/>
    <n v="0"/>
    <n v="0"/>
    <n v="0"/>
    <n v="0"/>
    <n v="0"/>
    <n v="3"/>
    <n v="2"/>
  </r>
  <r>
    <x v="7"/>
    <x v="157"/>
    <s v="1"/>
    <s v="01"/>
    <s v="15041RESIN222542022"/>
    <s v="22LB000F"/>
    <n v="849"/>
    <n v="849"/>
    <n v="849"/>
    <n v="849"/>
    <m/>
    <n v="0"/>
    <n v="0"/>
    <n v="0"/>
    <n v="3"/>
    <n v="0"/>
    <n v="0"/>
    <n v="0"/>
    <n v="0"/>
    <n v="0"/>
    <n v="3"/>
    <n v="2"/>
  </r>
  <r>
    <x v="7"/>
    <x v="157"/>
    <s v="1"/>
    <s v="01"/>
    <s v="15041RESIN222542022"/>
    <s v="22LB000F"/>
    <n v="850"/>
    <n v="850"/>
    <n v="850"/>
    <n v="850"/>
    <m/>
    <n v="0"/>
    <n v="0"/>
    <n v="0"/>
    <n v="10"/>
    <n v="0"/>
    <n v="0"/>
    <n v="0"/>
    <n v="0"/>
    <n v="0"/>
    <n v="10"/>
    <n v="2"/>
  </r>
  <r>
    <x v="7"/>
    <x v="157"/>
    <s v="1"/>
    <s v="01"/>
    <s v="15041RESIN222542022"/>
    <s v="22LB000F"/>
    <n v="851"/>
    <n v="851"/>
    <n v="851"/>
    <n v="851"/>
    <m/>
    <n v="0"/>
    <n v="0"/>
    <n v="0"/>
    <n v="5"/>
    <n v="0"/>
    <n v="0"/>
    <n v="0"/>
    <n v="0"/>
    <n v="0"/>
    <n v="5"/>
    <n v="2"/>
  </r>
  <r>
    <x v="7"/>
    <x v="157"/>
    <s v="1"/>
    <s v="01"/>
    <s v="15041RESIN222542022"/>
    <s v="22LB000F"/>
    <n v="852"/>
    <n v="852"/>
    <n v="852"/>
    <n v="852"/>
    <m/>
    <n v="0"/>
    <n v="0"/>
    <n v="0"/>
    <n v="5"/>
    <n v="0"/>
    <n v="0"/>
    <n v="0"/>
    <n v="0"/>
    <n v="0"/>
    <n v="5"/>
    <n v="2"/>
  </r>
  <r>
    <x v="7"/>
    <x v="157"/>
    <s v="1"/>
    <s v="01"/>
    <s v="15041RESIN222542022"/>
    <s v="22LB000F"/>
    <n v="853"/>
    <n v="853"/>
    <n v="853"/>
    <n v="853"/>
    <m/>
    <n v="0"/>
    <n v="0"/>
    <n v="0"/>
    <n v="5"/>
    <n v="0"/>
    <n v="0"/>
    <n v="0"/>
    <n v="0"/>
    <n v="0"/>
    <n v="5"/>
    <n v="2"/>
  </r>
  <r>
    <x v="7"/>
    <x v="157"/>
    <s v="1"/>
    <s v="01"/>
    <s v="15041RESIN222542022"/>
    <s v="22LB000F"/>
    <n v="854"/>
    <n v="854"/>
    <n v="854"/>
    <n v="854"/>
    <m/>
    <n v="0"/>
    <n v="0"/>
    <n v="0"/>
    <n v="10"/>
    <n v="0"/>
    <n v="0"/>
    <n v="0"/>
    <n v="0"/>
    <n v="0"/>
    <n v="10"/>
    <n v="2"/>
  </r>
  <r>
    <x v="7"/>
    <x v="158"/>
    <s v="1"/>
    <s v="01"/>
    <s v="15041RESIN222542022"/>
    <s v="22LB000F"/>
    <n v="855"/>
    <n v="855"/>
    <n v="855"/>
    <n v="855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56"/>
    <n v="856"/>
    <n v="856"/>
    <n v="856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57"/>
    <n v="857"/>
    <n v="857"/>
    <n v="857"/>
    <m/>
    <n v="0"/>
    <n v="0"/>
    <n v="0"/>
    <n v="27"/>
    <n v="0"/>
    <n v="0"/>
    <n v="0"/>
    <n v="0"/>
    <n v="0"/>
    <n v="27"/>
    <n v="2"/>
  </r>
  <r>
    <x v="7"/>
    <x v="158"/>
    <s v="1"/>
    <s v="01"/>
    <s v="15041RESIN222542022"/>
    <s v="22LB000F"/>
    <n v="858"/>
    <n v="858"/>
    <n v="858"/>
    <n v="858"/>
    <m/>
    <n v="0"/>
    <n v="0"/>
    <n v="0"/>
    <n v="5"/>
    <n v="0"/>
    <n v="0"/>
    <n v="0"/>
    <n v="0"/>
    <n v="0"/>
    <n v="5"/>
    <n v="2"/>
  </r>
  <r>
    <x v="7"/>
    <x v="158"/>
    <s v="1"/>
    <s v="01"/>
    <s v="15041RESIN222542022"/>
    <s v="22LB000F"/>
    <n v="859"/>
    <n v="859"/>
    <n v="859"/>
    <n v="859"/>
    <m/>
    <n v="0"/>
    <n v="0"/>
    <n v="0"/>
    <n v="5"/>
    <n v="0"/>
    <n v="0"/>
    <n v="0"/>
    <n v="0"/>
    <n v="0"/>
    <n v="5"/>
    <n v="2"/>
  </r>
  <r>
    <x v="7"/>
    <x v="158"/>
    <s v="1"/>
    <s v="01"/>
    <s v="15041RESIN222542022"/>
    <s v="22LB000F"/>
    <n v="860"/>
    <n v="860"/>
    <n v="860"/>
    <n v="860"/>
    <m/>
    <n v="0"/>
    <n v="0"/>
    <n v="0"/>
    <n v="7"/>
    <n v="0"/>
    <n v="0"/>
    <n v="0"/>
    <n v="0"/>
    <n v="0"/>
    <n v="7"/>
    <n v="2"/>
  </r>
  <r>
    <x v="7"/>
    <x v="158"/>
    <s v="1"/>
    <s v="01"/>
    <s v="15041RESIN222542022"/>
    <s v="22LB000F"/>
    <n v="861"/>
    <n v="861"/>
    <n v="861"/>
    <n v="861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62"/>
    <n v="862"/>
    <n v="862"/>
    <n v="862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63"/>
    <n v="863"/>
    <n v="863"/>
    <n v="863"/>
    <m/>
    <n v="0"/>
    <n v="0"/>
    <n v="0"/>
    <n v="3"/>
    <n v="0"/>
    <n v="0"/>
    <n v="0"/>
    <n v="0"/>
    <n v="0"/>
    <n v="3"/>
    <n v="2"/>
  </r>
  <r>
    <x v="7"/>
    <x v="158"/>
    <s v="1"/>
    <s v="01"/>
    <s v="15041RESIN222542022"/>
    <s v="22LB000F"/>
    <n v="864"/>
    <n v="864"/>
    <n v="864"/>
    <n v="864"/>
    <m/>
    <n v="0"/>
    <n v="0"/>
    <n v="0"/>
    <n v="10"/>
    <n v="0"/>
    <n v="0"/>
    <n v="0"/>
    <n v="0"/>
    <n v="0"/>
    <n v="10"/>
    <n v="2"/>
  </r>
  <r>
    <x v="7"/>
    <x v="159"/>
    <s v="1"/>
    <s v="01"/>
    <s v="15041RESIN222542022"/>
    <s v="22LB000F"/>
    <n v="865"/>
    <n v="865"/>
    <n v="865"/>
    <n v="865"/>
    <m/>
    <n v="0"/>
    <n v="0"/>
    <n v="0"/>
    <n v="11"/>
    <n v="0"/>
    <n v="0"/>
    <n v="0"/>
    <n v="0"/>
    <n v="0"/>
    <n v="11"/>
    <n v="2"/>
  </r>
  <r>
    <x v="7"/>
    <x v="159"/>
    <s v="1"/>
    <s v="01"/>
    <s v="15041RESIN222542022"/>
    <s v="22LB000F"/>
    <n v="866"/>
    <n v="866"/>
    <n v="866"/>
    <n v="866"/>
    <m/>
    <n v="0"/>
    <n v="0"/>
    <n v="0"/>
    <n v="3"/>
    <n v="0"/>
    <n v="0"/>
    <n v="0"/>
    <n v="0"/>
    <n v="0"/>
    <n v="3"/>
    <n v="2"/>
  </r>
  <r>
    <x v="7"/>
    <x v="159"/>
    <s v="1"/>
    <s v="01"/>
    <s v="15041RESIN222542022"/>
    <s v="22LB000F"/>
    <n v="867"/>
    <n v="867"/>
    <n v="867"/>
    <n v="867"/>
    <m/>
    <n v="0"/>
    <n v="0"/>
    <n v="0"/>
    <n v="15"/>
    <n v="0"/>
    <n v="0"/>
    <n v="0"/>
    <n v="0"/>
    <n v="0"/>
    <n v="15"/>
    <n v="2"/>
  </r>
  <r>
    <x v="7"/>
    <x v="159"/>
    <s v="1"/>
    <s v="01"/>
    <s v="15041RESIN222542022"/>
    <s v="22LB000F"/>
    <n v="868"/>
    <n v="868"/>
    <n v="868"/>
    <n v="868"/>
    <m/>
    <n v="0"/>
    <n v="0"/>
    <n v="0"/>
    <n v="3"/>
    <n v="0"/>
    <n v="0"/>
    <n v="0"/>
    <n v="0"/>
    <n v="0"/>
    <n v="3"/>
    <n v="2"/>
  </r>
  <r>
    <x v="7"/>
    <x v="159"/>
    <s v="1"/>
    <s v="01"/>
    <s v="15041RESIN222542022"/>
    <s v="22LB000F"/>
    <n v="869"/>
    <n v="869"/>
    <n v="869"/>
    <n v="869"/>
    <m/>
    <n v="0"/>
    <n v="0"/>
    <n v="0"/>
    <n v="5"/>
    <n v="0"/>
    <n v="0"/>
    <n v="0"/>
    <n v="0"/>
    <n v="0"/>
    <n v="5"/>
    <n v="2"/>
  </r>
  <r>
    <x v="7"/>
    <x v="159"/>
    <s v="1"/>
    <s v="01"/>
    <s v="15041RESIN222542022"/>
    <s v="22LB000F"/>
    <n v="870"/>
    <n v="870"/>
    <n v="870"/>
    <n v="870"/>
    <m/>
    <n v="0"/>
    <n v="0"/>
    <n v="0"/>
    <n v="5"/>
    <n v="0"/>
    <n v="0"/>
    <n v="0"/>
    <n v="0"/>
    <n v="0"/>
    <n v="5"/>
    <n v="2"/>
  </r>
  <r>
    <x v="7"/>
    <x v="159"/>
    <s v="1"/>
    <s v="01"/>
    <s v="15041RESIN222542022"/>
    <s v="22LB000F"/>
    <n v="871"/>
    <n v="871"/>
    <n v="871"/>
    <n v="871"/>
    <m/>
    <n v="0"/>
    <n v="0"/>
    <n v="0"/>
    <n v="3"/>
    <n v="0"/>
    <n v="0"/>
    <n v="0"/>
    <n v="0"/>
    <n v="0"/>
    <n v="3"/>
    <n v="2"/>
  </r>
  <r>
    <x v="7"/>
    <x v="159"/>
    <s v="1"/>
    <s v="01"/>
    <s v="15041RESIN222542022"/>
    <s v="22LB000F"/>
    <n v="872"/>
    <n v="872"/>
    <n v="872"/>
    <n v="872"/>
    <m/>
    <n v="0"/>
    <n v="0"/>
    <n v="0"/>
    <n v="3"/>
    <n v="0"/>
    <n v="0"/>
    <n v="0"/>
    <n v="0"/>
    <n v="0"/>
    <n v="3"/>
    <n v="2"/>
  </r>
  <r>
    <x v="7"/>
    <x v="159"/>
    <s v="1"/>
    <s v="01"/>
    <s v="15041RESIN222542022"/>
    <s v="22LB000F"/>
    <n v="873"/>
    <n v="873"/>
    <n v="873"/>
    <n v="873"/>
    <m/>
    <n v="0"/>
    <n v="0"/>
    <n v="0"/>
    <n v="5"/>
    <n v="0"/>
    <n v="0"/>
    <n v="0"/>
    <n v="0"/>
    <n v="0"/>
    <n v="5"/>
    <n v="2"/>
  </r>
  <r>
    <x v="7"/>
    <x v="159"/>
    <s v="1"/>
    <s v="01"/>
    <s v="15041RESIN222542022"/>
    <s v="22LB000F"/>
    <n v="874"/>
    <n v="874"/>
    <n v="874"/>
    <n v="874"/>
    <m/>
    <n v="0"/>
    <n v="0"/>
    <n v="0"/>
    <n v="10"/>
    <n v="0"/>
    <n v="0"/>
    <n v="0"/>
    <n v="0"/>
    <n v="0"/>
    <n v="10"/>
    <n v="2"/>
  </r>
  <r>
    <x v="7"/>
    <x v="159"/>
    <s v="1"/>
    <s v="01"/>
    <s v="15041RESIN222542022"/>
    <s v="22LB000F"/>
    <n v="875"/>
    <n v="875"/>
    <n v="875"/>
    <n v="875"/>
    <m/>
    <n v="0"/>
    <n v="0"/>
    <n v="0"/>
    <n v="10"/>
    <n v="0"/>
    <n v="0"/>
    <n v="0"/>
    <n v="0"/>
    <n v="0"/>
    <n v="10"/>
    <n v="2"/>
  </r>
  <r>
    <x v="7"/>
    <x v="159"/>
    <s v="1"/>
    <s v="01"/>
    <s v="15041RESIN222542022"/>
    <s v="22LB000F"/>
    <n v="876"/>
    <n v="876"/>
    <n v="876"/>
    <n v="876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77"/>
    <n v="877"/>
    <n v="877"/>
    <n v="877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78"/>
    <n v="878"/>
    <n v="878"/>
    <n v="878"/>
    <m/>
    <n v="0"/>
    <n v="0"/>
    <n v="0"/>
    <n v="3"/>
    <n v="0"/>
    <n v="0"/>
    <n v="0"/>
    <n v="0"/>
    <n v="0"/>
    <n v="3"/>
    <n v="2"/>
  </r>
  <r>
    <x v="7"/>
    <x v="160"/>
    <s v="1"/>
    <s v="01"/>
    <s v="15041RESIN222542022"/>
    <s v="22LB000F"/>
    <n v="879"/>
    <n v="879"/>
    <n v="879"/>
    <n v="879"/>
    <m/>
    <n v="0"/>
    <n v="0"/>
    <n v="0"/>
    <n v="13"/>
    <n v="0"/>
    <n v="0"/>
    <n v="0"/>
    <n v="0"/>
    <n v="0"/>
    <n v="13"/>
    <n v="2"/>
  </r>
  <r>
    <x v="7"/>
    <x v="160"/>
    <s v="1"/>
    <s v="01"/>
    <s v="15041RESIN222542022"/>
    <s v="22LB000F"/>
    <n v="880"/>
    <n v="880"/>
    <n v="880"/>
    <n v="880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81"/>
    <n v="881"/>
    <n v="881"/>
    <n v="881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82"/>
    <n v="882"/>
    <n v="882"/>
    <n v="882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83"/>
    <n v="883"/>
    <n v="883"/>
    <n v="883"/>
    <m/>
    <n v="0"/>
    <n v="0"/>
    <n v="0"/>
    <n v="5"/>
    <n v="0"/>
    <n v="0"/>
    <n v="0"/>
    <n v="0"/>
    <n v="0"/>
    <n v="5"/>
    <n v="2"/>
  </r>
  <r>
    <x v="7"/>
    <x v="160"/>
    <s v="1"/>
    <s v="01"/>
    <s v="15041RESIN222542022"/>
    <s v="22LB000F"/>
    <n v="884"/>
    <n v="884"/>
    <n v="884"/>
    <n v="884"/>
    <m/>
    <n v="0"/>
    <n v="0"/>
    <n v="0"/>
    <n v="10"/>
    <n v="0"/>
    <n v="0"/>
    <n v="0"/>
    <n v="0"/>
    <n v="0"/>
    <n v="10"/>
    <n v="2"/>
  </r>
  <r>
    <x v="7"/>
    <x v="161"/>
    <s v="1"/>
    <s v="01"/>
    <s v="15041RESIN222542022"/>
    <s v="22LB000F"/>
    <n v="885"/>
    <n v="885"/>
    <n v="885"/>
    <n v="885"/>
    <m/>
    <n v="0"/>
    <n v="0"/>
    <n v="0"/>
    <n v="6"/>
    <n v="0"/>
    <n v="0"/>
    <n v="0"/>
    <n v="0"/>
    <n v="0"/>
    <n v="6"/>
    <n v="2"/>
  </r>
  <r>
    <x v="7"/>
    <x v="161"/>
    <s v="1"/>
    <s v="01"/>
    <s v="15041RESIN222542022"/>
    <s v="22LB000F"/>
    <n v="886"/>
    <n v="886"/>
    <n v="886"/>
    <n v="886"/>
    <m/>
    <n v="0"/>
    <n v="0"/>
    <n v="0"/>
    <n v="10"/>
    <n v="0"/>
    <n v="0"/>
    <n v="0"/>
    <n v="0"/>
    <n v="0"/>
    <n v="10"/>
    <n v="2"/>
  </r>
  <r>
    <x v="7"/>
    <x v="161"/>
    <s v="1"/>
    <s v="01"/>
    <s v="15041RESIN222542022"/>
    <s v="22LB000F"/>
    <n v="887"/>
    <n v="887"/>
    <n v="887"/>
    <n v="887"/>
    <m/>
    <n v="0"/>
    <n v="0"/>
    <n v="0"/>
    <n v="3"/>
    <n v="0"/>
    <n v="0"/>
    <n v="0"/>
    <n v="0"/>
    <n v="0"/>
    <n v="3"/>
    <n v="2"/>
  </r>
  <r>
    <x v="7"/>
    <x v="161"/>
    <s v="1"/>
    <s v="01"/>
    <s v="15041RESIN222542022"/>
    <s v="22LB000F"/>
    <n v="888"/>
    <n v="888"/>
    <n v="888"/>
    <n v="888"/>
    <m/>
    <n v="0"/>
    <n v="0"/>
    <n v="0"/>
    <n v="3"/>
    <n v="0"/>
    <n v="0"/>
    <n v="0"/>
    <n v="0"/>
    <n v="0"/>
    <n v="3"/>
    <n v="2"/>
  </r>
  <r>
    <x v="7"/>
    <x v="161"/>
    <s v="1"/>
    <s v="01"/>
    <s v="15041RESIN222542022"/>
    <s v="22LB000F"/>
    <n v="889"/>
    <n v="889"/>
    <n v="889"/>
    <n v="889"/>
    <m/>
    <n v="0"/>
    <n v="0"/>
    <n v="0"/>
    <n v="3"/>
    <n v="0"/>
    <n v="0"/>
    <n v="0"/>
    <n v="0"/>
    <n v="0"/>
    <n v="3"/>
    <n v="2"/>
  </r>
  <r>
    <x v="7"/>
    <x v="161"/>
    <s v="1"/>
    <s v="01"/>
    <s v="15041RESIN222542022"/>
    <s v="22LB000F"/>
    <n v="890"/>
    <n v="890"/>
    <n v="890"/>
    <n v="890"/>
    <m/>
    <n v="0"/>
    <n v="0"/>
    <n v="0"/>
    <n v="3"/>
    <n v="0"/>
    <n v="0"/>
    <n v="0"/>
    <n v="0"/>
    <n v="0"/>
    <n v="3"/>
    <n v="2"/>
  </r>
  <r>
    <x v="7"/>
    <x v="161"/>
    <s v="1"/>
    <s v="01"/>
    <s v="15041RESIN222542022"/>
    <s v="22LB000F"/>
    <n v="891"/>
    <n v="891"/>
    <n v="891"/>
    <n v="891"/>
    <m/>
    <n v="0"/>
    <n v="0"/>
    <n v="0"/>
    <n v="11"/>
    <n v="0"/>
    <n v="0"/>
    <n v="0"/>
    <n v="0"/>
    <n v="0"/>
    <n v="11"/>
    <n v="2"/>
  </r>
  <r>
    <x v="7"/>
    <x v="162"/>
    <s v="1"/>
    <s v="01"/>
    <s v="15041RESIN222542022"/>
    <s v="22LB000F"/>
    <n v="892"/>
    <n v="892"/>
    <n v="892"/>
    <n v="892"/>
    <m/>
    <n v="0"/>
    <n v="0"/>
    <n v="0"/>
    <n v="3"/>
    <n v="0"/>
    <n v="0"/>
    <n v="0"/>
    <n v="0"/>
    <n v="0"/>
    <n v="3"/>
    <n v="2"/>
  </r>
  <r>
    <x v="7"/>
    <x v="162"/>
    <s v="1"/>
    <s v="01"/>
    <s v="15041RESIN222542022"/>
    <s v="22LB000F"/>
    <n v="893"/>
    <n v="893"/>
    <n v="893"/>
    <n v="893"/>
    <m/>
    <n v="0"/>
    <n v="0"/>
    <n v="0"/>
    <n v="5"/>
    <n v="0"/>
    <n v="0"/>
    <n v="0"/>
    <n v="0"/>
    <n v="0"/>
    <n v="5"/>
    <n v="2"/>
  </r>
  <r>
    <x v="7"/>
    <x v="162"/>
    <s v="1"/>
    <s v="01"/>
    <s v="15041RESIN222542022"/>
    <s v="22LB000F"/>
    <n v="894"/>
    <n v="894"/>
    <n v="894"/>
    <n v="894"/>
    <m/>
    <n v="0"/>
    <n v="0"/>
    <n v="0"/>
    <n v="19"/>
    <n v="0"/>
    <n v="0"/>
    <n v="0"/>
    <n v="0"/>
    <n v="0"/>
    <n v="19"/>
    <n v="2"/>
  </r>
  <r>
    <x v="7"/>
    <x v="162"/>
    <s v="1"/>
    <s v="01"/>
    <s v="15041RESIN222542022"/>
    <s v="22LB000F"/>
    <n v="895"/>
    <n v="895"/>
    <n v="895"/>
    <n v="895"/>
    <m/>
    <n v="0"/>
    <n v="0"/>
    <n v="0"/>
    <n v="15"/>
    <n v="0"/>
    <n v="0"/>
    <n v="0"/>
    <n v="0"/>
    <n v="0"/>
    <n v="15"/>
    <n v="2"/>
  </r>
  <r>
    <x v="7"/>
    <x v="162"/>
    <s v="1"/>
    <s v="01"/>
    <s v="15041RESIN222542022"/>
    <s v="22LB000F"/>
    <n v="896"/>
    <n v="896"/>
    <n v="896"/>
    <n v="896"/>
    <m/>
    <n v="0"/>
    <n v="0"/>
    <n v="0"/>
    <n v="10"/>
    <n v="0"/>
    <n v="0"/>
    <n v="0"/>
    <n v="0"/>
    <n v="0"/>
    <n v="10"/>
    <n v="2"/>
  </r>
  <r>
    <x v="7"/>
    <x v="162"/>
    <s v="1"/>
    <s v="01"/>
    <s v="15041RESIN222542022"/>
    <s v="22LB000F"/>
    <n v="897"/>
    <n v="897"/>
    <n v="897"/>
    <n v="897"/>
    <m/>
    <n v="0"/>
    <n v="0"/>
    <n v="0"/>
    <n v="3"/>
    <n v="0"/>
    <n v="0"/>
    <n v="0"/>
    <n v="0"/>
    <n v="0"/>
    <n v="3"/>
    <n v="2"/>
  </r>
  <r>
    <x v="7"/>
    <x v="162"/>
    <s v="1"/>
    <s v="01"/>
    <s v="15041RESIN222542022"/>
    <s v="22LB000F"/>
    <n v="898"/>
    <n v="898"/>
    <n v="898"/>
    <n v="898"/>
    <m/>
    <n v="0"/>
    <n v="0"/>
    <n v="0"/>
    <n v="5"/>
    <n v="0"/>
    <n v="0"/>
    <n v="0"/>
    <n v="0"/>
    <n v="0"/>
    <n v="5"/>
    <n v="2"/>
  </r>
  <r>
    <x v="7"/>
    <x v="162"/>
    <s v="1"/>
    <s v="01"/>
    <s v="15041RESIN222542022"/>
    <s v="22LB000F"/>
    <n v="899"/>
    <n v="899"/>
    <n v="899"/>
    <n v="899"/>
    <m/>
    <n v="0"/>
    <n v="0"/>
    <n v="0"/>
    <n v="5"/>
    <n v="0"/>
    <n v="0"/>
    <n v="0"/>
    <n v="0"/>
    <n v="0"/>
    <n v="5"/>
    <n v="2"/>
  </r>
  <r>
    <x v="7"/>
    <x v="162"/>
    <s v="1"/>
    <s v="01"/>
    <s v="15041RESIN222542022"/>
    <s v="22LB000F"/>
    <n v="900"/>
    <n v="900"/>
    <n v="900"/>
    <n v="900"/>
    <m/>
    <n v="0"/>
    <n v="0"/>
    <n v="0"/>
    <n v="5"/>
    <n v="0"/>
    <n v="0"/>
    <n v="0"/>
    <n v="0"/>
    <n v="0"/>
    <n v="5"/>
    <n v="2"/>
  </r>
  <r>
    <x v="7"/>
    <x v="163"/>
    <s v="1"/>
    <s v="01"/>
    <s v="15041RESIN222542022"/>
    <s v="22LB000F"/>
    <n v="901"/>
    <n v="901"/>
    <n v="901"/>
    <n v="901"/>
    <m/>
    <n v="0"/>
    <n v="0"/>
    <n v="0"/>
    <n v="13"/>
    <n v="0"/>
    <n v="0"/>
    <n v="0"/>
    <n v="0"/>
    <n v="0"/>
    <n v="13"/>
    <n v="2"/>
  </r>
  <r>
    <x v="7"/>
    <x v="163"/>
    <s v="1"/>
    <s v="01"/>
    <s v="15041RESIN222542022"/>
    <s v="22LB000F"/>
    <n v="902"/>
    <n v="902"/>
    <n v="902"/>
    <n v="902"/>
    <m/>
    <n v="0"/>
    <n v="0"/>
    <n v="0"/>
    <n v="5"/>
    <n v="0"/>
    <n v="0"/>
    <n v="0"/>
    <n v="0"/>
    <n v="0"/>
    <n v="5"/>
    <n v="2"/>
  </r>
  <r>
    <x v="7"/>
    <x v="163"/>
    <s v="1"/>
    <s v="01"/>
    <s v="15041RESIN222542022"/>
    <s v="22LB000F"/>
    <n v="903"/>
    <n v="903"/>
    <n v="903"/>
    <n v="903"/>
    <m/>
    <n v="0"/>
    <n v="0"/>
    <n v="0"/>
    <n v="5"/>
    <n v="0"/>
    <n v="0"/>
    <n v="0"/>
    <n v="0"/>
    <n v="0"/>
    <n v="5"/>
    <n v="2"/>
  </r>
  <r>
    <x v="7"/>
    <x v="163"/>
    <s v="1"/>
    <s v="01"/>
    <s v="15041RESIN222542022"/>
    <s v="22LB000F"/>
    <n v="904"/>
    <n v="904"/>
    <n v="904"/>
    <n v="904"/>
    <m/>
    <n v="0"/>
    <n v="0"/>
    <n v="0"/>
    <n v="12"/>
    <n v="0"/>
    <n v="0"/>
    <n v="0"/>
    <n v="0"/>
    <n v="0"/>
    <n v="12"/>
    <n v="2"/>
  </r>
  <r>
    <x v="7"/>
    <x v="163"/>
    <s v="1"/>
    <s v="01"/>
    <s v="15041RESIN222542022"/>
    <s v="22LB000F"/>
    <n v="905"/>
    <n v="905"/>
    <n v="905"/>
    <n v="905"/>
    <m/>
    <n v="0"/>
    <n v="0"/>
    <n v="0"/>
    <n v="10"/>
    <n v="0"/>
    <n v="0"/>
    <n v="0"/>
    <n v="0"/>
    <n v="0"/>
    <n v="10"/>
    <n v="2"/>
  </r>
  <r>
    <x v="7"/>
    <x v="163"/>
    <s v="1"/>
    <s v="01"/>
    <s v="15041RESIN222542022"/>
    <s v="22LB000F"/>
    <n v="906"/>
    <n v="906"/>
    <n v="906"/>
    <n v="906"/>
    <m/>
    <n v="0"/>
    <n v="0"/>
    <n v="0"/>
    <n v="3"/>
    <n v="0"/>
    <n v="0"/>
    <n v="0"/>
    <n v="0"/>
    <n v="0"/>
    <n v="3"/>
    <n v="2"/>
  </r>
  <r>
    <x v="7"/>
    <x v="163"/>
    <s v="1"/>
    <s v="01"/>
    <s v="15041RESIN222542022"/>
    <s v="22LB000F"/>
    <n v="907"/>
    <n v="907"/>
    <n v="907"/>
    <n v="907"/>
    <m/>
    <n v="0"/>
    <n v="0"/>
    <n v="0"/>
    <n v="3"/>
    <n v="0"/>
    <n v="0"/>
    <n v="0"/>
    <n v="0"/>
    <n v="0"/>
    <n v="3"/>
    <n v="2"/>
  </r>
  <r>
    <x v="7"/>
    <x v="163"/>
    <s v="1"/>
    <s v="01"/>
    <s v="15041RESIN222542022"/>
    <s v="22LB000F"/>
    <n v="908"/>
    <n v="908"/>
    <n v="908"/>
    <n v="908"/>
    <m/>
    <n v="0"/>
    <n v="0"/>
    <n v="0"/>
    <n v="10"/>
    <n v="0"/>
    <n v="0"/>
    <n v="0"/>
    <n v="0"/>
    <n v="0"/>
    <n v="10"/>
    <n v="2"/>
  </r>
  <r>
    <x v="7"/>
    <x v="163"/>
    <s v="1"/>
    <s v="01"/>
    <s v="15041RESIN222542022"/>
    <s v="22LB000F"/>
    <n v="909"/>
    <n v="909"/>
    <n v="909"/>
    <n v="909"/>
    <m/>
    <n v="0"/>
    <n v="0"/>
    <n v="0"/>
    <n v="3"/>
    <n v="0"/>
    <n v="0"/>
    <n v="0"/>
    <n v="0"/>
    <n v="0"/>
    <n v="3"/>
    <n v="2"/>
  </r>
  <r>
    <x v="7"/>
    <x v="163"/>
    <s v="1"/>
    <s v="01"/>
    <s v="15041RESIN222542022"/>
    <s v="22LB000F"/>
    <n v="910"/>
    <n v="910"/>
    <n v="910"/>
    <n v="910"/>
    <m/>
    <n v="0"/>
    <n v="0"/>
    <n v="0"/>
    <n v="5"/>
    <n v="0"/>
    <n v="0"/>
    <n v="0"/>
    <n v="0"/>
    <n v="0"/>
    <n v="5"/>
    <n v="2"/>
  </r>
  <r>
    <x v="7"/>
    <x v="163"/>
    <s v="1"/>
    <s v="01"/>
    <s v="15041RESIN222542022"/>
    <s v="22LB000F"/>
    <n v="911"/>
    <n v="911"/>
    <n v="911"/>
    <n v="911"/>
    <m/>
    <n v="0"/>
    <n v="0"/>
    <n v="0"/>
    <n v="3"/>
    <n v="0"/>
    <n v="0"/>
    <n v="0"/>
    <n v="0"/>
    <n v="0"/>
    <n v="3"/>
    <n v="2"/>
  </r>
  <r>
    <x v="7"/>
    <x v="163"/>
    <s v="1"/>
    <s v="01"/>
    <s v="15041RESIN222542022"/>
    <s v="22LB000F"/>
    <n v="912"/>
    <n v="912"/>
    <n v="912"/>
    <n v="912"/>
    <m/>
    <n v="0"/>
    <n v="0"/>
    <n v="0"/>
    <n v="5"/>
    <n v="0"/>
    <n v="0"/>
    <n v="0"/>
    <n v="0"/>
    <n v="0"/>
    <n v="5"/>
    <n v="2"/>
  </r>
  <r>
    <x v="7"/>
    <x v="164"/>
    <s v="1"/>
    <s v="01"/>
    <s v="15041RESIN222542022"/>
    <s v="22LB000F"/>
    <n v="913"/>
    <n v="913"/>
    <n v="913"/>
    <n v="913"/>
    <m/>
    <n v="0"/>
    <n v="0"/>
    <n v="0"/>
    <n v="3"/>
    <n v="0"/>
    <n v="0"/>
    <n v="0"/>
    <n v="0"/>
    <n v="0"/>
    <n v="3"/>
    <n v="2"/>
  </r>
  <r>
    <x v="7"/>
    <x v="164"/>
    <s v="1"/>
    <s v="01"/>
    <s v="15041RESIN222542022"/>
    <s v="22LB000F"/>
    <n v="914"/>
    <n v="914"/>
    <n v="914"/>
    <n v="914"/>
    <m/>
    <n v="0"/>
    <n v="0"/>
    <n v="0"/>
    <n v="3"/>
    <n v="0"/>
    <n v="0"/>
    <n v="0"/>
    <n v="0"/>
    <n v="0"/>
    <n v="3"/>
    <n v="2"/>
  </r>
  <r>
    <x v="7"/>
    <x v="164"/>
    <s v="1"/>
    <s v="01"/>
    <s v="15041RESIN222542022"/>
    <s v="22LB000F"/>
    <n v="915"/>
    <n v="915"/>
    <n v="915"/>
    <n v="915"/>
    <m/>
    <n v="0"/>
    <n v="0"/>
    <n v="0"/>
    <n v="17"/>
    <n v="0"/>
    <n v="0"/>
    <n v="0"/>
    <n v="0"/>
    <n v="0"/>
    <n v="17"/>
    <n v="2"/>
  </r>
  <r>
    <x v="7"/>
    <x v="164"/>
    <s v="1"/>
    <s v="01"/>
    <s v="15041RESIN222542022"/>
    <s v="22LB000F"/>
    <n v="916"/>
    <n v="916"/>
    <n v="916"/>
    <n v="916"/>
    <m/>
    <n v="0"/>
    <n v="0"/>
    <n v="0"/>
    <n v="15"/>
    <n v="0"/>
    <n v="0"/>
    <n v="0"/>
    <n v="0"/>
    <n v="0"/>
    <n v="15"/>
    <n v="2"/>
  </r>
  <r>
    <x v="7"/>
    <x v="164"/>
    <s v="1"/>
    <s v="01"/>
    <s v="15041RESIN222542022"/>
    <s v="22LB000F"/>
    <n v="917"/>
    <n v="917"/>
    <n v="917"/>
    <n v="917"/>
    <m/>
    <n v="0"/>
    <n v="0"/>
    <n v="0"/>
    <n v="5"/>
    <n v="0"/>
    <n v="0"/>
    <n v="0"/>
    <n v="0"/>
    <n v="0"/>
    <n v="5"/>
    <n v="2"/>
  </r>
  <r>
    <x v="7"/>
    <x v="164"/>
    <s v="1"/>
    <s v="01"/>
    <s v="15041RESIN222542022"/>
    <s v="22LB000F"/>
    <n v="918"/>
    <n v="918"/>
    <n v="918"/>
    <n v="918"/>
    <m/>
    <n v="0"/>
    <n v="0"/>
    <n v="0"/>
    <n v="14"/>
    <n v="0"/>
    <n v="0"/>
    <n v="0"/>
    <n v="0"/>
    <n v="0"/>
    <n v="14"/>
    <n v="2"/>
  </r>
  <r>
    <x v="7"/>
    <x v="164"/>
    <s v="1"/>
    <s v="01"/>
    <s v="15041RESIN222542022"/>
    <s v="22LB000F"/>
    <n v="919"/>
    <n v="919"/>
    <n v="919"/>
    <n v="919"/>
    <m/>
    <n v="0"/>
    <n v="0"/>
    <n v="0"/>
    <n v="3"/>
    <n v="0"/>
    <n v="0"/>
    <n v="0"/>
    <n v="0"/>
    <n v="0"/>
    <n v="3"/>
    <n v="2"/>
  </r>
  <r>
    <x v="7"/>
    <x v="164"/>
    <s v="1"/>
    <s v="01"/>
    <s v="15041RESIN222542022"/>
    <s v="22LB000F"/>
    <n v="920"/>
    <n v="920"/>
    <n v="920"/>
    <n v="920"/>
    <m/>
    <n v="0"/>
    <n v="0"/>
    <n v="0"/>
    <n v="10"/>
    <n v="0"/>
    <n v="0"/>
    <n v="0"/>
    <n v="0"/>
    <n v="0"/>
    <n v="10"/>
    <n v="2"/>
  </r>
  <r>
    <x v="7"/>
    <x v="164"/>
    <s v="1"/>
    <s v="01"/>
    <s v="15041RESIN222542022"/>
    <s v="22LB000F"/>
    <n v="921"/>
    <n v="921"/>
    <n v="921"/>
    <n v="921"/>
    <m/>
    <n v="0"/>
    <n v="0"/>
    <n v="0"/>
    <n v="5"/>
    <n v="0"/>
    <n v="0"/>
    <n v="0"/>
    <n v="0"/>
    <n v="0"/>
    <n v="5"/>
    <n v="2"/>
  </r>
  <r>
    <x v="7"/>
    <x v="165"/>
    <s v="1"/>
    <s v="01"/>
    <s v="15041RESIN222542022"/>
    <s v="22LB000F"/>
    <n v="922"/>
    <n v="922"/>
    <n v="922"/>
    <n v="922"/>
    <m/>
    <n v="0"/>
    <n v="0"/>
    <n v="0"/>
    <n v="5"/>
    <n v="0"/>
    <n v="0"/>
    <n v="0"/>
    <n v="0"/>
    <n v="0"/>
    <n v="5"/>
    <n v="2"/>
  </r>
  <r>
    <x v="7"/>
    <x v="165"/>
    <s v="1"/>
    <s v="01"/>
    <s v="15041RESIN222542022"/>
    <s v="22LB000F"/>
    <n v="923"/>
    <n v="923"/>
    <n v="923"/>
    <n v="923"/>
    <m/>
    <n v="0"/>
    <n v="0"/>
    <n v="0"/>
    <n v="3"/>
    <n v="0"/>
    <n v="0"/>
    <n v="0"/>
    <n v="0"/>
    <n v="0"/>
    <n v="3"/>
    <n v="2"/>
  </r>
  <r>
    <x v="7"/>
    <x v="165"/>
    <s v="1"/>
    <s v="01"/>
    <s v="15041RESIN222542022"/>
    <s v="22LB000F"/>
    <n v="924"/>
    <n v="924"/>
    <n v="924"/>
    <n v="924"/>
    <m/>
    <n v="0"/>
    <n v="0"/>
    <n v="0"/>
    <n v="10"/>
    <n v="0"/>
    <n v="0"/>
    <n v="0"/>
    <n v="0"/>
    <n v="0"/>
    <n v="10"/>
    <n v="2"/>
  </r>
  <r>
    <x v="7"/>
    <x v="166"/>
    <s v="1"/>
    <s v="01"/>
    <s v="15041RESIN222542022"/>
    <s v="22LB000F"/>
    <n v="925"/>
    <n v="925"/>
    <n v="925"/>
    <n v="925"/>
    <m/>
    <n v="0"/>
    <n v="0"/>
    <n v="0"/>
    <n v="3"/>
    <n v="0"/>
    <n v="0"/>
    <n v="0"/>
    <n v="0"/>
    <n v="0"/>
    <n v="3"/>
    <n v="2"/>
  </r>
  <r>
    <x v="7"/>
    <x v="166"/>
    <s v="1"/>
    <s v="01"/>
    <s v="15041RESIN222542022"/>
    <s v="22LB000F"/>
    <n v="926"/>
    <n v="926"/>
    <n v="926"/>
    <n v="926"/>
    <m/>
    <n v="0"/>
    <n v="0"/>
    <n v="0"/>
    <n v="5"/>
    <n v="0"/>
    <n v="0"/>
    <n v="0"/>
    <n v="0"/>
    <n v="0"/>
    <n v="5"/>
    <n v="2"/>
  </r>
  <r>
    <x v="7"/>
    <x v="166"/>
    <s v="1"/>
    <s v="01"/>
    <s v="15041RESIN222542022"/>
    <s v="22LB000F"/>
    <n v="927"/>
    <n v="927"/>
    <n v="927"/>
    <n v="927"/>
    <m/>
    <n v="0"/>
    <n v="0"/>
    <n v="0"/>
    <n v="3"/>
    <n v="0"/>
    <n v="0"/>
    <n v="0"/>
    <n v="0"/>
    <n v="0"/>
    <n v="3"/>
    <n v="2"/>
  </r>
  <r>
    <x v="7"/>
    <x v="166"/>
    <s v="1"/>
    <s v="01"/>
    <s v="15041RESIN222542022"/>
    <s v="22LB000F"/>
    <n v="928"/>
    <n v="928"/>
    <n v="928"/>
    <n v="928"/>
    <m/>
    <n v="0"/>
    <n v="0"/>
    <n v="0"/>
    <n v="11"/>
    <n v="0"/>
    <n v="0"/>
    <n v="0"/>
    <n v="0"/>
    <n v="0"/>
    <n v="11"/>
    <n v="2"/>
  </r>
  <r>
    <x v="7"/>
    <x v="166"/>
    <s v="1"/>
    <s v="01"/>
    <s v="15041RESIN222542022"/>
    <s v="22LB000F"/>
    <n v="929"/>
    <n v="929"/>
    <n v="929"/>
    <n v="929"/>
    <m/>
    <n v="0"/>
    <n v="0"/>
    <n v="0"/>
    <n v="5"/>
    <n v="0"/>
    <n v="0"/>
    <n v="0"/>
    <n v="0"/>
    <n v="0"/>
    <n v="5"/>
    <n v="2"/>
  </r>
  <r>
    <x v="7"/>
    <x v="166"/>
    <s v="1"/>
    <s v="01"/>
    <s v="15041RESIN222542022"/>
    <s v="22LB000F"/>
    <n v="930"/>
    <n v="930"/>
    <n v="930"/>
    <n v="930"/>
    <m/>
    <n v="0"/>
    <n v="0"/>
    <n v="0"/>
    <n v="5"/>
    <n v="0"/>
    <n v="0"/>
    <n v="0"/>
    <n v="0"/>
    <n v="0"/>
    <n v="5"/>
    <n v="2"/>
  </r>
  <r>
    <x v="7"/>
    <x v="166"/>
    <s v="1"/>
    <s v="01"/>
    <s v="15041RESIN222542022"/>
    <s v="22LB000F"/>
    <n v="931"/>
    <n v="931"/>
    <n v="931"/>
    <n v="931"/>
    <m/>
    <n v="0"/>
    <n v="0"/>
    <n v="0"/>
    <n v="3"/>
    <n v="0"/>
    <n v="0"/>
    <n v="0"/>
    <n v="0"/>
    <n v="0"/>
    <n v="3"/>
    <n v="2"/>
  </r>
  <r>
    <x v="7"/>
    <x v="166"/>
    <s v="1"/>
    <s v="01"/>
    <s v="15041RESIN222542022"/>
    <s v="22LB000F"/>
    <n v="932"/>
    <n v="932"/>
    <n v="932"/>
    <n v="932"/>
    <m/>
    <n v="0"/>
    <n v="0"/>
    <n v="0"/>
    <n v="10"/>
    <n v="0"/>
    <n v="0"/>
    <n v="0"/>
    <n v="0"/>
    <n v="0"/>
    <n v="10"/>
    <n v="2"/>
  </r>
  <r>
    <x v="7"/>
    <x v="166"/>
    <s v="1"/>
    <s v="01"/>
    <s v="15041RESIN222542022"/>
    <s v="22LB000F"/>
    <n v="933"/>
    <n v="933"/>
    <n v="933"/>
    <n v="933"/>
    <m/>
    <n v="0"/>
    <n v="0"/>
    <n v="0"/>
    <n v="15"/>
    <n v="0"/>
    <n v="0"/>
    <n v="0"/>
    <n v="0"/>
    <n v="0"/>
    <n v="15"/>
    <n v="2"/>
  </r>
  <r>
    <x v="7"/>
    <x v="166"/>
    <s v="1"/>
    <s v="01"/>
    <s v="15041RESIN222542022"/>
    <s v="22LB000F"/>
    <n v="934"/>
    <n v="934"/>
    <n v="934"/>
    <n v="934"/>
    <m/>
    <n v="0"/>
    <n v="0"/>
    <n v="0"/>
    <n v="5"/>
    <n v="0"/>
    <n v="0"/>
    <n v="0"/>
    <n v="0"/>
    <n v="0"/>
    <n v="5"/>
    <n v="2"/>
  </r>
  <r>
    <x v="7"/>
    <x v="166"/>
    <s v="1"/>
    <s v="01"/>
    <s v="15041RESIN222542022"/>
    <s v="22LB000F"/>
    <n v="935"/>
    <n v="935"/>
    <n v="935"/>
    <n v="935"/>
    <m/>
    <n v="0"/>
    <n v="0"/>
    <n v="0"/>
    <n v="10"/>
    <n v="0"/>
    <n v="0"/>
    <n v="0"/>
    <n v="0"/>
    <n v="0"/>
    <n v="10"/>
    <n v="2"/>
  </r>
  <r>
    <x v="7"/>
    <x v="166"/>
    <s v="1"/>
    <s v="01"/>
    <s v="15041RESIN222542022"/>
    <s v="22LB000F"/>
    <n v="936"/>
    <n v="936"/>
    <n v="936"/>
    <n v="936"/>
    <m/>
    <n v="0"/>
    <n v="0"/>
    <n v="0"/>
    <n v="5"/>
    <n v="0"/>
    <n v="0"/>
    <n v="0"/>
    <n v="0"/>
    <n v="0"/>
    <n v="5"/>
    <n v="2"/>
  </r>
  <r>
    <x v="7"/>
    <x v="167"/>
    <s v="1"/>
    <s v="01"/>
    <s v="15041RESIN222542022"/>
    <s v="22LB000F"/>
    <n v="937"/>
    <n v="937"/>
    <n v="937"/>
    <n v="937"/>
    <m/>
    <n v="0"/>
    <n v="0"/>
    <n v="0"/>
    <n v="15"/>
    <n v="0"/>
    <n v="0"/>
    <n v="0"/>
    <n v="0"/>
    <n v="0"/>
    <n v="15"/>
    <n v="2"/>
  </r>
  <r>
    <x v="7"/>
    <x v="167"/>
    <s v="1"/>
    <s v="01"/>
    <s v="15041RESIN222542022"/>
    <s v="22LB000F"/>
    <n v="938"/>
    <n v="938"/>
    <n v="938"/>
    <n v="938"/>
    <m/>
    <n v="0"/>
    <n v="0"/>
    <n v="0"/>
    <n v="174"/>
    <n v="0"/>
    <n v="0"/>
    <n v="0"/>
    <n v="0"/>
    <n v="0"/>
    <n v="174"/>
    <n v="2"/>
  </r>
  <r>
    <x v="7"/>
    <x v="167"/>
    <s v="1"/>
    <s v="01"/>
    <s v="15041RESIN222542022"/>
    <s v="22LB000F"/>
    <n v="939"/>
    <n v="939"/>
    <n v="939"/>
    <n v="939"/>
    <m/>
    <n v="0"/>
    <n v="0"/>
    <n v="0"/>
    <n v="3"/>
    <n v="0"/>
    <n v="0"/>
    <n v="0"/>
    <n v="0"/>
    <n v="0"/>
    <n v="3"/>
    <n v="2"/>
  </r>
  <r>
    <x v="7"/>
    <x v="167"/>
    <s v="1"/>
    <s v="01"/>
    <s v="15041RESIN222542022"/>
    <s v="22LB000F"/>
    <n v="940"/>
    <n v="940"/>
    <n v="940"/>
    <n v="940"/>
    <m/>
    <n v="0"/>
    <n v="0"/>
    <n v="0"/>
    <n v="5"/>
    <n v="0"/>
    <n v="0"/>
    <n v="0"/>
    <n v="0"/>
    <n v="0"/>
    <n v="5"/>
    <n v="2"/>
  </r>
  <r>
    <x v="7"/>
    <x v="167"/>
    <s v="1"/>
    <s v="01"/>
    <s v="15041RESIN222542022"/>
    <s v="22LB000F"/>
    <n v="941"/>
    <n v="941"/>
    <n v="941"/>
    <n v="941"/>
    <m/>
    <n v="0"/>
    <n v="0"/>
    <n v="0"/>
    <n v="3"/>
    <n v="0"/>
    <n v="0"/>
    <n v="0"/>
    <n v="0"/>
    <n v="0"/>
    <n v="3"/>
    <n v="2"/>
  </r>
  <r>
    <x v="7"/>
    <x v="167"/>
    <s v="1"/>
    <s v="01"/>
    <s v="15041RESIN222542022"/>
    <s v="22LB000F"/>
    <n v="942"/>
    <n v="942"/>
    <n v="942"/>
    <n v="942"/>
    <m/>
    <n v="0"/>
    <n v="0"/>
    <n v="0"/>
    <n v="5"/>
    <n v="0"/>
    <n v="0"/>
    <n v="0"/>
    <n v="0"/>
    <n v="0"/>
    <n v="5"/>
    <n v="2"/>
  </r>
  <r>
    <x v="7"/>
    <x v="167"/>
    <s v="1"/>
    <s v="01"/>
    <s v="15041RESIN222542022"/>
    <s v="22LB000F"/>
    <n v="943"/>
    <n v="943"/>
    <n v="943"/>
    <n v="943"/>
    <m/>
    <n v="0"/>
    <n v="0"/>
    <n v="0"/>
    <n v="3"/>
    <n v="0"/>
    <n v="0"/>
    <n v="0"/>
    <n v="0"/>
    <n v="0"/>
    <n v="3"/>
    <n v="2"/>
  </r>
  <r>
    <x v="7"/>
    <x v="167"/>
    <s v="1"/>
    <s v="01"/>
    <s v="15041RESIN222542022"/>
    <s v="22LB000F"/>
    <n v="944"/>
    <n v="944"/>
    <n v="944"/>
    <n v="944"/>
    <m/>
    <n v="0"/>
    <n v="0"/>
    <n v="0"/>
    <n v="5"/>
    <n v="0"/>
    <n v="0"/>
    <n v="0"/>
    <n v="0"/>
    <n v="0"/>
    <n v="5"/>
    <n v="2"/>
  </r>
  <r>
    <x v="7"/>
    <x v="167"/>
    <s v="1"/>
    <s v="01"/>
    <s v="15041RESIN222542022"/>
    <s v="22LB000F"/>
    <n v="945"/>
    <n v="945"/>
    <n v="945"/>
    <n v="945"/>
    <m/>
    <n v="0"/>
    <n v="0"/>
    <n v="0"/>
    <n v="3"/>
    <n v="0"/>
    <n v="0"/>
    <n v="0"/>
    <n v="0"/>
    <n v="0"/>
    <n v="3"/>
    <n v="2"/>
  </r>
  <r>
    <x v="7"/>
    <x v="168"/>
    <s v="1"/>
    <s v="01"/>
    <s v="15041RESIN222542022"/>
    <s v="22LB000F"/>
    <n v="946"/>
    <n v="946"/>
    <n v="946"/>
    <n v="946"/>
    <m/>
    <n v="0"/>
    <n v="0"/>
    <n v="0"/>
    <n v="15"/>
    <n v="0"/>
    <n v="0"/>
    <n v="0"/>
    <n v="0"/>
    <n v="0"/>
    <n v="15"/>
    <n v="2"/>
  </r>
  <r>
    <x v="7"/>
    <x v="168"/>
    <s v="1"/>
    <s v="01"/>
    <s v="15041RESIN222542022"/>
    <s v="22LB000F"/>
    <n v="947"/>
    <n v="947"/>
    <n v="947"/>
    <n v="947"/>
    <m/>
    <n v="0"/>
    <n v="0"/>
    <n v="0"/>
    <n v="18"/>
    <n v="0"/>
    <n v="0"/>
    <n v="0"/>
    <n v="0"/>
    <n v="0"/>
    <n v="18"/>
    <n v="2"/>
  </r>
  <r>
    <x v="7"/>
    <x v="168"/>
    <s v="1"/>
    <s v="01"/>
    <s v="15041RESIN222542022"/>
    <s v="22LB000F"/>
    <n v="948"/>
    <n v="948"/>
    <n v="948"/>
    <n v="948"/>
    <m/>
    <n v="0"/>
    <n v="0"/>
    <n v="0"/>
    <n v="3"/>
    <n v="0"/>
    <n v="0"/>
    <n v="0"/>
    <n v="0"/>
    <n v="0"/>
    <n v="3"/>
    <n v="2"/>
  </r>
  <r>
    <x v="7"/>
    <x v="168"/>
    <s v="1"/>
    <s v="01"/>
    <s v="15041RESIN222542022"/>
    <s v="22LB000F"/>
    <n v="949"/>
    <n v="949"/>
    <n v="949"/>
    <n v="949"/>
    <m/>
    <n v="0"/>
    <n v="0"/>
    <n v="0"/>
    <n v="3"/>
    <n v="0"/>
    <n v="0"/>
    <n v="0"/>
    <n v="0"/>
    <n v="0"/>
    <n v="3"/>
    <n v="2"/>
  </r>
  <r>
    <x v="7"/>
    <x v="168"/>
    <s v="1"/>
    <s v="01"/>
    <s v="15041RESIN222542022"/>
    <s v="22LB000F"/>
    <n v="950"/>
    <n v="950"/>
    <n v="950"/>
    <n v="950"/>
    <m/>
    <n v="0"/>
    <n v="0"/>
    <n v="0"/>
    <n v="3"/>
    <n v="0"/>
    <n v="0"/>
    <n v="0"/>
    <n v="0"/>
    <n v="0"/>
    <n v="3"/>
    <n v="2"/>
  </r>
  <r>
    <x v="7"/>
    <x v="168"/>
    <s v="1"/>
    <s v="01"/>
    <s v="15041RESIN222542022"/>
    <s v="22LB000F"/>
    <n v="951"/>
    <n v="951"/>
    <n v="951"/>
    <n v="951"/>
    <m/>
    <n v="0"/>
    <n v="0"/>
    <n v="0"/>
    <n v="5"/>
    <n v="0"/>
    <n v="0"/>
    <n v="0"/>
    <n v="0"/>
    <n v="0"/>
    <n v="5"/>
    <n v="2"/>
  </r>
  <r>
    <x v="7"/>
    <x v="168"/>
    <s v="1"/>
    <s v="01"/>
    <s v="15041RESIN222542022"/>
    <s v="22LB000F"/>
    <n v="952"/>
    <n v="952"/>
    <n v="952"/>
    <n v="952"/>
    <m/>
    <n v="0"/>
    <n v="0"/>
    <n v="0"/>
    <n v="3"/>
    <n v="0"/>
    <n v="0"/>
    <n v="0"/>
    <n v="0"/>
    <n v="0"/>
    <n v="3"/>
    <n v="2"/>
  </r>
  <r>
    <x v="7"/>
    <x v="169"/>
    <s v="1"/>
    <s v="01"/>
    <s v="15041RESIN222542022"/>
    <s v="22LB000F"/>
    <n v="953"/>
    <n v="953"/>
    <n v="953"/>
    <n v="953"/>
    <m/>
    <n v="0"/>
    <n v="0"/>
    <n v="0"/>
    <n v="3"/>
    <n v="0"/>
    <n v="0"/>
    <n v="0"/>
    <n v="0"/>
    <n v="0"/>
    <n v="3"/>
    <n v="2"/>
  </r>
  <r>
    <x v="7"/>
    <x v="169"/>
    <s v="1"/>
    <s v="01"/>
    <s v="15041RESIN222542022"/>
    <s v="22LB000F"/>
    <n v="954"/>
    <n v="954"/>
    <n v="954"/>
    <n v="954"/>
    <m/>
    <n v="0"/>
    <n v="0"/>
    <n v="0"/>
    <n v="5"/>
    <n v="0"/>
    <n v="0"/>
    <n v="0"/>
    <n v="0"/>
    <n v="0"/>
    <n v="5"/>
    <n v="2"/>
  </r>
  <r>
    <x v="7"/>
    <x v="169"/>
    <s v="1"/>
    <s v="01"/>
    <s v="15041RESIN222542022"/>
    <s v="22LB000F"/>
    <n v="955"/>
    <n v="955"/>
    <n v="955"/>
    <n v="955"/>
    <m/>
    <n v="0"/>
    <n v="0"/>
    <n v="0"/>
    <n v="10"/>
    <n v="0"/>
    <n v="0"/>
    <n v="0"/>
    <n v="0"/>
    <n v="0"/>
    <n v="10"/>
    <n v="2"/>
  </r>
  <r>
    <x v="7"/>
    <x v="169"/>
    <s v="1"/>
    <s v="01"/>
    <s v="15041RESIN222542022"/>
    <s v="22LB000F"/>
    <n v="956"/>
    <n v="956"/>
    <n v="956"/>
    <n v="956"/>
    <m/>
    <n v="0"/>
    <n v="0"/>
    <n v="0"/>
    <n v="14"/>
    <n v="0"/>
    <n v="0"/>
    <n v="0"/>
    <n v="0"/>
    <n v="0"/>
    <n v="14"/>
    <n v="2"/>
  </r>
  <r>
    <x v="7"/>
    <x v="169"/>
    <s v="1"/>
    <s v="01"/>
    <s v="15041RESIN222542022"/>
    <s v="22LB000F"/>
    <n v="957"/>
    <n v="957"/>
    <n v="957"/>
    <n v="957"/>
    <m/>
    <n v="0"/>
    <n v="0"/>
    <n v="0"/>
    <n v="12"/>
    <n v="0"/>
    <n v="0"/>
    <n v="0"/>
    <n v="0"/>
    <n v="0"/>
    <n v="12"/>
    <n v="2"/>
  </r>
  <r>
    <x v="7"/>
    <x v="169"/>
    <s v="1"/>
    <s v="01"/>
    <s v="15041RESIN222542022"/>
    <s v="22LB000F"/>
    <n v="958"/>
    <n v="958"/>
    <n v="958"/>
    <n v="958"/>
    <m/>
    <n v="0"/>
    <n v="0"/>
    <n v="0"/>
    <n v="3"/>
    <n v="0"/>
    <n v="0"/>
    <n v="0"/>
    <n v="0"/>
    <n v="0"/>
    <n v="3"/>
    <n v="2"/>
  </r>
  <r>
    <x v="7"/>
    <x v="169"/>
    <s v="1"/>
    <s v="01"/>
    <s v="15041RESIN222542022"/>
    <s v="22LB000F"/>
    <n v="959"/>
    <n v="959"/>
    <n v="959"/>
    <n v="959"/>
    <m/>
    <n v="0"/>
    <n v="0"/>
    <n v="0"/>
    <n v="6"/>
    <n v="0"/>
    <n v="0"/>
    <n v="0"/>
    <n v="0"/>
    <n v="0"/>
    <n v="6"/>
    <n v="2"/>
  </r>
  <r>
    <x v="7"/>
    <x v="169"/>
    <s v="1"/>
    <s v="01"/>
    <s v="15041RESIN222542022"/>
    <s v="22LB000F"/>
    <n v="960"/>
    <n v="960"/>
    <n v="960"/>
    <n v="960"/>
    <m/>
    <n v="0"/>
    <n v="0"/>
    <n v="0"/>
    <n v="3"/>
    <n v="0"/>
    <n v="0"/>
    <n v="0"/>
    <n v="0"/>
    <n v="0"/>
    <n v="3"/>
    <n v="2"/>
  </r>
  <r>
    <x v="7"/>
    <x v="169"/>
    <s v="1"/>
    <s v="01"/>
    <s v="15041RESIN222542022"/>
    <s v="22LB000F"/>
    <n v="961"/>
    <n v="961"/>
    <n v="961"/>
    <n v="961"/>
    <m/>
    <n v="0"/>
    <n v="0"/>
    <n v="0"/>
    <n v="5"/>
    <n v="0"/>
    <n v="0"/>
    <n v="0"/>
    <n v="0"/>
    <n v="0"/>
    <n v="5"/>
    <n v="2"/>
  </r>
  <r>
    <x v="7"/>
    <x v="169"/>
    <s v="1"/>
    <s v="01"/>
    <s v="15041RESIN222542022"/>
    <s v="22LB000F"/>
    <n v="962"/>
    <n v="962"/>
    <n v="962"/>
    <n v="962"/>
    <m/>
    <n v="0"/>
    <n v="0"/>
    <n v="0"/>
    <n v="5"/>
    <n v="0"/>
    <n v="0"/>
    <n v="0"/>
    <n v="0"/>
    <n v="0"/>
    <n v="5"/>
    <n v="2"/>
  </r>
  <r>
    <x v="7"/>
    <x v="170"/>
    <s v="1"/>
    <s v="01"/>
    <s v="15041RESIN222542022"/>
    <s v="22LB000F"/>
    <n v="963"/>
    <n v="963"/>
    <n v="963"/>
    <n v="963"/>
    <m/>
    <n v="0"/>
    <n v="0"/>
    <n v="0"/>
    <n v="5"/>
    <n v="0"/>
    <n v="0"/>
    <n v="0"/>
    <n v="0"/>
    <n v="0"/>
    <n v="5"/>
    <n v="2"/>
  </r>
  <r>
    <x v="7"/>
    <x v="170"/>
    <s v="1"/>
    <s v="01"/>
    <s v="15041RESIN222542022"/>
    <s v="22LB000F"/>
    <n v="964"/>
    <n v="964"/>
    <n v="964"/>
    <n v="964"/>
    <m/>
    <n v="0"/>
    <n v="0"/>
    <n v="0"/>
    <n v="5"/>
    <n v="0"/>
    <n v="0"/>
    <n v="0"/>
    <n v="0"/>
    <n v="0"/>
    <n v="5"/>
    <n v="2"/>
  </r>
  <r>
    <x v="7"/>
    <x v="170"/>
    <s v="1"/>
    <s v="01"/>
    <s v="15041RESIN222542022"/>
    <s v="22LB000F"/>
    <n v="965"/>
    <n v="965"/>
    <n v="965"/>
    <n v="965"/>
    <m/>
    <n v="0"/>
    <n v="0"/>
    <n v="0"/>
    <n v="3"/>
    <n v="0"/>
    <n v="0"/>
    <n v="0"/>
    <n v="0"/>
    <n v="0"/>
    <n v="3"/>
    <n v="2"/>
  </r>
  <r>
    <x v="7"/>
    <x v="170"/>
    <s v="1"/>
    <s v="01"/>
    <s v="15041RESIN222542022"/>
    <s v="22LB000F"/>
    <n v="966"/>
    <n v="966"/>
    <n v="966"/>
    <n v="966"/>
    <m/>
    <n v="0"/>
    <n v="0"/>
    <n v="0"/>
    <n v="5"/>
    <n v="0"/>
    <n v="0"/>
    <n v="0"/>
    <n v="0"/>
    <n v="0"/>
    <n v="5"/>
    <n v="2"/>
  </r>
  <r>
    <x v="7"/>
    <x v="170"/>
    <s v="1"/>
    <s v="01"/>
    <s v="15041RESIN222542022"/>
    <s v="22LB000F"/>
    <n v="967"/>
    <n v="967"/>
    <n v="967"/>
    <n v="967"/>
    <m/>
    <n v="0"/>
    <n v="0"/>
    <n v="0"/>
    <n v="3"/>
    <n v="0"/>
    <n v="0"/>
    <n v="0"/>
    <n v="0"/>
    <n v="0"/>
    <n v="3"/>
    <n v="2"/>
  </r>
  <r>
    <x v="7"/>
    <x v="170"/>
    <s v="1"/>
    <s v="01"/>
    <s v="15041RESIN222542022"/>
    <s v="22LB000F"/>
    <n v="968"/>
    <n v="968"/>
    <n v="968"/>
    <n v="968"/>
    <m/>
    <n v="0"/>
    <n v="0"/>
    <n v="0"/>
    <n v="3"/>
    <n v="0"/>
    <n v="0"/>
    <n v="0"/>
    <n v="0"/>
    <n v="0"/>
    <n v="3"/>
    <n v="2"/>
  </r>
  <r>
    <x v="7"/>
    <x v="170"/>
    <s v="1"/>
    <s v="01"/>
    <s v="15041RESIN222542022"/>
    <s v="22LB000F"/>
    <n v="969"/>
    <n v="969"/>
    <n v="969"/>
    <n v="969"/>
    <m/>
    <n v="0"/>
    <n v="0"/>
    <n v="0"/>
    <n v="10"/>
    <n v="0"/>
    <n v="0"/>
    <n v="0"/>
    <n v="0"/>
    <n v="0"/>
    <n v="10"/>
    <n v="2"/>
  </r>
  <r>
    <x v="7"/>
    <x v="170"/>
    <s v="1"/>
    <s v="01"/>
    <s v="15041RESIN222542022"/>
    <s v="22LB000F"/>
    <n v="970"/>
    <n v="970"/>
    <n v="970"/>
    <n v="970"/>
    <m/>
    <n v="0"/>
    <n v="0"/>
    <n v="0"/>
    <n v="3"/>
    <n v="0"/>
    <n v="0"/>
    <n v="0"/>
    <n v="0"/>
    <n v="0"/>
    <n v="3"/>
    <n v="2"/>
  </r>
  <r>
    <x v="7"/>
    <x v="170"/>
    <s v="1"/>
    <s v="01"/>
    <s v="15041RESIN222542022"/>
    <s v="22LB000F"/>
    <n v="971"/>
    <n v="971"/>
    <n v="971"/>
    <n v="971"/>
    <m/>
    <n v="0"/>
    <n v="0"/>
    <n v="0"/>
    <n v="3"/>
    <n v="0"/>
    <n v="0"/>
    <n v="0"/>
    <n v="0"/>
    <n v="0"/>
    <n v="3"/>
    <n v="2"/>
  </r>
  <r>
    <x v="7"/>
    <x v="171"/>
    <s v="1"/>
    <s v="01"/>
    <s v="15041RESIN222542022"/>
    <s v="22LB000F"/>
    <n v="972"/>
    <n v="972"/>
    <n v="972"/>
    <n v="972"/>
    <m/>
    <n v="0"/>
    <n v="0"/>
    <n v="0"/>
    <n v="10"/>
    <n v="0"/>
    <n v="0"/>
    <n v="0"/>
    <n v="0"/>
    <n v="0"/>
    <n v="10"/>
    <n v="2"/>
  </r>
  <r>
    <x v="7"/>
    <x v="171"/>
    <s v="1"/>
    <s v="01"/>
    <s v="15041RESIN222542022"/>
    <s v="22LB000F"/>
    <n v="973"/>
    <n v="973"/>
    <n v="973"/>
    <n v="973"/>
    <m/>
    <n v="0"/>
    <n v="0"/>
    <n v="0"/>
    <n v="3"/>
    <n v="0"/>
    <n v="0"/>
    <n v="0"/>
    <n v="0"/>
    <n v="0"/>
    <n v="3"/>
    <n v="2"/>
  </r>
  <r>
    <x v="7"/>
    <x v="171"/>
    <s v="1"/>
    <s v="01"/>
    <s v="15041RESIN222542022"/>
    <s v="22LB000F"/>
    <n v="974"/>
    <n v="974"/>
    <n v="974"/>
    <n v="974"/>
    <m/>
    <n v="0"/>
    <n v="0"/>
    <n v="0"/>
    <n v="5"/>
    <n v="0"/>
    <n v="0"/>
    <n v="0"/>
    <n v="0"/>
    <n v="0"/>
    <n v="5"/>
    <n v="2"/>
  </r>
  <r>
    <x v="7"/>
    <x v="171"/>
    <s v="1"/>
    <s v="01"/>
    <s v="15041RESIN222542022"/>
    <s v="22LB000F"/>
    <n v="975"/>
    <n v="975"/>
    <n v="975"/>
    <n v="975"/>
    <m/>
    <n v="0"/>
    <n v="0"/>
    <n v="0"/>
    <n v="3"/>
    <n v="0"/>
    <n v="0"/>
    <n v="0"/>
    <n v="0"/>
    <n v="0"/>
    <n v="3"/>
    <n v="2"/>
  </r>
  <r>
    <x v="7"/>
    <x v="171"/>
    <s v="1"/>
    <s v="01"/>
    <s v="15041RESIN222542022"/>
    <s v="22LB000F"/>
    <n v="976"/>
    <n v="976"/>
    <n v="976"/>
    <n v="976"/>
    <m/>
    <n v="0"/>
    <n v="0"/>
    <n v="0"/>
    <n v="5"/>
    <n v="0"/>
    <n v="0"/>
    <n v="0"/>
    <n v="0"/>
    <n v="0"/>
    <n v="5"/>
    <n v="2"/>
  </r>
  <r>
    <x v="7"/>
    <x v="171"/>
    <s v="1"/>
    <s v="01"/>
    <s v="15041RESIN222542022"/>
    <s v="22LB000F"/>
    <n v="977"/>
    <n v="977"/>
    <n v="977"/>
    <n v="977"/>
    <m/>
    <n v="0"/>
    <n v="0"/>
    <n v="0"/>
    <n v="13"/>
    <n v="0"/>
    <n v="0"/>
    <n v="0"/>
    <n v="0"/>
    <n v="0"/>
    <n v="13"/>
    <n v="2"/>
  </r>
  <r>
    <x v="7"/>
    <x v="171"/>
    <s v="1"/>
    <s v="01"/>
    <s v="15041RESIN222542022"/>
    <s v="22LB000F"/>
    <n v="978"/>
    <n v="978"/>
    <n v="978"/>
    <n v="978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79"/>
    <n v="979"/>
    <n v="979"/>
    <n v="979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80"/>
    <n v="980"/>
    <n v="980"/>
    <n v="980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81"/>
    <n v="981"/>
    <n v="981"/>
    <n v="981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82"/>
    <n v="982"/>
    <n v="982"/>
    <n v="982"/>
    <m/>
    <n v="0"/>
    <n v="0"/>
    <n v="0"/>
    <n v="5"/>
    <n v="0"/>
    <n v="0"/>
    <n v="0"/>
    <n v="0"/>
    <n v="0"/>
    <n v="5"/>
    <n v="2"/>
  </r>
  <r>
    <x v="7"/>
    <x v="172"/>
    <s v="1"/>
    <s v="01"/>
    <s v="15041RESIN222542022"/>
    <s v="22LB000F"/>
    <n v="983"/>
    <n v="983"/>
    <n v="983"/>
    <n v="983"/>
    <m/>
    <n v="0"/>
    <n v="0"/>
    <n v="0"/>
    <n v="10"/>
    <n v="0"/>
    <n v="0"/>
    <n v="0"/>
    <n v="0"/>
    <n v="0"/>
    <n v="10"/>
    <n v="2"/>
  </r>
  <r>
    <x v="7"/>
    <x v="172"/>
    <s v="1"/>
    <s v="01"/>
    <s v="15041RESIN222542022"/>
    <s v="22LB000F"/>
    <n v="984"/>
    <n v="984"/>
    <n v="984"/>
    <n v="984"/>
    <m/>
    <n v="0"/>
    <n v="0"/>
    <n v="0"/>
    <n v="5"/>
    <n v="0"/>
    <n v="0"/>
    <n v="0"/>
    <n v="0"/>
    <n v="0"/>
    <n v="5"/>
    <n v="2"/>
  </r>
  <r>
    <x v="7"/>
    <x v="173"/>
    <s v="1"/>
    <s v="01"/>
    <s v="15041RESIN222542022"/>
    <s v="22LB000F"/>
    <n v="985"/>
    <n v="985"/>
    <n v="985"/>
    <n v="985"/>
    <m/>
    <n v="0"/>
    <n v="0"/>
    <n v="0"/>
    <n v="5"/>
    <n v="0"/>
    <n v="0"/>
    <n v="0"/>
    <n v="0"/>
    <n v="0"/>
    <n v="5"/>
    <n v="2"/>
  </r>
  <r>
    <x v="7"/>
    <x v="173"/>
    <s v="1"/>
    <s v="01"/>
    <s v="15041RESIN222542022"/>
    <s v="22LB000F"/>
    <n v="986"/>
    <n v="986"/>
    <n v="986"/>
    <n v="986"/>
    <m/>
    <n v="0"/>
    <n v="0"/>
    <n v="0"/>
    <n v="12"/>
    <n v="0"/>
    <n v="0"/>
    <n v="0"/>
    <n v="0"/>
    <n v="0"/>
    <n v="12"/>
    <n v="2"/>
  </r>
  <r>
    <x v="7"/>
    <x v="173"/>
    <s v="1"/>
    <s v="01"/>
    <s v="15041RESIN222542022"/>
    <s v="22LB000F"/>
    <n v="987"/>
    <n v="987"/>
    <n v="987"/>
    <n v="987"/>
    <m/>
    <n v="0"/>
    <n v="0"/>
    <n v="0"/>
    <n v="5"/>
    <n v="0"/>
    <n v="0"/>
    <n v="0"/>
    <n v="0"/>
    <n v="0"/>
    <n v="5"/>
    <n v="2"/>
  </r>
  <r>
    <x v="7"/>
    <x v="173"/>
    <s v="1"/>
    <s v="01"/>
    <s v="15041RESIN222542022"/>
    <s v="22LB000F"/>
    <n v="988"/>
    <n v="988"/>
    <n v="988"/>
    <n v="988"/>
    <m/>
    <n v="0"/>
    <n v="0"/>
    <n v="0"/>
    <n v="3"/>
    <n v="0"/>
    <n v="0"/>
    <n v="0"/>
    <n v="0"/>
    <n v="0"/>
    <n v="3"/>
    <n v="2"/>
  </r>
  <r>
    <x v="7"/>
    <x v="173"/>
    <s v="1"/>
    <s v="01"/>
    <s v="15041RESIN222542022"/>
    <s v="22LB000F"/>
    <n v="989"/>
    <n v="989"/>
    <n v="989"/>
    <n v="989"/>
    <m/>
    <n v="0"/>
    <n v="0"/>
    <n v="0"/>
    <n v="15"/>
    <n v="0"/>
    <n v="0"/>
    <n v="0"/>
    <n v="0"/>
    <n v="0"/>
    <n v="15"/>
    <n v="2"/>
  </r>
  <r>
    <x v="7"/>
    <x v="173"/>
    <s v="1"/>
    <s v="01"/>
    <s v="15041RESIN222542022"/>
    <s v="22LB000F"/>
    <n v="990"/>
    <n v="990"/>
    <n v="990"/>
    <n v="990"/>
    <m/>
    <n v="0"/>
    <n v="0"/>
    <n v="0"/>
    <n v="5"/>
    <n v="0"/>
    <n v="0"/>
    <n v="0"/>
    <n v="0"/>
    <n v="0"/>
    <n v="5"/>
    <n v="2"/>
  </r>
  <r>
    <x v="7"/>
    <x v="173"/>
    <s v="1"/>
    <s v="01"/>
    <s v="15041RESIN222542022"/>
    <s v="22LB000F"/>
    <n v="991"/>
    <n v="991"/>
    <n v="991"/>
    <n v="991"/>
    <m/>
    <n v="0"/>
    <n v="0"/>
    <n v="0"/>
    <n v="10"/>
    <n v="0"/>
    <n v="0"/>
    <n v="0"/>
    <n v="0"/>
    <n v="0"/>
    <n v="10"/>
    <n v="2"/>
  </r>
  <r>
    <x v="7"/>
    <x v="173"/>
    <s v="1"/>
    <s v="01"/>
    <s v="15041RESIN222542022"/>
    <s v="22LB000F"/>
    <n v="992"/>
    <n v="992"/>
    <n v="992"/>
    <n v="992"/>
    <m/>
    <n v="0"/>
    <n v="0"/>
    <n v="0"/>
    <n v="12"/>
    <n v="0"/>
    <n v="0"/>
    <n v="0"/>
    <n v="0"/>
    <n v="0"/>
    <n v="12"/>
    <n v="2"/>
  </r>
  <r>
    <x v="7"/>
    <x v="173"/>
    <s v="1"/>
    <s v="01"/>
    <s v="15041RESIN222542022"/>
    <s v="22LB000F"/>
    <n v="993"/>
    <n v="993"/>
    <n v="993"/>
    <n v="993"/>
    <m/>
    <n v="0"/>
    <n v="0"/>
    <n v="0"/>
    <n v="21"/>
    <n v="0"/>
    <n v="0"/>
    <n v="0"/>
    <n v="0"/>
    <n v="0"/>
    <n v="21"/>
    <n v="2"/>
  </r>
  <r>
    <x v="7"/>
    <x v="173"/>
    <s v="1"/>
    <s v="01"/>
    <s v="15041RESIN222542022"/>
    <s v="22LB000F"/>
    <n v="994"/>
    <n v="994"/>
    <n v="994"/>
    <n v="994"/>
    <m/>
    <n v="0"/>
    <n v="0"/>
    <n v="0"/>
    <n v="3"/>
    <n v="0"/>
    <n v="0"/>
    <n v="0"/>
    <n v="0"/>
    <n v="0"/>
    <n v="3"/>
    <n v="2"/>
  </r>
  <r>
    <x v="7"/>
    <x v="173"/>
    <s v="1"/>
    <s v="01"/>
    <s v="15041RESIN222542022"/>
    <s v="22LB000F"/>
    <n v="995"/>
    <n v="995"/>
    <n v="995"/>
    <n v="995"/>
    <m/>
    <n v="0"/>
    <n v="0"/>
    <n v="0"/>
    <n v="10"/>
    <n v="0"/>
    <n v="0"/>
    <n v="0"/>
    <n v="0"/>
    <n v="0"/>
    <n v="10"/>
    <n v="2"/>
  </r>
  <r>
    <x v="7"/>
    <x v="173"/>
    <s v="1"/>
    <s v="01"/>
    <s v="15041RESIN222542022"/>
    <s v="22LB000F"/>
    <n v="996"/>
    <n v="996"/>
    <n v="996"/>
    <n v="996"/>
    <m/>
    <n v="0"/>
    <n v="0"/>
    <n v="0"/>
    <n v="3"/>
    <n v="0"/>
    <n v="0"/>
    <n v="0"/>
    <n v="0"/>
    <n v="0"/>
    <n v="3"/>
    <n v="2"/>
  </r>
  <r>
    <x v="7"/>
    <x v="173"/>
    <s v="1"/>
    <s v="01"/>
    <s v="15041RESIN222542022"/>
    <s v="22LB000F"/>
    <n v="997"/>
    <n v="997"/>
    <n v="997"/>
    <n v="997"/>
    <m/>
    <n v="0"/>
    <n v="0"/>
    <n v="0"/>
    <n v="3"/>
    <n v="0"/>
    <n v="0"/>
    <n v="0"/>
    <n v="0"/>
    <n v="0"/>
    <n v="3"/>
    <n v="2"/>
  </r>
  <r>
    <x v="7"/>
    <x v="173"/>
    <s v="1"/>
    <s v="01"/>
    <s v="15041RESIN222542022"/>
    <s v="22LB000F"/>
    <n v="998"/>
    <n v="998"/>
    <n v="998"/>
    <n v="998"/>
    <m/>
    <n v="0"/>
    <n v="0"/>
    <n v="0"/>
    <n v="10"/>
    <n v="0"/>
    <n v="0"/>
    <n v="0"/>
    <n v="0"/>
    <n v="0"/>
    <n v="10"/>
    <n v="2"/>
  </r>
  <r>
    <x v="7"/>
    <x v="173"/>
    <s v="1"/>
    <s v="01"/>
    <s v="15041RESIN222542022"/>
    <s v="22LB000F"/>
    <n v="999"/>
    <n v="999"/>
    <n v="999"/>
    <n v="999"/>
    <m/>
    <n v="0"/>
    <n v="0"/>
    <n v="0"/>
    <n v="11"/>
    <n v="0"/>
    <n v="0"/>
    <n v="0"/>
    <n v="0"/>
    <n v="0"/>
    <n v="11"/>
    <n v="2"/>
  </r>
  <r>
    <x v="7"/>
    <x v="173"/>
    <s v="1"/>
    <s v="01"/>
    <s v="15041RESIN222542022"/>
    <s v="22LB000F"/>
    <n v="1000"/>
    <n v="1000"/>
    <n v="1000"/>
    <n v="1000"/>
    <m/>
    <n v="0"/>
    <n v="0"/>
    <n v="0"/>
    <n v="5"/>
    <n v="0"/>
    <n v="0"/>
    <n v="0"/>
    <n v="0"/>
    <n v="0"/>
    <n v="5"/>
    <n v="2"/>
  </r>
  <r>
    <x v="8"/>
    <x v="174"/>
    <s v="1"/>
    <s v="01"/>
    <s v="15041RESIN237812021"/>
    <s v="21BL000F"/>
    <n v="1001"/>
    <n v="1001"/>
    <n v="1001"/>
    <n v="1001"/>
    <m/>
    <n v="0"/>
    <n v="0"/>
    <n v="0"/>
    <n v="3"/>
    <n v="0"/>
    <n v="0"/>
    <n v="0"/>
    <n v="0"/>
    <n v="0"/>
    <n v="3"/>
    <n v="2"/>
  </r>
  <r>
    <x v="8"/>
    <x v="174"/>
    <s v="1"/>
    <s v="01"/>
    <s v="15041RESIN237812021"/>
    <s v="21BL000F"/>
    <n v="1002"/>
    <n v="1002"/>
    <n v="1002"/>
    <n v="1002"/>
    <m/>
    <n v="0"/>
    <n v="0"/>
    <n v="0"/>
    <n v="5"/>
    <n v="0"/>
    <n v="0"/>
    <n v="0"/>
    <n v="0"/>
    <n v="0"/>
    <n v="5"/>
    <n v="2"/>
  </r>
  <r>
    <x v="8"/>
    <x v="174"/>
    <s v="1"/>
    <s v="01"/>
    <s v="15041RESIN237812021"/>
    <s v="21BL000F"/>
    <n v="1003"/>
    <n v="1003"/>
    <n v="1003"/>
    <n v="1003"/>
    <m/>
    <n v="0"/>
    <n v="0"/>
    <n v="0"/>
    <n v="3"/>
    <n v="0"/>
    <n v="0"/>
    <n v="0"/>
    <n v="0"/>
    <n v="0"/>
    <n v="3"/>
    <n v="2"/>
  </r>
  <r>
    <x v="8"/>
    <x v="174"/>
    <s v="1"/>
    <s v="01"/>
    <s v="15041RESIN237812021"/>
    <s v="21BL000F"/>
    <n v="1004"/>
    <n v="1004"/>
    <n v="1004"/>
    <n v="1004"/>
    <m/>
    <n v="0"/>
    <n v="0"/>
    <n v="0"/>
    <n v="20"/>
    <n v="0"/>
    <n v="0"/>
    <n v="0"/>
    <n v="0"/>
    <n v="0"/>
    <n v="20"/>
    <n v="2"/>
  </r>
  <r>
    <x v="8"/>
    <x v="174"/>
    <s v="1"/>
    <s v="01"/>
    <s v="15041RESIN237812021"/>
    <s v="21BL000F"/>
    <n v="1005"/>
    <n v="1005"/>
    <n v="1005"/>
    <n v="1005"/>
    <m/>
    <n v="0"/>
    <n v="0"/>
    <n v="0"/>
    <n v="3"/>
    <n v="0"/>
    <n v="0"/>
    <n v="0"/>
    <n v="0"/>
    <n v="0"/>
    <n v="3"/>
    <n v="2"/>
  </r>
  <r>
    <x v="8"/>
    <x v="174"/>
    <s v="1"/>
    <s v="01"/>
    <s v="15041RESIN237812021"/>
    <s v="21BL000F"/>
    <n v="1006"/>
    <n v="1006"/>
    <n v="1006"/>
    <n v="1006"/>
    <m/>
    <n v="0"/>
    <n v="0"/>
    <n v="0"/>
    <n v="15"/>
    <n v="0"/>
    <n v="0"/>
    <n v="0"/>
    <n v="0"/>
    <n v="0"/>
    <n v="15"/>
    <n v="2"/>
  </r>
  <r>
    <x v="8"/>
    <x v="174"/>
    <s v="1"/>
    <s v="01"/>
    <s v="15041RESIN237812021"/>
    <s v="21BL000F"/>
    <n v="1007"/>
    <n v="1007"/>
    <n v="1007"/>
    <n v="1007"/>
    <m/>
    <n v="0"/>
    <n v="0"/>
    <n v="0"/>
    <n v="10"/>
    <n v="0"/>
    <n v="0"/>
    <n v="0"/>
    <n v="0"/>
    <n v="0"/>
    <n v="10"/>
    <n v="2"/>
  </r>
  <r>
    <x v="8"/>
    <x v="174"/>
    <s v="1"/>
    <s v="01"/>
    <s v="15041RESIN237812021"/>
    <s v="21BL000F"/>
    <n v="1008"/>
    <n v="1008"/>
    <n v="1008"/>
    <n v="1008"/>
    <m/>
    <n v="0"/>
    <n v="0"/>
    <n v="0"/>
    <n v="5"/>
    <n v="0"/>
    <n v="0"/>
    <n v="0"/>
    <n v="0"/>
    <n v="0"/>
    <n v="5"/>
    <n v="2"/>
  </r>
  <r>
    <x v="8"/>
    <x v="174"/>
    <s v="1"/>
    <s v="01"/>
    <s v="15041RESIN237812021"/>
    <s v="21BL000F"/>
    <n v="1009"/>
    <n v="1009"/>
    <n v="1009"/>
    <n v="1009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0"/>
    <n v="1010"/>
    <n v="1010"/>
    <n v="1010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1"/>
    <n v="1011"/>
    <n v="1011"/>
    <n v="1011"/>
    <m/>
    <n v="0"/>
    <n v="0"/>
    <n v="0"/>
    <n v="5"/>
    <n v="0"/>
    <n v="0"/>
    <n v="0"/>
    <n v="0"/>
    <n v="0"/>
    <n v="5"/>
    <n v="2"/>
  </r>
  <r>
    <x v="8"/>
    <x v="175"/>
    <s v="1"/>
    <s v="01"/>
    <s v="15041RESIN237812021"/>
    <s v="21BL000F"/>
    <n v="1012"/>
    <n v="1012"/>
    <n v="1012"/>
    <n v="1012"/>
    <m/>
    <n v="0"/>
    <n v="0"/>
    <n v="0"/>
    <n v="15"/>
    <n v="0"/>
    <n v="0"/>
    <n v="0"/>
    <n v="0"/>
    <n v="0"/>
    <n v="15"/>
    <n v="2"/>
  </r>
  <r>
    <x v="8"/>
    <x v="175"/>
    <s v="1"/>
    <s v="01"/>
    <s v="15041RESIN237812021"/>
    <s v="21BL000F"/>
    <n v="1013"/>
    <n v="1013"/>
    <n v="1013"/>
    <n v="1013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4"/>
    <n v="1014"/>
    <n v="1014"/>
    <n v="1014"/>
    <m/>
    <n v="0"/>
    <n v="0"/>
    <n v="0"/>
    <n v="10"/>
    <n v="0"/>
    <n v="0"/>
    <n v="0"/>
    <n v="0"/>
    <n v="0"/>
    <n v="10"/>
    <n v="2"/>
  </r>
  <r>
    <x v="8"/>
    <x v="175"/>
    <s v="1"/>
    <s v="01"/>
    <s v="15041RESIN237812021"/>
    <s v="21BL000F"/>
    <n v="1015"/>
    <n v="1015"/>
    <n v="1015"/>
    <n v="1015"/>
    <m/>
    <n v="0"/>
    <n v="0"/>
    <n v="0"/>
    <n v="10"/>
    <n v="0"/>
    <n v="0"/>
    <n v="0"/>
    <n v="0"/>
    <n v="0"/>
    <n v="10"/>
    <n v="2"/>
  </r>
  <r>
    <x v="8"/>
    <x v="175"/>
    <s v="1"/>
    <s v="01"/>
    <s v="15041RESIN237812021"/>
    <s v="21BL000F"/>
    <n v="1016"/>
    <n v="1016"/>
    <n v="1016"/>
    <n v="1016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7"/>
    <n v="1017"/>
    <n v="1017"/>
    <n v="1017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18"/>
    <n v="1018"/>
    <n v="1018"/>
    <n v="1018"/>
    <m/>
    <n v="0"/>
    <n v="0"/>
    <n v="0"/>
    <n v="5"/>
    <n v="0"/>
    <n v="0"/>
    <n v="0"/>
    <n v="0"/>
    <n v="0"/>
    <n v="5"/>
    <n v="2"/>
  </r>
  <r>
    <x v="8"/>
    <x v="175"/>
    <s v="1"/>
    <s v="01"/>
    <s v="15041RESIN237812021"/>
    <s v="21BL000F"/>
    <n v="1019"/>
    <n v="1019"/>
    <n v="1019"/>
    <n v="1019"/>
    <m/>
    <n v="0"/>
    <n v="0"/>
    <n v="0"/>
    <n v="3"/>
    <n v="0"/>
    <n v="0"/>
    <n v="0"/>
    <n v="0"/>
    <n v="0"/>
    <n v="3"/>
    <n v="2"/>
  </r>
  <r>
    <x v="8"/>
    <x v="175"/>
    <s v="1"/>
    <s v="01"/>
    <s v="15041RESIN237812021"/>
    <s v="21BL000F"/>
    <n v="1020"/>
    <n v="1020"/>
    <n v="1020"/>
    <n v="1020"/>
    <m/>
    <n v="0"/>
    <n v="0"/>
    <n v="0"/>
    <n v="21"/>
    <n v="0"/>
    <n v="0"/>
    <n v="0"/>
    <n v="0"/>
    <n v="0"/>
    <n v="21"/>
    <n v="2"/>
  </r>
  <r>
    <x v="8"/>
    <x v="176"/>
    <s v="1"/>
    <s v="01"/>
    <s v="15041RESIN237812021"/>
    <s v="21BL000F"/>
    <n v="1021"/>
    <n v="1021"/>
    <n v="1021"/>
    <n v="1021"/>
    <m/>
    <n v="0"/>
    <n v="0"/>
    <n v="0"/>
    <n v="5"/>
    <n v="0"/>
    <n v="0"/>
    <n v="0"/>
    <n v="0"/>
    <n v="0"/>
    <n v="5"/>
    <n v="2"/>
  </r>
  <r>
    <x v="8"/>
    <x v="176"/>
    <s v="1"/>
    <s v="01"/>
    <s v="15041RESIN237812021"/>
    <s v="21BL000F"/>
    <n v="1022"/>
    <n v="1022"/>
    <n v="1022"/>
    <n v="1022"/>
    <m/>
    <n v="0"/>
    <n v="0"/>
    <n v="0"/>
    <n v="13"/>
    <n v="0"/>
    <n v="0"/>
    <n v="0"/>
    <n v="0"/>
    <n v="0"/>
    <n v="13"/>
    <n v="2"/>
  </r>
  <r>
    <x v="8"/>
    <x v="176"/>
    <s v="1"/>
    <s v="01"/>
    <s v="15041RESIN237812021"/>
    <s v="21BL000F"/>
    <n v="1023"/>
    <n v="1023"/>
    <n v="1023"/>
    <n v="1023"/>
    <m/>
    <n v="0"/>
    <n v="0"/>
    <n v="0"/>
    <n v="3"/>
    <n v="0"/>
    <n v="0"/>
    <n v="0"/>
    <n v="0"/>
    <n v="0"/>
    <n v="3"/>
    <n v="2"/>
  </r>
  <r>
    <x v="8"/>
    <x v="176"/>
    <s v="1"/>
    <s v="01"/>
    <s v="15041RESIN237812021"/>
    <s v="21BL000F"/>
    <n v="1024"/>
    <n v="1024"/>
    <n v="1024"/>
    <n v="1024"/>
    <m/>
    <n v="0"/>
    <n v="0"/>
    <n v="0"/>
    <n v="3"/>
    <n v="0"/>
    <n v="0"/>
    <n v="0"/>
    <n v="0"/>
    <n v="0"/>
    <n v="3"/>
    <n v="2"/>
  </r>
  <r>
    <x v="8"/>
    <x v="176"/>
    <s v="1"/>
    <s v="01"/>
    <s v="15041RESIN237812021"/>
    <s v="21BL000F"/>
    <n v="1025"/>
    <n v="1025"/>
    <n v="1025"/>
    <n v="1025"/>
    <m/>
    <n v="0"/>
    <n v="0"/>
    <n v="0"/>
    <n v="3"/>
    <n v="0"/>
    <n v="0"/>
    <n v="0"/>
    <n v="0"/>
    <n v="0"/>
    <n v="3"/>
    <n v="2"/>
  </r>
  <r>
    <x v="8"/>
    <x v="176"/>
    <s v="1"/>
    <s v="01"/>
    <s v="15041RESIN237812021"/>
    <s v="21BL000F"/>
    <n v="1026"/>
    <n v="1026"/>
    <n v="1026"/>
    <n v="1026"/>
    <m/>
    <n v="0"/>
    <n v="0"/>
    <n v="0"/>
    <n v="10"/>
    <n v="0"/>
    <n v="0"/>
    <n v="0"/>
    <n v="0"/>
    <n v="0"/>
    <n v="10"/>
    <n v="2"/>
  </r>
  <r>
    <x v="8"/>
    <x v="176"/>
    <s v="1"/>
    <s v="01"/>
    <s v="15041RESIN237812021"/>
    <s v="21BL000F"/>
    <n v="1027"/>
    <n v="1027"/>
    <n v="1027"/>
    <n v="1027"/>
    <m/>
    <n v="0"/>
    <n v="0"/>
    <n v="0"/>
    <n v="17"/>
    <n v="0"/>
    <n v="0"/>
    <n v="0"/>
    <n v="0"/>
    <n v="0"/>
    <n v="17"/>
    <n v="2"/>
  </r>
  <r>
    <x v="8"/>
    <x v="176"/>
    <s v="1"/>
    <s v="01"/>
    <s v="15041RESIN237812021"/>
    <s v="21BL000F"/>
    <n v="1028"/>
    <n v="1028"/>
    <n v="1028"/>
    <n v="1028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29"/>
    <n v="1029"/>
    <n v="1029"/>
    <n v="1029"/>
    <m/>
    <n v="0"/>
    <n v="0"/>
    <n v="0"/>
    <n v="5"/>
    <n v="0"/>
    <n v="0"/>
    <n v="0"/>
    <n v="0"/>
    <n v="0"/>
    <n v="5"/>
    <n v="2"/>
  </r>
  <r>
    <x v="8"/>
    <x v="177"/>
    <s v="1"/>
    <s v="01"/>
    <s v="15041RESIN237812021"/>
    <s v="21BL000F"/>
    <n v="1030"/>
    <n v="1030"/>
    <n v="1030"/>
    <n v="1030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31"/>
    <n v="1031"/>
    <n v="1031"/>
    <n v="1031"/>
    <m/>
    <n v="0"/>
    <n v="0"/>
    <n v="0"/>
    <n v="5"/>
    <n v="0"/>
    <n v="0"/>
    <n v="0"/>
    <n v="0"/>
    <n v="0"/>
    <n v="5"/>
    <n v="2"/>
  </r>
  <r>
    <x v="8"/>
    <x v="177"/>
    <s v="1"/>
    <s v="01"/>
    <s v="15041RESIN237812021"/>
    <s v="21BL000F"/>
    <n v="1032"/>
    <n v="1032"/>
    <n v="1032"/>
    <n v="1032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33"/>
    <n v="1033"/>
    <n v="1033"/>
    <n v="1033"/>
    <m/>
    <n v="0"/>
    <n v="0"/>
    <n v="0"/>
    <n v="6"/>
    <n v="0"/>
    <n v="0"/>
    <n v="0"/>
    <n v="0"/>
    <n v="0"/>
    <n v="6"/>
    <n v="2"/>
  </r>
  <r>
    <x v="8"/>
    <x v="177"/>
    <s v="1"/>
    <s v="01"/>
    <s v="15041RESIN237812021"/>
    <s v="21BL000F"/>
    <n v="1034"/>
    <n v="1034"/>
    <n v="1034"/>
    <n v="1034"/>
    <m/>
    <n v="0"/>
    <n v="0"/>
    <n v="0"/>
    <n v="6"/>
    <n v="0"/>
    <n v="0"/>
    <n v="0"/>
    <n v="0"/>
    <n v="0"/>
    <n v="6"/>
    <n v="2"/>
  </r>
  <r>
    <x v="8"/>
    <x v="177"/>
    <s v="1"/>
    <s v="01"/>
    <s v="15041RESIN237812021"/>
    <s v="21BL000F"/>
    <n v="1035"/>
    <n v="1035"/>
    <n v="1035"/>
    <n v="1035"/>
    <m/>
    <n v="0"/>
    <n v="0"/>
    <n v="0"/>
    <n v="10"/>
    <n v="0"/>
    <n v="0"/>
    <n v="0"/>
    <n v="0"/>
    <n v="0"/>
    <n v="10"/>
    <n v="2"/>
  </r>
  <r>
    <x v="8"/>
    <x v="177"/>
    <s v="1"/>
    <s v="01"/>
    <s v="15041RESIN237812021"/>
    <s v="21BL000F"/>
    <n v="1036"/>
    <n v="1036"/>
    <n v="1036"/>
    <n v="1036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37"/>
    <n v="1037"/>
    <n v="1037"/>
    <n v="1037"/>
    <m/>
    <n v="0"/>
    <n v="0"/>
    <n v="0"/>
    <n v="10"/>
    <n v="0"/>
    <n v="0"/>
    <n v="0"/>
    <n v="0"/>
    <n v="0"/>
    <n v="10"/>
    <n v="2"/>
  </r>
  <r>
    <x v="8"/>
    <x v="177"/>
    <s v="1"/>
    <s v="01"/>
    <s v="15041RESIN237812021"/>
    <s v="21BL000F"/>
    <n v="1038"/>
    <n v="1038"/>
    <n v="1038"/>
    <n v="1038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39"/>
    <n v="1039"/>
    <n v="1039"/>
    <n v="1039"/>
    <m/>
    <n v="0"/>
    <n v="0"/>
    <n v="0"/>
    <n v="3"/>
    <n v="0"/>
    <n v="0"/>
    <n v="0"/>
    <n v="0"/>
    <n v="0"/>
    <n v="3"/>
    <n v="2"/>
  </r>
  <r>
    <x v="8"/>
    <x v="177"/>
    <s v="1"/>
    <s v="01"/>
    <s v="15041RESIN237812021"/>
    <s v="21BL000F"/>
    <n v="1040"/>
    <n v="1040"/>
    <n v="1040"/>
    <n v="1040"/>
    <m/>
    <n v="0"/>
    <n v="0"/>
    <n v="0"/>
    <n v="5"/>
    <n v="0"/>
    <n v="0"/>
    <n v="0"/>
    <n v="0"/>
    <n v="0"/>
    <n v="5"/>
    <n v="2"/>
  </r>
  <r>
    <x v="8"/>
    <x v="177"/>
    <s v="1"/>
    <s v="01"/>
    <s v="15041RESIN237812021"/>
    <s v="21BL000F"/>
    <n v="1041"/>
    <n v="1041"/>
    <n v="1041"/>
    <n v="1041"/>
    <m/>
    <n v="0"/>
    <n v="0"/>
    <n v="0"/>
    <n v="3"/>
    <n v="0"/>
    <n v="0"/>
    <n v="0"/>
    <n v="0"/>
    <n v="0"/>
    <n v="3"/>
    <n v="2"/>
  </r>
  <r>
    <x v="8"/>
    <x v="178"/>
    <s v="1"/>
    <s v="01"/>
    <s v="15041RESIN237812021"/>
    <s v="21BL000F"/>
    <n v="1042"/>
    <n v="1042"/>
    <n v="1042"/>
    <n v="1042"/>
    <m/>
    <n v="0"/>
    <n v="0"/>
    <n v="0"/>
    <n v="6"/>
    <n v="0"/>
    <n v="0"/>
    <n v="0"/>
    <n v="0"/>
    <n v="0"/>
    <n v="6"/>
    <n v="2"/>
  </r>
  <r>
    <x v="8"/>
    <x v="178"/>
    <s v="1"/>
    <s v="01"/>
    <s v="15041RESIN237812021"/>
    <s v="21BL000F"/>
    <n v="1043"/>
    <n v="1043"/>
    <n v="1043"/>
    <n v="1043"/>
    <m/>
    <n v="0"/>
    <n v="0"/>
    <n v="0"/>
    <n v="5"/>
    <n v="0"/>
    <n v="0"/>
    <n v="0"/>
    <n v="0"/>
    <n v="0"/>
    <n v="5"/>
    <n v="2"/>
  </r>
  <r>
    <x v="8"/>
    <x v="178"/>
    <s v="1"/>
    <s v="01"/>
    <s v="15041RESIN237812021"/>
    <s v="21BL000F"/>
    <n v="1044"/>
    <n v="1044"/>
    <n v="1044"/>
    <n v="1044"/>
    <m/>
    <n v="0"/>
    <n v="0"/>
    <n v="0"/>
    <n v="3"/>
    <n v="0"/>
    <n v="0"/>
    <n v="0"/>
    <n v="0"/>
    <n v="0"/>
    <n v="3"/>
    <n v="2"/>
  </r>
  <r>
    <x v="8"/>
    <x v="178"/>
    <s v="1"/>
    <s v="01"/>
    <s v="15041RESIN237812021"/>
    <s v="21BL000F"/>
    <n v="1045"/>
    <n v="1045"/>
    <n v="1045"/>
    <n v="1045"/>
    <m/>
    <n v="0"/>
    <n v="0"/>
    <n v="0"/>
    <n v="10"/>
    <n v="0"/>
    <n v="0"/>
    <n v="0"/>
    <n v="0"/>
    <n v="0"/>
    <n v="10"/>
    <n v="2"/>
  </r>
  <r>
    <x v="8"/>
    <x v="178"/>
    <s v="1"/>
    <s v="01"/>
    <s v="15041RESIN237812021"/>
    <s v="21BL000F"/>
    <n v="1046"/>
    <n v="1046"/>
    <n v="1046"/>
    <n v="1046"/>
    <m/>
    <n v="0"/>
    <n v="0"/>
    <n v="0"/>
    <n v="3"/>
    <n v="0"/>
    <n v="0"/>
    <n v="0"/>
    <n v="0"/>
    <n v="0"/>
    <n v="3"/>
    <n v="2"/>
  </r>
  <r>
    <x v="8"/>
    <x v="178"/>
    <s v="1"/>
    <s v="01"/>
    <s v="15041RESIN237812021"/>
    <s v="21BL000F"/>
    <n v="1047"/>
    <n v="1047"/>
    <n v="1047"/>
    <n v="1047"/>
    <m/>
    <n v="0"/>
    <n v="0"/>
    <n v="0"/>
    <n v="3"/>
    <n v="0"/>
    <n v="0"/>
    <n v="0"/>
    <n v="0"/>
    <n v="0"/>
    <n v="3"/>
    <n v="2"/>
  </r>
  <r>
    <x v="8"/>
    <x v="178"/>
    <s v="1"/>
    <s v="01"/>
    <s v="15041RESIN237812021"/>
    <s v="21BL000F"/>
    <n v="1048"/>
    <n v="1048"/>
    <n v="1048"/>
    <n v="1048"/>
    <m/>
    <n v="0"/>
    <n v="0"/>
    <n v="0"/>
    <n v="3"/>
    <n v="0"/>
    <n v="0"/>
    <n v="0"/>
    <n v="0"/>
    <n v="0"/>
    <n v="3"/>
    <n v="2"/>
  </r>
  <r>
    <x v="8"/>
    <x v="179"/>
    <s v="1"/>
    <s v="01"/>
    <s v="15041RESIN237812021"/>
    <s v="21BL000F"/>
    <n v="1049"/>
    <n v="1049"/>
    <n v="1049"/>
    <n v="1049"/>
    <m/>
    <n v="0"/>
    <n v="0"/>
    <n v="0"/>
    <n v="10"/>
    <n v="0"/>
    <n v="0"/>
    <n v="0"/>
    <n v="0"/>
    <n v="0"/>
    <n v="10"/>
    <n v="2"/>
  </r>
  <r>
    <x v="8"/>
    <x v="179"/>
    <s v="1"/>
    <s v="01"/>
    <s v="15041RESIN237812021"/>
    <s v="21BL000F"/>
    <n v="1050"/>
    <n v="1050"/>
    <n v="1050"/>
    <n v="1050"/>
    <m/>
    <n v="0"/>
    <n v="0"/>
    <n v="0"/>
    <n v="5"/>
    <n v="0"/>
    <n v="0"/>
    <n v="0"/>
    <n v="0"/>
    <n v="0"/>
    <n v="5"/>
    <n v="2"/>
  </r>
  <r>
    <x v="8"/>
    <x v="179"/>
    <s v="1"/>
    <s v="01"/>
    <s v="15041RESIN237812021"/>
    <s v="21BL000F"/>
    <n v="1051"/>
    <n v="1051"/>
    <n v="1051"/>
    <n v="1051"/>
    <m/>
    <n v="0"/>
    <n v="0"/>
    <n v="0"/>
    <n v="5"/>
    <n v="0"/>
    <n v="0"/>
    <n v="0"/>
    <n v="0"/>
    <n v="0"/>
    <n v="5"/>
    <n v="2"/>
  </r>
  <r>
    <x v="8"/>
    <x v="179"/>
    <s v="1"/>
    <s v="01"/>
    <s v="15041RESIN237812021"/>
    <s v="21BL000F"/>
    <n v="1052"/>
    <n v="1052"/>
    <n v="1052"/>
    <n v="1052"/>
    <m/>
    <n v="0"/>
    <n v="0"/>
    <n v="0"/>
    <n v="20"/>
    <n v="0"/>
    <n v="0"/>
    <n v="0"/>
    <n v="0"/>
    <n v="0"/>
    <n v="20"/>
    <n v="2"/>
  </r>
  <r>
    <x v="8"/>
    <x v="179"/>
    <s v="1"/>
    <s v="01"/>
    <s v="15041RESIN237812021"/>
    <s v="21BL000F"/>
    <n v="1053"/>
    <n v="1053"/>
    <n v="1053"/>
    <n v="1053"/>
    <m/>
    <n v="0"/>
    <n v="0"/>
    <n v="0"/>
    <n v="3"/>
    <n v="0"/>
    <n v="0"/>
    <n v="0"/>
    <n v="0"/>
    <n v="0"/>
    <n v="3"/>
    <n v="2"/>
  </r>
  <r>
    <x v="8"/>
    <x v="179"/>
    <s v="1"/>
    <s v="01"/>
    <s v="15041RESIN237812021"/>
    <s v="21BL000F"/>
    <n v="1054"/>
    <n v="1054"/>
    <n v="1054"/>
    <n v="1054"/>
    <m/>
    <n v="0"/>
    <n v="0"/>
    <n v="0"/>
    <n v="5"/>
    <n v="0"/>
    <n v="0"/>
    <n v="0"/>
    <n v="0"/>
    <n v="0"/>
    <n v="5"/>
    <n v="2"/>
  </r>
  <r>
    <x v="8"/>
    <x v="179"/>
    <s v="1"/>
    <s v="01"/>
    <s v="15041RESIN237812021"/>
    <s v="21BL000F"/>
    <n v="1055"/>
    <n v="1055"/>
    <n v="1055"/>
    <n v="1055"/>
    <m/>
    <n v="0"/>
    <n v="0"/>
    <n v="0"/>
    <n v="3"/>
    <n v="0"/>
    <n v="0"/>
    <n v="0"/>
    <n v="0"/>
    <n v="0"/>
    <n v="3"/>
    <n v="2"/>
  </r>
  <r>
    <x v="8"/>
    <x v="179"/>
    <s v="1"/>
    <s v="01"/>
    <s v="15041RESIN237812021"/>
    <s v="21BL000F"/>
    <n v="1056"/>
    <n v="1056"/>
    <n v="1056"/>
    <n v="1056"/>
    <m/>
    <n v="0"/>
    <n v="0"/>
    <n v="0"/>
    <n v="3"/>
    <n v="0"/>
    <n v="0"/>
    <n v="0"/>
    <n v="0"/>
    <n v="0"/>
    <n v="3"/>
    <n v="2"/>
  </r>
  <r>
    <x v="8"/>
    <x v="180"/>
    <s v="1"/>
    <s v="01"/>
    <s v="15041RESIN237812021"/>
    <s v="21BL000F"/>
    <n v="1057"/>
    <n v="1057"/>
    <n v="1057"/>
    <n v="1057"/>
    <m/>
    <n v="0"/>
    <n v="0"/>
    <n v="0"/>
    <n v="5"/>
    <n v="0"/>
    <n v="0"/>
    <n v="0"/>
    <n v="0"/>
    <n v="0"/>
    <n v="5"/>
    <n v="2"/>
  </r>
  <r>
    <x v="8"/>
    <x v="180"/>
    <s v="1"/>
    <s v="01"/>
    <s v="15041RESIN237812021"/>
    <s v="21BL000F"/>
    <n v="1058"/>
    <n v="1058"/>
    <n v="1058"/>
    <n v="1058"/>
    <m/>
    <n v="0"/>
    <n v="0"/>
    <n v="0"/>
    <n v="18"/>
    <n v="0"/>
    <n v="0"/>
    <n v="0"/>
    <n v="0"/>
    <n v="0"/>
    <n v="18"/>
    <n v="2"/>
  </r>
  <r>
    <x v="8"/>
    <x v="180"/>
    <s v="1"/>
    <s v="01"/>
    <s v="15041RESIN237812021"/>
    <s v="21BL000F"/>
    <n v="1059"/>
    <n v="1059"/>
    <n v="1059"/>
    <n v="1059"/>
    <m/>
    <n v="0"/>
    <n v="0"/>
    <n v="0"/>
    <n v="15"/>
    <n v="0"/>
    <n v="0"/>
    <n v="0"/>
    <n v="0"/>
    <n v="0"/>
    <n v="15"/>
    <n v="2"/>
  </r>
  <r>
    <x v="8"/>
    <x v="180"/>
    <s v="1"/>
    <s v="01"/>
    <s v="15041RESIN237812021"/>
    <s v="21BL000F"/>
    <n v="1060"/>
    <n v="1060"/>
    <n v="1060"/>
    <n v="1060"/>
    <m/>
    <n v="0"/>
    <n v="0"/>
    <n v="0"/>
    <n v="3"/>
    <n v="0"/>
    <n v="0"/>
    <n v="0"/>
    <n v="0"/>
    <n v="0"/>
    <n v="3"/>
    <n v="2"/>
  </r>
  <r>
    <x v="8"/>
    <x v="180"/>
    <s v="1"/>
    <s v="01"/>
    <s v="15041RESIN237812021"/>
    <s v="21BL000F"/>
    <n v="1061"/>
    <n v="1061"/>
    <n v="1061"/>
    <n v="1061"/>
    <m/>
    <n v="0"/>
    <n v="0"/>
    <n v="0"/>
    <n v="25"/>
    <n v="0"/>
    <n v="0"/>
    <n v="0"/>
    <n v="0"/>
    <n v="0"/>
    <n v="25"/>
    <n v="2"/>
  </r>
  <r>
    <x v="8"/>
    <x v="180"/>
    <s v="1"/>
    <s v="01"/>
    <s v="15041RESIN237812021"/>
    <s v="21BL000F"/>
    <n v="1062"/>
    <n v="1062"/>
    <n v="1062"/>
    <n v="1062"/>
    <m/>
    <n v="0"/>
    <n v="0"/>
    <n v="0"/>
    <n v="3"/>
    <n v="0"/>
    <n v="0"/>
    <n v="0"/>
    <n v="0"/>
    <n v="0"/>
    <n v="3"/>
    <n v="2"/>
  </r>
  <r>
    <x v="8"/>
    <x v="180"/>
    <s v="1"/>
    <s v="01"/>
    <s v="15041RESIN237812021"/>
    <s v="21BL000F"/>
    <n v="1063"/>
    <n v="1063"/>
    <n v="1063"/>
    <n v="1063"/>
    <m/>
    <n v="0"/>
    <n v="0"/>
    <n v="0"/>
    <n v="15"/>
    <n v="0"/>
    <n v="0"/>
    <n v="0"/>
    <n v="0"/>
    <n v="0"/>
    <n v="15"/>
    <n v="2"/>
  </r>
  <r>
    <x v="8"/>
    <x v="180"/>
    <s v="1"/>
    <s v="01"/>
    <s v="15041RESIN237812021"/>
    <s v="21BL000F"/>
    <n v="1064"/>
    <n v="1064"/>
    <n v="1064"/>
    <n v="1064"/>
    <m/>
    <n v="0"/>
    <n v="0"/>
    <n v="0"/>
    <n v="5"/>
    <n v="0"/>
    <n v="0"/>
    <n v="0"/>
    <n v="0"/>
    <n v="0"/>
    <n v="5"/>
    <n v="2"/>
  </r>
  <r>
    <x v="8"/>
    <x v="180"/>
    <s v="1"/>
    <s v="01"/>
    <s v="15041RESIN237812021"/>
    <s v="21BL000F"/>
    <n v="1065"/>
    <n v="1065"/>
    <n v="1065"/>
    <n v="1065"/>
    <m/>
    <n v="0"/>
    <n v="0"/>
    <n v="0"/>
    <n v="3"/>
    <n v="0"/>
    <n v="0"/>
    <n v="0"/>
    <n v="0"/>
    <n v="0"/>
    <n v="3"/>
    <n v="2"/>
  </r>
  <r>
    <x v="8"/>
    <x v="181"/>
    <s v="1"/>
    <s v="01"/>
    <s v="15041RESIN237812021"/>
    <s v="21BL000F"/>
    <n v="1066"/>
    <n v="1066"/>
    <n v="1066"/>
    <n v="1066"/>
    <m/>
    <n v="0"/>
    <n v="0"/>
    <n v="0"/>
    <n v="15"/>
    <n v="0"/>
    <n v="0"/>
    <n v="0"/>
    <n v="0"/>
    <n v="0"/>
    <n v="15"/>
    <n v="2"/>
  </r>
  <r>
    <x v="8"/>
    <x v="181"/>
    <s v="1"/>
    <s v="01"/>
    <s v="15041RESIN237812021"/>
    <s v="21BL000F"/>
    <n v="1067"/>
    <n v="1067"/>
    <n v="1067"/>
    <n v="1067"/>
    <m/>
    <n v="0"/>
    <n v="0"/>
    <n v="0"/>
    <n v="21"/>
    <n v="0"/>
    <n v="0"/>
    <n v="0"/>
    <n v="0"/>
    <n v="0"/>
    <n v="21"/>
    <n v="2"/>
  </r>
  <r>
    <x v="8"/>
    <x v="181"/>
    <s v="1"/>
    <s v="01"/>
    <s v="15041RESIN237812021"/>
    <s v="21BL000F"/>
    <n v="1068"/>
    <n v="1068"/>
    <n v="1068"/>
    <n v="1068"/>
    <m/>
    <n v="0"/>
    <n v="0"/>
    <n v="0"/>
    <n v="3"/>
    <n v="0"/>
    <n v="0"/>
    <n v="0"/>
    <n v="0"/>
    <n v="0"/>
    <n v="3"/>
    <n v="2"/>
  </r>
  <r>
    <x v="8"/>
    <x v="181"/>
    <s v="1"/>
    <s v="01"/>
    <s v="15041RESIN237812021"/>
    <s v="21BL000F"/>
    <n v="1069"/>
    <n v="1069"/>
    <n v="1069"/>
    <n v="1069"/>
    <m/>
    <n v="0"/>
    <n v="0"/>
    <n v="0"/>
    <n v="3"/>
    <n v="0"/>
    <n v="0"/>
    <n v="0"/>
    <n v="0"/>
    <n v="0"/>
    <n v="3"/>
    <n v="2"/>
  </r>
  <r>
    <x v="8"/>
    <x v="181"/>
    <s v="1"/>
    <s v="01"/>
    <s v="15041RESIN237812021"/>
    <s v="21BL000F"/>
    <n v="1070"/>
    <n v="1070"/>
    <n v="1070"/>
    <n v="1070"/>
    <m/>
    <n v="0"/>
    <n v="0"/>
    <n v="0"/>
    <n v="8"/>
    <n v="0"/>
    <n v="0"/>
    <n v="0"/>
    <n v="0"/>
    <n v="0"/>
    <n v="8"/>
    <n v="2"/>
  </r>
  <r>
    <x v="8"/>
    <x v="181"/>
    <s v="1"/>
    <s v="01"/>
    <s v="15041RESIN237812021"/>
    <s v="21BL000F"/>
    <n v="1071"/>
    <n v="1071"/>
    <n v="1071"/>
    <n v="1071"/>
    <m/>
    <n v="0"/>
    <n v="0"/>
    <n v="0"/>
    <n v="3"/>
    <n v="0"/>
    <n v="0"/>
    <n v="0"/>
    <n v="0"/>
    <n v="0"/>
    <n v="3"/>
    <n v="2"/>
  </r>
  <r>
    <x v="8"/>
    <x v="181"/>
    <s v="1"/>
    <s v="01"/>
    <s v="15041RESIN237812021"/>
    <s v="21BL000F"/>
    <n v="1072"/>
    <n v="1072"/>
    <n v="1072"/>
    <n v="1072"/>
    <m/>
    <n v="0"/>
    <n v="0"/>
    <n v="0"/>
    <n v="5"/>
    <n v="0"/>
    <n v="0"/>
    <n v="0"/>
    <n v="0"/>
    <n v="0"/>
    <n v="5"/>
    <n v="2"/>
  </r>
  <r>
    <x v="8"/>
    <x v="181"/>
    <s v="1"/>
    <s v="01"/>
    <s v="15041RESIN237812021"/>
    <s v="21BL000F"/>
    <n v="1073"/>
    <n v="1073"/>
    <n v="1073"/>
    <n v="1073"/>
    <m/>
    <n v="0"/>
    <n v="0"/>
    <n v="0"/>
    <n v="5"/>
    <n v="0"/>
    <n v="0"/>
    <n v="0"/>
    <n v="0"/>
    <n v="0"/>
    <n v="5"/>
    <n v="2"/>
  </r>
  <r>
    <x v="8"/>
    <x v="181"/>
    <s v="1"/>
    <s v="01"/>
    <s v="15041RESIN237812021"/>
    <s v="21BL000F"/>
    <n v="1074"/>
    <n v="1074"/>
    <n v="1074"/>
    <n v="1074"/>
    <m/>
    <n v="0"/>
    <n v="0"/>
    <n v="0"/>
    <n v="3"/>
    <n v="0"/>
    <n v="0"/>
    <n v="0"/>
    <n v="0"/>
    <n v="0"/>
    <n v="3"/>
    <n v="2"/>
  </r>
  <r>
    <x v="8"/>
    <x v="182"/>
    <s v="1"/>
    <s v="01"/>
    <s v="15041RESIN237812021"/>
    <s v="21BL000F"/>
    <n v="1075"/>
    <n v="1075"/>
    <n v="1075"/>
    <n v="1075"/>
    <m/>
    <n v="0"/>
    <n v="0"/>
    <n v="0"/>
    <n v="3"/>
    <n v="0"/>
    <n v="0"/>
    <n v="0"/>
    <n v="0"/>
    <n v="0"/>
    <n v="3"/>
    <n v="2"/>
  </r>
  <r>
    <x v="8"/>
    <x v="182"/>
    <s v="1"/>
    <s v="01"/>
    <s v="15041RESIN237812021"/>
    <s v="21BL000F"/>
    <n v="1076"/>
    <n v="1076"/>
    <n v="1076"/>
    <n v="1076"/>
    <m/>
    <n v="0"/>
    <n v="0"/>
    <n v="0"/>
    <n v="11"/>
    <n v="0"/>
    <n v="0"/>
    <n v="0"/>
    <n v="0"/>
    <n v="0"/>
    <n v="11"/>
    <n v="2"/>
  </r>
  <r>
    <x v="8"/>
    <x v="182"/>
    <s v="1"/>
    <s v="01"/>
    <s v="15041RESIN237812021"/>
    <s v="21BL000F"/>
    <n v="1077"/>
    <n v="1077"/>
    <n v="1077"/>
    <n v="1077"/>
    <m/>
    <n v="0"/>
    <n v="0"/>
    <n v="0"/>
    <n v="5"/>
    <n v="0"/>
    <n v="0"/>
    <n v="0"/>
    <n v="0"/>
    <n v="0"/>
    <n v="5"/>
    <n v="2"/>
  </r>
  <r>
    <x v="8"/>
    <x v="182"/>
    <s v="1"/>
    <s v="01"/>
    <s v="15041RESIN237812021"/>
    <s v="21BL000F"/>
    <n v="1078"/>
    <n v="1078"/>
    <n v="1078"/>
    <n v="1078"/>
    <m/>
    <n v="0"/>
    <n v="0"/>
    <n v="0"/>
    <n v="3"/>
    <n v="0"/>
    <n v="0"/>
    <n v="0"/>
    <n v="0"/>
    <n v="0"/>
    <n v="3"/>
    <n v="2"/>
  </r>
  <r>
    <x v="8"/>
    <x v="182"/>
    <s v="1"/>
    <s v="01"/>
    <s v="15041RESIN237812021"/>
    <s v="21BL000F"/>
    <n v="1079"/>
    <n v="1079"/>
    <n v="1079"/>
    <n v="1079"/>
    <m/>
    <n v="0"/>
    <n v="0"/>
    <n v="0"/>
    <n v="10"/>
    <n v="0"/>
    <n v="0"/>
    <n v="0"/>
    <n v="0"/>
    <n v="0"/>
    <n v="10"/>
    <n v="2"/>
  </r>
  <r>
    <x v="8"/>
    <x v="182"/>
    <s v="1"/>
    <s v="01"/>
    <s v="15041RESIN237812021"/>
    <s v="21BL000F"/>
    <n v="1080"/>
    <n v="1080"/>
    <n v="1080"/>
    <n v="1080"/>
    <m/>
    <n v="0"/>
    <n v="0"/>
    <n v="0"/>
    <n v="10"/>
    <n v="0"/>
    <n v="0"/>
    <n v="0"/>
    <n v="0"/>
    <n v="0"/>
    <n v="10"/>
    <n v="2"/>
  </r>
  <r>
    <x v="8"/>
    <x v="183"/>
    <s v="1"/>
    <s v="01"/>
    <s v="15041RESIN237812021"/>
    <s v="21BL000F"/>
    <n v="1081"/>
    <n v="1081"/>
    <n v="1081"/>
    <n v="1081"/>
    <m/>
    <n v="0"/>
    <n v="0"/>
    <n v="0"/>
    <n v="15"/>
    <n v="0"/>
    <n v="0"/>
    <n v="0"/>
    <n v="0"/>
    <n v="0"/>
    <n v="15"/>
    <n v="2"/>
  </r>
  <r>
    <x v="8"/>
    <x v="183"/>
    <s v="1"/>
    <s v="01"/>
    <s v="15041RESIN237812021"/>
    <s v="21BL000F"/>
    <n v="1082"/>
    <n v="1082"/>
    <n v="1082"/>
    <n v="1082"/>
    <m/>
    <n v="0"/>
    <n v="0"/>
    <n v="0"/>
    <n v="11"/>
    <n v="0"/>
    <n v="0"/>
    <n v="0"/>
    <n v="0"/>
    <n v="0"/>
    <n v="11"/>
    <n v="2"/>
  </r>
  <r>
    <x v="8"/>
    <x v="183"/>
    <s v="1"/>
    <s v="01"/>
    <s v="15041RESIN237812021"/>
    <s v="21BL000F"/>
    <n v="1083"/>
    <n v="1083"/>
    <n v="1083"/>
    <n v="1083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4"/>
    <n v="1084"/>
    <n v="1084"/>
    <n v="1084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5"/>
    <n v="1085"/>
    <n v="1085"/>
    <n v="1085"/>
    <m/>
    <n v="0"/>
    <n v="0"/>
    <n v="0"/>
    <n v="8"/>
    <n v="0"/>
    <n v="0"/>
    <n v="0"/>
    <n v="0"/>
    <n v="0"/>
    <n v="8"/>
    <n v="2"/>
  </r>
  <r>
    <x v="8"/>
    <x v="183"/>
    <s v="1"/>
    <s v="01"/>
    <s v="15041RESIN237812021"/>
    <s v="21BL000F"/>
    <n v="1086"/>
    <n v="1086"/>
    <n v="1086"/>
    <n v="1086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7"/>
    <n v="1087"/>
    <n v="1087"/>
    <n v="1087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8"/>
    <n v="1088"/>
    <n v="1088"/>
    <n v="1088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89"/>
    <n v="1089"/>
    <n v="1089"/>
    <n v="1089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90"/>
    <n v="1090"/>
    <n v="1090"/>
    <n v="1090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91"/>
    <n v="1091"/>
    <n v="1091"/>
    <n v="1091"/>
    <m/>
    <n v="0"/>
    <n v="0"/>
    <n v="0"/>
    <n v="3"/>
    <n v="0"/>
    <n v="0"/>
    <n v="0"/>
    <n v="0"/>
    <n v="0"/>
    <n v="3"/>
    <n v="2"/>
  </r>
  <r>
    <x v="8"/>
    <x v="183"/>
    <s v="1"/>
    <s v="01"/>
    <s v="15041RESIN237812021"/>
    <s v="21BL000F"/>
    <n v="1092"/>
    <n v="1092"/>
    <n v="1092"/>
    <n v="1092"/>
    <m/>
    <n v="0"/>
    <n v="0"/>
    <n v="0"/>
    <n v="3"/>
    <n v="0"/>
    <n v="0"/>
    <n v="0"/>
    <n v="0"/>
    <n v="0"/>
    <n v="3"/>
    <n v="2"/>
  </r>
  <r>
    <x v="8"/>
    <x v="184"/>
    <s v="1"/>
    <s v="01"/>
    <s v="15041RESIN237812021"/>
    <s v="21BL000F"/>
    <n v="1093"/>
    <n v="1093"/>
    <n v="1093"/>
    <n v="1093"/>
    <m/>
    <n v="0"/>
    <n v="0"/>
    <n v="0"/>
    <n v="5"/>
    <n v="0"/>
    <n v="0"/>
    <n v="0"/>
    <n v="0"/>
    <n v="0"/>
    <n v="5"/>
    <n v="2"/>
  </r>
  <r>
    <x v="8"/>
    <x v="184"/>
    <s v="1"/>
    <s v="01"/>
    <s v="15041RESIN237812021"/>
    <s v="21BL000F"/>
    <n v="1094"/>
    <n v="1094"/>
    <n v="1094"/>
    <n v="1094"/>
    <m/>
    <n v="0"/>
    <n v="0"/>
    <n v="0"/>
    <n v="5"/>
    <n v="0"/>
    <n v="0"/>
    <n v="0"/>
    <n v="0"/>
    <n v="0"/>
    <n v="5"/>
    <n v="2"/>
  </r>
  <r>
    <x v="8"/>
    <x v="184"/>
    <s v="1"/>
    <s v="01"/>
    <s v="15041RESIN237812021"/>
    <s v="21BL000F"/>
    <n v="1095"/>
    <n v="1095"/>
    <n v="1095"/>
    <n v="1095"/>
    <m/>
    <n v="0"/>
    <n v="0"/>
    <n v="0"/>
    <n v="3"/>
    <n v="0"/>
    <n v="0"/>
    <n v="0"/>
    <n v="0"/>
    <n v="0"/>
    <n v="3"/>
    <n v="2"/>
  </r>
  <r>
    <x v="8"/>
    <x v="184"/>
    <s v="1"/>
    <s v="01"/>
    <s v="15041RESIN237812021"/>
    <s v="21BL000F"/>
    <n v="1096"/>
    <n v="1096"/>
    <n v="1096"/>
    <n v="1096"/>
    <m/>
    <n v="0"/>
    <n v="0"/>
    <n v="0"/>
    <n v="5"/>
    <n v="0"/>
    <n v="0"/>
    <n v="0"/>
    <n v="0"/>
    <n v="0"/>
    <n v="5"/>
    <n v="2"/>
  </r>
  <r>
    <x v="8"/>
    <x v="184"/>
    <s v="1"/>
    <s v="01"/>
    <s v="15041RESIN237812021"/>
    <s v="21BL000F"/>
    <n v="1097"/>
    <n v="1097"/>
    <n v="1097"/>
    <n v="1097"/>
    <m/>
    <n v="0"/>
    <n v="0"/>
    <n v="0"/>
    <n v="5"/>
    <n v="0"/>
    <n v="0"/>
    <n v="0"/>
    <n v="0"/>
    <n v="0"/>
    <n v="5"/>
    <n v="2"/>
  </r>
  <r>
    <x v="8"/>
    <x v="184"/>
    <s v="1"/>
    <s v="01"/>
    <s v="15041RESIN237812021"/>
    <s v="21BL000F"/>
    <n v="1098"/>
    <n v="1098"/>
    <n v="1098"/>
    <n v="1098"/>
    <m/>
    <n v="0"/>
    <n v="0"/>
    <n v="0"/>
    <n v="15"/>
    <n v="0"/>
    <n v="0"/>
    <n v="0"/>
    <n v="0"/>
    <n v="0"/>
    <n v="15"/>
    <n v="2"/>
  </r>
  <r>
    <x v="8"/>
    <x v="184"/>
    <s v="1"/>
    <s v="01"/>
    <s v="15041RESIN237812021"/>
    <s v="21BL000F"/>
    <n v="1099"/>
    <n v="1099"/>
    <n v="1099"/>
    <n v="1099"/>
    <m/>
    <n v="0"/>
    <n v="0"/>
    <n v="0"/>
    <n v="3"/>
    <n v="0"/>
    <n v="0"/>
    <n v="0"/>
    <n v="0"/>
    <n v="0"/>
    <n v="3"/>
    <n v="2"/>
  </r>
  <r>
    <x v="8"/>
    <x v="184"/>
    <s v="1"/>
    <s v="01"/>
    <s v="15041RESIN237812021"/>
    <s v="21BL000F"/>
    <n v="1100"/>
    <n v="1100"/>
    <n v="1100"/>
    <n v="1100"/>
    <m/>
    <n v="0"/>
    <n v="0"/>
    <n v="0"/>
    <n v="3"/>
    <n v="0"/>
    <n v="0"/>
    <n v="0"/>
    <n v="0"/>
    <n v="0"/>
    <n v="3"/>
    <n v="2"/>
  </r>
  <r>
    <x v="8"/>
    <x v="185"/>
    <s v="1"/>
    <s v="01"/>
    <s v="15041RESIN237812021"/>
    <s v="21BL000F"/>
    <n v="1101"/>
    <n v="1101"/>
    <n v="1101"/>
    <n v="1101"/>
    <m/>
    <n v="0"/>
    <n v="0"/>
    <n v="0"/>
    <n v="5"/>
    <n v="0"/>
    <n v="0"/>
    <n v="0"/>
    <n v="0"/>
    <n v="0"/>
    <n v="5"/>
    <n v="2"/>
  </r>
  <r>
    <x v="8"/>
    <x v="185"/>
    <s v="1"/>
    <s v="01"/>
    <s v="15041RESIN237812021"/>
    <s v="21BL000F"/>
    <n v="1102"/>
    <n v="1102"/>
    <n v="1102"/>
    <n v="1102"/>
    <m/>
    <n v="0"/>
    <n v="0"/>
    <n v="0"/>
    <n v="5"/>
    <n v="0"/>
    <n v="0"/>
    <n v="0"/>
    <n v="0"/>
    <n v="0"/>
    <n v="5"/>
    <n v="2"/>
  </r>
  <r>
    <x v="8"/>
    <x v="185"/>
    <s v="1"/>
    <s v="01"/>
    <s v="15041RESIN237812021"/>
    <s v="21BL000F"/>
    <n v="1103"/>
    <n v="1103"/>
    <n v="1103"/>
    <n v="1103"/>
    <m/>
    <n v="0"/>
    <n v="0"/>
    <n v="0"/>
    <n v="3"/>
    <n v="0"/>
    <n v="0"/>
    <n v="0"/>
    <n v="0"/>
    <n v="0"/>
    <n v="3"/>
    <n v="2"/>
  </r>
  <r>
    <x v="8"/>
    <x v="185"/>
    <s v="1"/>
    <s v="01"/>
    <s v="15041RESIN237812021"/>
    <s v="21BL000F"/>
    <n v="1104"/>
    <n v="1104"/>
    <n v="1104"/>
    <n v="1104"/>
    <m/>
    <n v="0"/>
    <n v="0"/>
    <n v="0"/>
    <n v="5"/>
    <n v="0"/>
    <n v="0"/>
    <n v="0"/>
    <n v="0"/>
    <n v="0"/>
    <n v="5"/>
    <n v="2"/>
  </r>
  <r>
    <x v="8"/>
    <x v="185"/>
    <s v="1"/>
    <s v="01"/>
    <s v="15041RESIN237812021"/>
    <s v="21BL000F"/>
    <n v="1105"/>
    <n v="1105"/>
    <n v="1105"/>
    <n v="1105"/>
    <m/>
    <n v="0"/>
    <n v="0"/>
    <n v="0"/>
    <n v="3"/>
    <n v="0"/>
    <n v="0"/>
    <n v="0"/>
    <n v="0"/>
    <n v="0"/>
    <n v="3"/>
    <n v="2"/>
  </r>
  <r>
    <x v="8"/>
    <x v="185"/>
    <s v="1"/>
    <s v="01"/>
    <s v="15041RESIN237812021"/>
    <s v="21BL000F"/>
    <n v="1106"/>
    <n v="1106"/>
    <n v="1106"/>
    <n v="1106"/>
    <m/>
    <n v="0"/>
    <n v="0"/>
    <n v="0"/>
    <n v="5"/>
    <n v="0"/>
    <n v="0"/>
    <n v="0"/>
    <n v="0"/>
    <n v="0"/>
    <n v="5"/>
    <n v="2"/>
  </r>
  <r>
    <x v="8"/>
    <x v="185"/>
    <s v="1"/>
    <s v="01"/>
    <s v="15041RESIN237812021"/>
    <s v="21BL000F"/>
    <n v="1107"/>
    <n v="1107"/>
    <n v="1107"/>
    <n v="1107"/>
    <m/>
    <n v="0"/>
    <n v="0"/>
    <n v="0"/>
    <n v="3"/>
    <n v="0"/>
    <n v="0"/>
    <n v="0"/>
    <n v="0"/>
    <n v="0"/>
    <n v="3"/>
    <n v="2"/>
  </r>
  <r>
    <x v="8"/>
    <x v="185"/>
    <s v="1"/>
    <s v="01"/>
    <s v="15041RESIN237812021"/>
    <s v="21BL000F"/>
    <n v="1108"/>
    <n v="1108"/>
    <n v="1108"/>
    <n v="1108"/>
    <m/>
    <n v="0"/>
    <n v="0"/>
    <n v="0"/>
    <n v="5"/>
    <n v="0"/>
    <n v="0"/>
    <n v="0"/>
    <n v="0"/>
    <n v="0"/>
    <n v="5"/>
    <n v="2"/>
  </r>
  <r>
    <x v="8"/>
    <x v="186"/>
    <s v="1"/>
    <s v="01"/>
    <s v="15041RESIN237812021"/>
    <s v="21BL000F"/>
    <n v="1109"/>
    <n v="1109"/>
    <n v="1109"/>
    <n v="1109"/>
    <m/>
    <n v="0"/>
    <n v="0"/>
    <n v="0"/>
    <n v="5"/>
    <n v="0"/>
    <n v="0"/>
    <n v="0"/>
    <n v="0"/>
    <n v="0"/>
    <n v="5"/>
    <n v="2"/>
  </r>
  <r>
    <x v="8"/>
    <x v="186"/>
    <s v="1"/>
    <s v="01"/>
    <s v="15041RESIN237812021"/>
    <s v="21BL000F"/>
    <n v="1110"/>
    <n v="1110"/>
    <n v="1110"/>
    <n v="1110"/>
    <m/>
    <n v="0"/>
    <n v="0"/>
    <n v="0"/>
    <n v="8"/>
    <n v="0"/>
    <n v="0"/>
    <n v="0"/>
    <n v="0"/>
    <n v="0"/>
    <n v="8"/>
    <n v="2"/>
  </r>
  <r>
    <x v="8"/>
    <x v="186"/>
    <s v="1"/>
    <s v="01"/>
    <s v="15041RESIN237812021"/>
    <s v="21BL000F"/>
    <n v="1111"/>
    <n v="1111"/>
    <n v="1111"/>
    <n v="1111"/>
    <m/>
    <n v="0"/>
    <n v="0"/>
    <n v="0"/>
    <n v="5"/>
    <n v="0"/>
    <n v="0"/>
    <n v="0"/>
    <n v="0"/>
    <n v="0"/>
    <n v="5"/>
    <n v="2"/>
  </r>
  <r>
    <x v="8"/>
    <x v="186"/>
    <s v="1"/>
    <s v="01"/>
    <s v="15041RESIN237812021"/>
    <s v="21BL000F"/>
    <n v="1112"/>
    <n v="1112"/>
    <n v="1112"/>
    <n v="1112"/>
    <m/>
    <n v="0"/>
    <n v="0"/>
    <n v="0"/>
    <n v="11"/>
    <n v="0"/>
    <n v="0"/>
    <n v="0"/>
    <n v="0"/>
    <n v="0"/>
    <n v="11"/>
    <n v="2"/>
  </r>
  <r>
    <x v="8"/>
    <x v="186"/>
    <s v="1"/>
    <s v="01"/>
    <s v="15041RESIN237812021"/>
    <s v="21BL000F"/>
    <n v="1113"/>
    <n v="1113"/>
    <n v="1113"/>
    <n v="1113"/>
    <m/>
    <n v="0"/>
    <n v="0"/>
    <n v="0"/>
    <n v="3"/>
    <n v="0"/>
    <n v="0"/>
    <n v="0"/>
    <n v="0"/>
    <n v="0"/>
    <n v="3"/>
    <n v="2"/>
  </r>
  <r>
    <x v="8"/>
    <x v="186"/>
    <s v="1"/>
    <s v="01"/>
    <s v="15041RESIN237812021"/>
    <s v="21BL000F"/>
    <n v="1114"/>
    <n v="1114"/>
    <n v="1114"/>
    <n v="1114"/>
    <m/>
    <n v="0"/>
    <n v="0"/>
    <n v="0"/>
    <n v="3"/>
    <n v="0"/>
    <n v="0"/>
    <n v="0"/>
    <n v="0"/>
    <n v="0"/>
    <n v="3"/>
    <n v="2"/>
  </r>
  <r>
    <x v="8"/>
    <x v="186"/>
    <s v="1"/>
    <s v="01"/>
    <s v="15041RESIN237812021"/>
    <s v="21BL000F"/>
    <n v="1115"/>
    <n v="1115"/>
    <n v="1115"/>
    <n v="1115"/>
    <m/>
    <n v="0"/>
    <n v="0"/>
    <n v="0"/>
    <n v="5"/>
    <n v="0"/>
    <n v="0"/>
    <n v="0"/>
    <n v="0"/>
    <n v="0"/>
    <n v="5"/>
    <n v="2"/>
  </r>
  <r>
    <x v="8"/>
    <x v="186"/>
    <s v="1"/>
    <s v="01"/>
    <s v="15041RESIN237812021"/>
    <s v="21BL000F"/>
    <n v="1116"/>
    <n v="1116"/>
    <n v="1116"/>
    <n v="1116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17"/>
    <n v="1117"/>
    <n v="1117"/>
    <n v="1117"/>
    <m/>
    <n v="0"/>
    <n v="0"/>
    <n v="0"/>
    <n v="10"/>
    <n v="0"/>
    <n v="0"/>
    <n v="0"/>
    <n v="0"/>
    <n v="0"/>
    <n v="10"/>
    <n v="2"/>
  </r>
  <r>
    <x v="8"/>
    <x v="187"/>
    <s v="1"/>
    <s v="01"/>
    <s v="15041RESIN237812021"/>
    <s v="21BL000F"/>
    <n v="1118"/>
    <n v="1118"/>
    <n v="1118"/>
    <n v="1118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19"/>
    <n v="1119"/>
    <n v="1119"/>
    <n v="1119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0"/>
    <n v="1120"/>
    <n v="1120"/>
    <n v="1120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1"/>
    <n v="1121"/>
    <n v="1121"/>
    <n v="1121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2"/>
    <n v="1122"/>
    <n v="1122"/>
    <n v="1122"/>
    <m/>
    <n v="0"/>
    <n v="0"/>
    <n v="0"/>
    <n v="10"/>
    <n v="0"/>
    <n v="0"/>
    <n v="0"/>
    <n v="0"/>
    <n v="0"/>
    <n v="10"/>
    <n v="2"/>
  </r>
  <r>
    <x v="8"/>
    <x v="187"/>
    <s v="1"/>
    <s v="01"/>
    <s v="15041RESIN237812021"/>
    <s v="21BL000F"/>
    <n v="1123"/>
    <n v="1123"/>
    <n v="1123"/>
    <n v="1123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4"/>
    <n v="1124"/>
    <n v="1124"/>
    <n v="1124"/>
    <m/>
    <n v="0"/>
    <n v="0"/>
    <n v="0"/>
    <n v="15"/>
    <n v="0"/>
    <n v="0"/>
    <n v="0"/>
    <n v="0"/>
    <n v="0"/>
    <n v="15"/>
    <n v="2"/>
  </r>
  <r>
    <x v="8"/>
    <x v="187"/>
    <s v="1"/>
    <s v="01"/>
    <s v="15041RESIN237812021"/>
    <s v="21BL000F"/>
    <n v="1125"/>
    <n v="1125"/>
    <n v="1125"/>
    <n v="1125"/>
    <m/>
    <n v="0"/>
    <n v="0"/>
    <n v="0"/>
    <n v="5"/>
    <n v="0"/>
    <n v="0"/>
    <n v="0"/>
    <n v="0"/>
    <n v="0"/>
    <n v="5"/>
    <n v="2"/>
  </r>
  <r>
    <x v="8"/>
    <x v="187"/>
    <s v="1"/>
    <s v="01"/>
    <s v="15041RESIN237812021"/>
    <s v="21BL000F"/>
    <n v="1126"/>
    <n v="1126"/>
    <n v="1126"/>
    <n v="1126"/>
    <m/>
    <n v="0"/>
    <n v="0"/>
    <n v="0"/>
    <n v="3"/>
    <n v="0"/>
    <n v="0"/>
    <n v="0"/>
    <n v="0"/>
    <n v="0"/>
    <n v="3"/>
    <n v="2"/>
  </r>
  <r>
    <x v="8"/>
    <x v="187"/>
    <s v="1"/>
    <s v="01"/>
    <s v="15041RESIN237812021"/>
    <s v="21BL000F"/>
    <n v="1127"/>
    <n v="1127"/>
    <n v="1127"/>
    <n v="1127"/>
    <m/>
    <n v="0"/>
    <n v="0"/>
    <n v="0"/>
    <n v="10"/>
    <n v="0"/>
    <n v="0"/>
    <n v="0"/>
    <n v="0"/>
    <n v="0"/>
    <n v="10"/>
    <n v="2"/>
  </r>
  <r>
    <x v="8"/>
    <x v="188"/>
    <s v="1"/>
    <s v="01"/>
    <s v="15041RESIN237812021"/>
    <s v="21BL000F"/>
    <n v="1128"/>
    <n v="1128"/>
    <n v="1128"/>
    <n v="1128"/>
    <m/>
    <n v="0"/>
    <n v="0"/>
    <n v="0"/>
    <n v="23"/>
    <n v="0"/>
    <n v="0"/>
    <n v="0"/>
    <n v="0"/>
    <n v="0"/>
    <n v="23"/>
    <n v="2"/>
  </r>
  <r>
    <x v="8"/>
    <x v="188"/>
    <s v="1"/>
    <s v="01"/>
    <s v="15041RESIN237812021"/>
    <s v="21BL000F"/>
    <n v="1129"/>
    <n v="1129"/>
    <n v="1129"/>
    <n v="1129"/>
    <m/>
    <n v="0"/>
    <n v="0"/>
    <n v="0"/>
    <n v="3"/>
    <n v="0"/>
    <n v="0"/>
    <n v="0"/>
    <n v="0"/>
    <n v="0"/>
    <n v="3"/>
    <n v="2"/>
  </r>
  <r>
    <x v="8"/>
    <x v="188"/>
    <s v="1"/>
    <s v="01"/>
    <s v="15041RESIN237812021"/>
    <s v="21BL000F"/>
    <n v="1130"/>
    <n v="1130"/>
    <n v="1130"/>
    <n v="1130"/>
    <m/>
    <n v="0"/>
    <n v="0"/>
    <n v="0"/>
    <n v="5"/>
    <n v="0"/>
    <n v="0"/>
    <n v="0"/>
    <n v="0"/>
    <n v="0"/>
    <n v="5"/>
    <n v="2"/>
  </r>
  <r>
    <x v="8"/>
    <x v="188"/>
    <s v="1"/>
    <s v="01"/>
    <s v="15041RESIN237812021"/>
    <s v="21BL000F"/>
    <n v="1131"/>
    <n v="1131"/>
    <n v="1131"/>
    <n v="1131"/>
    <m/>
    <n v="0"/>
    <n v="0"/>
    <n v="0"/>
    <n v="3"/>
    <n v="0"/>
    <n v="0"/>
    <n v="0"/>
    <n v="0"/>
    <n v="0"/>
    <n v="3"/>
    <n v="2"/>
  </r>
  <r>
    <x v="8"/>
    <x v="188"/>
    <s v="1"/>
    <s v="01"/>
    <s v="15041RESIN237812021"/>
    <s v="21BL000F"/>
    <n v="1132"/>
    <n v="1132"/>
    <n v="1132"/>
    <n v="1132"/>
    <m/>
    <n v="0"/>
    <n v="0"/>
    <n v="0"/>
    <n v="3"/>
    <n v="0"/>
    <n v="0"/>
    <n v="0"/>
    <n v="0"/>
    <n v="0"/>
    <n v="3"/>
    <n v="2"/>
  </r>
  <r>
    <x v="8"/>
    <x v="188"/>
    <s v="1"/>
    <s v="01"/>
    <s v="15041RESIN237812021"/>
    <s v="21BL000F"/>
    <n v="1133"/>
    <n v="1133"/>
    <n v="1133"/>
    <n v="1133"/>
    <m/>
    <n v="0"/>
    <n v="0"/>
    <n v="0"/>
    <n v="8"/>
    <n v="0"/>
    <n v="0"/>
    <n v="0"/>
    <n v="0"/>
    <n v="0"/>
    <n v="8"/>
    <n v="2"/>
  </r>
  <r>
    <x v="8"/>
    <x v="188"/>
    <s v="1"/>
    <s v="01"/>
    <s v="15041RESIN237812021"/>
    <s v="21BL000F"/>
    <n v="1134"/>
    <n v="1134"/>
    <n v="1134"/>
    <n v="1134"/>
    <m/>
    <n v="0"/>
    <n v="0"/>
    <n v="0"/>
    <n v="5"/>
    <n v="0"/>
    <n v="0"/>
    <n v="0"/>
    <n v="0"/>
    <n v="0"/>
    <n v="5"/>
    <n v="2"/>
  </r>
  <r>
    <x v="8"/>
    <x v="188"/>
    <s v="1"/>
    <s v="01"/>
    <s v="15041RESIN237812021"/>
    <s v="21BL000F"/>
    <n v="1135"/>
    <n v="1135"/>
    <n v="1135"/>
    <n v="1135"/>
    <m/>
    <n v="0"/>
    <n v="0"/>
    <n v="0"/>
    <n v="3"/>
    <n v="0"/>
    <n v="0"/>
    <n v="0"/>
    <n v="0"/>
    <n v="0"/>
    <n v="3"/>
    <n v="2"/>
  </r>
  <r>
    <x v="8"/>
    <x v="188"/>
    <s v="1"/>
    <s v="01"/>
    <s v="15041RESIN237812021"/>
    <s v="21BL000F"/>
    <n v="1136"/>
    <n v="1136"/>
    <n v="1136"/>
    <n v="1136"/>
    <m/>
    <n v="0"/>
    <n v="0"/>
    <n v="0"/>
    <n v="3"/>
    <n v="0"/>
    <n v="0"/>
    <n v="0"/>
    <n v="0"/>
    <n v="0"/>
    <n v="3"/>
    <n v="2"/>
  </r>
  <r>
    <x v="8"/>
    <x v="189"/>
    <s v="1"/>
    <s v="01"/>
    <s v="15041RESIN237812021"/>
    <s v="21BL000F"/>
    <n v="1137"/>
    <n v="1137"/>
    <n v="1137"/>
    <n v="1137"/>
    <m/>
    <n v="0"/>
    <n v="0"/>
    <n v="0"/>
    <n v="3"/>
    <n v="0"/>
    <n v="0"/>
    <n v="0"/>
    <n v="0"/>
    <n v="0"/>
    <n v="3"/>
    <n v="2"/>
  </r>
  <r>
    <x v="8"/>
    <x v="189"/>
    <s v="1"/>
    <s v="01"/>
    <s v="15041RESIN237812021"/>
    <s v="21BL000F"/>
    <n v="1138"/>
    <n v="1138"/>
    <n v="1138"/>
    <n v="1138"/>
    <m/>
    <n v="0"/>
    <n v="0"/>
    <n v="0"/>
    <n v="15"/>
    <n v="0"/>
    <n v="0"/>
    <n v="0"/>
    <n v="0"/>
    <n v="0"/>
    <n v="15"/>
    <n v="2"/>
  </r>
  <r>
    <x v="8"/>
    <x v="189"/>
    <s v="1"/>
    <s v="01"/>
    <s v="15041RESIN237812021"/>
    <s v="21BL000F"/>
    <n v="1139"/>
    <n v="1139"/>
    <n v="1139"/>
    <n v="1139"/>
    <m/>
    <n v="0"/>
    <n v="0"/>
    <n v="0"/>
    <n v="10"/>
    <n v="0"/>
    <n v="0"/>
    <n v="0"/>
    <n v="0"/>
    <n v="0"/>
    <n v="10"/>
    <n v="2"/>
  </r>
  <r>
    <x v="8"/>
    <x v="189"/>
    <s v="1"/>
    <s v="01"/>
    <s v="15041RESIN237812021"/>
    <s v="21BL000F"/>
    <n v="1140"/>
    <n v="1140"/>
    <n v="1140"/>
    <n v="1140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1"/>
    <n v="1141"/>
    <n v="1141"/>
    <n v="1141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2"/>
    <n v="1142"/>
    <n v="1142"/>
    <n v="1142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3"/>
    <n v="1143"/>
    <n v="1143"/>
    <n v="1143"/>
    <m/>
    <n v="0"/>
    <n v="0"/>
    <n v="0"/>
    <n v="15"/>
    <n v="0"/>
    <n v="0"/>
    <n v="0"/>
    <n v="0"/>
    <n v="0"/>
    <n v="15"/>
    <n v="2"/>
  </r>
  <r>
    <x v="8"/>
    <x v="189"/>
    <s v="1"/>
    <s v="01"/>
    <s v="15041RESIN237812021"/>
    <s v="21BL000F"/>
    <n v="1144"/>
    <n v="1144"/>
    <n v="1144"/>
    <n v="1144"/>
    <m/>
    <n v="0"/>
    <n v="0"/>
    <n v="0"/>
    <n v="3"/>
    <n v="0"/>
    <n v="0"/>
    <n v="0"/>
    <n v="0"/>
    <n v="0"/>
    <n v="3"/>
    <n v="2"/>
  </r>
  <r>
    <x v="8"/>
    <x v="189"/>
    <s v="1"/>
    <s v="01"/>
    <s v="15041RESIN237812021"/>
    <s v="21BL000F"/>
    <n v="1145"/>
    <n v="1145"/>
    <n v="1145"/>
    <n v="1145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6"/>
    <n v="1146"/>
    <n v="1146"/>
    <n v="1146"/>
    <m/>
    <n v="0"/>
    <n v="0"/>
    <n v="0"/>
    <n v="5"/>
    <n v="0"/>
    <n v="0"/>
    <n v="0"/>
    <n v="0"/>
    <n v="0"/>
    <n v="5"/>
    <n v="2"/>
  </r>
  <r>
    <x v="8"/>
    <x v="189"/>
    <s v="1"/>
    <s v="01"/>
    <s v="15041RESIN237812021"/>
    <s v="21BL000F"/>
    <n v="1147"/>
    <n v="1147"/>
    <n v="1147"/>
    <n v="1147"/>
    <m/>
    <n v="0"/>
    <n v="0"/>
    <n v="0"/>
    <n v="3"/>
    <n v="0"/>
    <n v="0"/>
    <n v="0"/>
    <n v="0"/>
    <n v="0"/>
    <n v="3"/>
    <n v="2"/>
  </r>
  <r>
    <x v="8"/>
    <x v="189"/>
    <s v="1"/>
    <s v="01"/>
    <s v="15041RESIN237812021"/>
    <s v="21BL000F"/>
    <n v="1148"/>
    <n v="1148"/>
    <n v="1148"/>
    <n v="1148"/>
    <m/>
    <n v="0"/>
    <n v="0"/>
    <n v="0"/>
    <n v="3"/>
    <n v="0"/>
    <n v="0"/>
    <n v="0"/>
    <n v="0"/>
    <n v="0"/>
    <n v="3"/>
    <n v="2"/>
  </r>
  <r>
    <x v="8"/>
    <x v="190"/>
    <s v="1"/>
    <s v="01"/>
    <s v="15041RESIN237812021"/>
    <s v="21BL000F"/>
    <n v="1149"/>
    <n v="1149"/>
    <n v="1149"/>
    <n v="1149"/>
    <m/>
    <n v="0"/>
    <n v="0"/>
    <n v="0"/>
    <n v="11"/>
    <n v="0"/>
    <n v="0"/>
    <n v="0"/>
    <n v="0"/>
    <n v="0"/>
    <n v="11"/>
    <n v="2"/>
  </r>
  <r>
    <x v="8"/>
    <x v="190"/>
    <s v="1"/>
    <s v="01"/>
    <s v="15041RESIN237812021"/>
    <s v="21BL000F"/>
    <n v="1150"/>
    <n v="1150"/>
    <n v="1150"/>
    <n v="1150"/>
    <m/>
    <n v="0"/>
    <n v="0"/>
    <n v="0"/>
    <n v="5"/>
    <n v="0"/>
    <n v="0"/>
    <n v="0"/>
    <n v="0"/>
    <n v="0"/>
    <n v="5"/>
    <n v="2"/>
  </r>
  <r>
    <x v="8"/>
    <x v="190"/>
    <s v="1"/>
    <s v="01"/>
    <s v="15041RESIN237812021"/>
    <s v="21BL000F"/>
    <n v="1151"/>
    <n v="1151"/>
    <n v="1151"/>
    <n v="1151"/>
    <m/>
    <n v="0"/>
    <n v="0"/>
    <n v="0"/>
    <n v="3"/>
    <n v="0"/>
    <n v="0"/>
    <n v="0"/>
    <n v="0"/>
    <n v="0"/>
    <n v="3"/>
    <n v="2"/>
  </r>
  <r>
    <x v="8"/>
    <x v="190"/>
    <s v="1"/>
    <s v="01"/>
    <s v="15041RESIN237812021"/>
    <s v="21BL000F"/>
    <n v="1152"/>
    <n v="1152"/>
    <n v="1152"/>
    <n v="1152"/>
    <m/>
    <n v="0"/>
    <n v="0"/>
    <n v="0"/>
    <n v="10"/>
    <n v="0"/>
    <n v="0"/>
    <n v="0"/>
    <n v="0"/>
    <n v="0"/>
    <n v="10"/>
    <n v="2"/>
  </r>
  <r>
    <x v="8"/>
    <x v="190"/>
    <s v="1"/>
    <s v="01"/>
    <s v="15041RESIN237812021"/>
    <s v="21BL000F"/>
    <n v="1153"/>
    <n v="1153"/>
    <n v="1153"/>
    <n v="1153"/>
    <m/>
    <n v="0"/>
    <n v="0"/>
    <n v="0"/>
    <n v="3"/>
    <n v="0"/>
    <n v="0"/>
    <n v="0"/>
    <n v="0"/>
    <n v="0"/>
    <n v="3"/>
    <n v="2"/>
  </r>
  <r>
    <x v="8"/>
    <x v="190"/>
    <s v="1"/>
    <s v="01"/>
    <s v="15041RESIN237812021"/>
    <s v="21BL000F"/>
    <n v="1154"/>
    <n v="1154"/>
    <n v="1154"/>
    <n v="1154"/>
    <m/>
    <n v="0"/>
    <n v="0"/>
    <n v="0"/>
    <n v="3"/>
    <n v="0"/>
    <n v="0"/>
    <n v="0"/>
    <n v="0"/>
    <n v="0"/>
    <n v="3"/>
    <n v="2"/>
  </r>
  <r>
    <x v="8"/>
    <x v="190"/>
    <s v="1"/>
    <s v="01"/>
    <s v="15041RESIN237812021"/>
    <s v="21BL000F"/>
    <n v="1155"/>
    <n v="1155"/>
    <n v="1155"/>
    <n v="1155"/>
    <m/>
    <n v="0"/>
    <n v="0"/>
    <n v="0"/>
    <n v="0"/>
    <n v="10"/>
    <n v="0"/>
    <n v="0"/>
    <n v="0"/>
    <n v="0"/>
    <n v="0"/>
    <n v="2"/>
  </r>
  <r>
    <x v="8"/>
    <x v="190"/>
    <s v="1"/>
    <s v="01"/>
    <s v="15041RESIN237812021"/>
    <s v="21BL000F"/>
    <n v="1156"/>
    <n v="1156"/>
    <n v="1156"/>
    <n v="1156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57"/>
    <n v="1157"/>
    <n v="1157"/>
    <n v="1157"/>
    <m/>
    <n v="0"/>
    <n v="0"/>
    <n v="0"/>
    <n v="5"/>
    <n v="0"/>
    <n v="0"/>
    <n v="0"/>
    <n v="0"/>
    <n v="0"/>
    <n v="5"/>
    <n v="2"/>
  </r>
  <r>
    <x v="8"/>
    <x v="191"/>
    <s v="1"/>
    <s v="01"/>
    <s v="15041RESIN237812021"/>
    <s v="21BL000F"/>
    <n v="1158"/>
    <n v="1158"/>
    <n v="1158"/>
    <n v="1158"/>
    <m/>
    <n v="0"/>
    <n v="0"/>
    <n v="0"/>
    <n v="11"/>
    <n v="0"/>
    <n v="0"/>
    <n v="0"/>
    <n v="0"/>
    <n v="0"/>
    <n v="11"/>
    <n v="2"/>
  </r>
  <r>
    <x v="8"/>
    <x v="191"/>
    <s v="1"/>
    <s v="01"/>
    <s v="15041RESIN237812021"/>
    <s v="21BL000F"/>
    <n v="1159"/>
    <n v="1159"/>
    <n v="1159"/>
    <n v="1159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0"/>
    <n v="1160"/>
    <n v="1160"/>
    <n v="1160"/>
    <m/>
    <n v="0"/>
    <n v="0"/>
    <n v="0"/>
    <n v="20"/>
    <n v="0"/>
    <n v="0"/>
    <n v="0"/>
    <n v="0"/>
    <n v="0"/>
    <n v="20"/>
    <n v="2"/>
  </r>
  <r>
    <x v="8"/>
    <x v="191"/>
    <s v="1"/>
    <s v="01"/>
    <s v="15041RESIN237812021"/>
    <s v="21BL000F"/>
    <n v="1161"/>
    <n v="1161"/>
    <n v="1161"/>
    <n v="1161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2"/>
    <n v="1162"/>
    <n v="1162"/>
    <n v="1162"/>
    <m/>
    <n v="0"/>
    <n v="0"/>
    <n v="0"/>
    <n v="10"/>
    <n v="0"/>
    <n v="0"/>
    <n v="0"/>
    <n v="0"/>
    <n v="0"/>
    <n v="10"/>
    <n v="2"/>
  </r>
  <r>
    <x v="8"/>
    <x v="191"/>
    <s v="1"/>
    <s v="01"/>
    <s v="15041RESIN237812021"/>
    <s v="21BL000F"/>
    <n v="1163"/>
    <n v="1163"/>
    <n v="1163"/>
    <n v="1163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4"/>
    <n v="1164"/>
    <n v="1164"/>
    <n v="1164"/>
    <m/>
    <n v="0"/>
    <n v="0"/>
    <n v="0"/>
    <n v="11"/>
    <n v="0"/>
    <n v="0"/>
    <n v="0"/>
    <n v="0"/>
    <n v="0"/>
    <n v="11"/>
    <n v="2"/>
  </r>
  <r>
    <x v="8"/>
    <x v="191"/>
    <s v="1"/>
    <s v="01"/>
    <s v="15041RESIN237812021"/>
    <s v="21BL000F"/>
    <n v="1165"/>
    <n v="1165"/>
    <n v="1165"/>
    <n v="1165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6"/>
    <n v="1166"/>
    <n v="1166"/>
    <n v="1166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7"/>
    <n v="1167"/>
    <n v="1167"/>
    <n v="1167"/>
    <m/>
    <n v="0"/>
    <n v="0"/>
    <n v="0"/>
    <n v="10"/>
    <n v="0"/>
    <n v="0"/>
    <n v="0"/>
    <n v="0"/>
    <n v="0"/>
    <n v="10"/>
    <n v="2"/>
  </r>
  <r>
    <x v="8"/>
    <x v="191"/>
    <s v="1"/>
    <s v="01"/>
    <s v="15041RESIN237812021"/>
    <s v="21BL000F"/>
    <n v="1168"/>
    <n v="1168"/>
    <n v="1168"/>
    <n v="1168"/>
    <m/>
    <n v="0"/>
    <n v="0"/>
    <n v="0"/>
    <n v="3"/>
    <n v="0"/>
    <n v="0"/>
    <n v="0"/>
    <n v="0"/>
    <n v="0"/>
    <n v="3"/>
    <n v="2"/>
  </r>
  <r>
    <x v="8"/>
    <x v="191"/>
    <s v="1"/>
    <s v="01"/>
    <s v="15041RESIN237812021"/>
    <s v="21BL000F"/>
    <n v="1169"/>
    <n v="1169"/>
    <n v="1169"/>
    <n v="1169"/>
    <m/>
    <n v="0"/>
    <n v="0"/>
    <n v="0"/>
    <n v="3"/>
    <n v="0"/>
    <n v="0"/>
    <n v="0"/>
    <n v="0"/>
    <n v="0"/>
    <n v="3"/>
    <n v="2"/>
  </r>
  <r>
    <x v="8"/>
    <x v="192"/>
    <s v="1"/>
    <s v="01"/>
    <s v="15041RESIN237812021"/>
    <s v="21BL000F"/>
    <n v="1170"/>
    <n v="1170"/>
    <n v="1170"/>
    <n v="1170"/>
    <m/>
    <n v="0"/>
    <n v="0"/>
    <n v="0"/>
    <n v="5"/>
    <n v="0"/>
    <n v="0"/>
    <n v="0"/>
    <n v="0"/>
    <n v="0"/>
    <n v="5"/>
    <n v="2"/>
  </r>
  <r>
    <x v="8"/>
    <x v="192"/>
    <s v="1"/>
    <s v="01"/>
    <s v="15041RESIN237812021"/>
    <s v="21BL000F"/>
    <n v="1171"/>
    <n v="1171"/>
    <n v="1171"/>
    <n v="1171"/>
    <m/>
    <n v="0"/>
    <n v="0"/>
    <n v="0"/>
    <n v="5"/>
    <n v="0"/>
    <n v="0"/>
    <n v="0"/>
    <n v="0"/>
    <n v="0"/>
    <n v="5"/>
    <n v="2"/>
  </r>
  <r>
    <x v="8"/>
    <x v="192"/>
    <s v="1"/>
    <s v="01"/>
    <s v="15041RESIN237812021"/>
    <s v="21BL000F"/>
    <n v="1172"/>
    <n v="1172"/>
    <n v="1172"/>
    <n v="1172"/>
    <m/>
    <n v="0"/>
    <n v="0"/>
    <n v="0"/>
    <n v="3"/>
    <n v="0"/>
    <n v="0"/>
    <n v="0"/>
    <n v="0"/>
    <n v="0"/>
    <n v="3"/>
    <n v="2"/>
  </r>
  <r>
    <x v="8"/>
    <x v="192"/>
    <s v="1"/>
    <s v="01"/>
    <s v="15041RESIN237812021"/>
    <s v="21BL000F"/>
    <n v="1173"/>
    <n v="1173"/>
    <n v="1173"/>
    <n v="1173"/>
    <m/>
    <n v="0"/>
    <n v="0"/>
    <n v="0"/>
    <n v="3"/>
    <n v="0"/>
    <n v="0"/>
    <n v="0"/>
    <n v="0"/>
    <n v="0"/>
    <n v="3"/>
    <n v="2"/>
  </r>
  <r>
    <x v="8"/>
    <x v="192"/>
    <s v="1"/>
    <s v="01"/>
    <s v="15041RESIN237812021"/>
    <s v="21BL000F"/>
    <n v="1174"/>
    <n v="1174"/>
    <n v="1174"/>
    <n v="1174"/>
    <m/>
    <n v="0"/>
    <n v="0"/>
    <n v="0"/>
    <n v="3"/>
    <n v="0"/>
    <n v="0"/>
    <n v="0"/>
    <n v="0"/>
    <n v="0"/>
    <n v="3"/>
    <n v="2"/>
  </r>
  <r>
    <x v="8"/>
    <x v="193"/>
    <s v="1"/>
    <s v="01"/>
    <s v="15041RESIN237812021"/>
    <s v="21BL000F"/>
    <n v="1175"/>
    <n v="1175"/>
    <n v="1175"/>
    <n v="1175"/>
    <m/>
    <n v="0"/>
    <n v="0"/>
    <n v="0"/>
    <n v="5"/>
    <n v="0"/>
    <n v="0"/>
    <n v="0"/>
    <n v="0"/>
    <n v="0"/>
    <n v="5"/>
    <n v="2"/>
  </r>
  <r>
    <x v="8"/>
    <x v="193"/>
    <s v="1"/>
    <s v="01"/>
    <s v="15041RESIN237812021"/>
    <s v="21BL000F"/>
    <n v="1176"/>
    <n v="1176"/>
    <n v="1176"/>
    <n v="1176"/>
    <m/>
    <n v="0"/>
    <n v="0"/>
    <n v="0"/>
    <n v="15"/>
    <n v="0"/>
    <n v="0"/>
    <n v="0"/>
    <n v="0"/>
    <n v="0"/>
    <n v="15"/>
    <n v="2"/>
  </r>
  <r>
    <x v="8"/>
    <x v="193"/>
    <s v="1"/>
    <s v="01"/>
    <s v="15041RESIN237812021"/>
    <s v="21BL000F"/>
    <n v="1177"/>
    <n v="1177"/>
    <n v="1177"/>
    <n v="1177"/>
    <m/>
    <n v="0"/>
    <n v="0"/>
    <n v="0"/>
    <n v="10"/>
    <n v="0"/>
    <n v="0"/>
    <n v="0"/>
    <n v="0"/>
    <n v="0"/>
    <n v="10"/>
    <n v="2"/>
  </r>
  <r>
    <x v="8"/>
    <x v="193"/>
    <s v="1"/>
    <s v="01"/>
    <s v="15041RESIN237812021"/>
    <s v="21BL000F"/>
    <n v="1178"/>
    <n v="1178"/>
    <n v="1178"/>
    <n v="1178"/>
    <m/>
    <n v="0"/>
    <n v="0"/>
    <n v="0"/>
    <n v="15"/>
    <n v="0"/>
    <n v="0"/>
    <n v="0"/>
    <n v="0"/>
    <n v="0"/>
    <n v="15"/>
    <n v="2"/>
  </r>
  <r>
    <x v="8"/>
    <x v="193"/>
    <s v="1"/>
    <s v="01"/>
    <s v="15041RESIN237812021"/>
    <s v="21BL000F"/>
    <n v="1179"/>
    <n v="1179"/>
    <n v="1179"/>
    <n v="1179"/>
    <m/>
    <n v="0"/>
    <n v="0"/>
    <n v="0"/>
    <n v="5"/>
    <n v="0"/>
    <n v="0"/>
    <n v="0"/>
    <n v="0"/>
    <n v="0"/>
    <n v="5"/>
    <n v="2"/>
  </r>
  <r>
    <x v="8"/>
    <x v="193"/>
    <s v="1"/>
    <s v="01"/>
    <s v="15041RESIN237812021"/>
    <s v="21BL000F"/>
    <n v="1180"/>
    <n v="1180"/>
    <n v="1180"/>
    <n v="1180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81"/>
    <n v="1181"/>
    <n v="1181"/>
    <n v="1181"/>
    <m/>
    <n v="0"/>
    <n v="0"/>
    <n v="0"/>
    <n v="11"/>
    <n v="0"/>
    <n v="0"/>
    <n v="0"/>
    <n v="0"/>
    <n v="0"/>
    <n v="11"/>
    <n v="2"/>
  </r>
  <r>
    <x v="8"/>
    <x v="194"/>
    <s v="1"/>
    <s v="01"/>
    <s v="15041RESIN237812021"/>
    <s v="21BL000F"/>
    <n v="1182"/>
    <n v="1182"/>
    <n v="1182"/>
    <n v="1182"/>
    <m/>
    <n v="0"/>
    <n v="0"/>
    <n v="0"/>
    <n v="5"/>
    <n v="0"/>
    <n v="0"/>
    <n v="0"/>
    <n v="0"/>
    <n v="0"/>
    <n v="5"/>
    <n v="2"/>
  </r>
  <r>
    <x v="8"/>
    <x v="194"/>
    <s v="1"/>
    <s v="01"/>
    <s v="15041RESIN237812021"/>
    <s v="21BL000F"/>
    <n v="1183"/>
    <n v="1183"/>
    <n v="1183"/>
    <n v="1183"/>
    <m/>
    <n v="0"/>
    <n v="0"/>
    <n v="0"/>
    <n v="5"/>
    <n v="0"/>
    <n v="0"/>
    <n v="0"/>
    <n v="0"/>
    <n v="0"/>
    <n v="5"/>
    <n v="2"/>
  </r>
  <r>
    <x v="8"/>
    <x v="194"/>
    <s v="1"/>
    <s v="01"/>
    <s v="15041RESIN237812021"/>
    <s v="21BL000F"/>
    <n v="1184"/>
    <n v="1184"/>
    <n v="1184"/>
    <n v="1184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85"/>
    <n v="1185"/>
    <n v="1185"/>
    <n v="1185"/>
    <m/>
    <n v="0"/>
    <n v="0"/>
    <n v="0"/>
    <n v="13"/>
    <n v="0"/>
    <n v="0"/>
    <n v="0"/>
    <n v="0"/>
    <n v="0"/>
    <n v="13"/>
    <n v="2"/>
  </r>
  <r>
    <x v="8"/>
    <x v="194"/>
    <s v="1"/>
    <s v="01"/>
    <s v="15041RESIN237812021"/>
    <s v="21BL000F"/>
    <n v="1186"/>
    <n v="1186"/>
    <n v="1186"/>
    <n v="1186"/>
    <m/>
    <n v="0"/>
    <n v="0"/>
    <n v="0"/>
    <n v="5"/>
    <n v="0"/>
    <n v="0"/>
    <n v="0"/>
    <n v="0"/>
    <n v="0"/>
    <n v="5"/>
    <n v="2"/>
  </r>
  <r>
    <x v="8"/>
    <x v="194"/>
    <s v="1"/>
    <s v="01"/>
    <s v="15041RESIN237812021"/>
    <s v="21BL000F"/>
    <n v="1187"/>
    <n v="1187"/>
    <n v="1187"/>
    <n v="1187"/>
    <m/>
    <n v="0"/>
    <n v="0"/>
    <n v="0"/>
    <n v="10"/>
    <n v="0"/>
    <n v="0"/>
    <n v="0"/>
    <n v="0"/>
    <n v="0"/>
    <n v="10"/>
    <n v="2"/>
  </r>
  <r>
    <x v="8"/>
    <x v="194"/>
    <s v="1"/>
    <s v="01"/>
    <s v="15041RESIN237812021"/>
    <s v="21BL000F"/>
    <n v="1188"/>
    <n v="1188"/>
    <n v="1188"/>
    <n v="1188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89"/>
    <n v="1189"/>
    <n v="1189"/>
    <n v="1189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90"/>
    <n v="1190"/>
    <n v="1190"/>
    <n v="1190"/>
    <m/>
    <n v="0"/>
    <n v="0"/>
    <n v="0"/>
    <n v="3"/>
    <n v="0"/>
    <n v="0"/>
    <n v="0"/>
    <n v="0"/>
    <n v="0"/>
    <n v="3"/>
    <n v="2"/>
  </r>
  <r>
    <x v="8"/>
    <x v="194"/>
    <s v="1"/>
    <s v="01"/>
    <s v="15041RESIN237812021"/>
    <s v="21BL000F"/>
    <n v="1191"/>
    <n v="1191"/>
    <n v="1191"/>
    <n v="1191"/>
    <m/>
    <n v="0"/>
    <n v="0"/>
    <n v="0"/>
    <n v="5"/>
    <n v="0"/>
    <n v="0"/>
    <n v="0"/>
    <n v="0"/>
    <n v="0"/>
    <n v="5"/>
    <n v="2"/>
  </r>
  <r>
    <x v="8"/>
    <x v="194"/>
    <s v="1"/>
    <s v="01"/>
    <s v="15041RESIN237812021"/>
    <s v="21BL000F"/>
    <n v="1192"/>
    <n v="1192"/>
    <n v="1192"/>
    <n v="1192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3"/>
    <n v="1193"/>
    <n v="1193"/>
    <n v="1193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4"/>
    <n v="1194"/>
    <n v="1194"/>
    <n v="1194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5"/>
    <n v="1195"/>
    <n v="1195"/>
    <n v="1195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6"/>
    <n v="1196"/>
    <n v="1196"/>
    <n v="1196"/>
    <m/>
    <n v="0"/>
    <n v="0"/>
    <n v="0"/>
    <n v="5"/>
    <n v="0"/>
    <n v="0"/>
    <n v="0"/>
    <n v="0"/>
    <n v="0"/>
    <n v="5"/>
    <n v="2"/>
  </r>
  <r>
    <x v="8"/>
    <x v="195"/>
    <s v="1"/>
    <s v="01"/>
    <s v="15041RESIN237812021"/>
    <s v="21BL000F"/>
    <n v="1197"/>
    <n v="1197"/>
    <n v="1197"/>
    <n v="1197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198"/>
    <n v="1198"/>
    <n v="1198"/>
    <n v="1198"/>
    <m/>
    <n v="0"/>
    <n v="0"/>
    <n v="0"/>
    <n v="5"/>
    <n v="0"/>
    <n v="0"/>
    <n v="0"/>
    <n v="0"/>
    <n v="0"/>
    <n v="5"/>
    <n v="2"/>
  </r>
  <r>
    <x v="8"/>
    <x v="195"/>
    <s v="1"/>
    <s v="01"/>
    <s v="15041RESIN237812021"/>
    <s v="21BL000F"/>
    <n v="1199"/>
    <n v="1199"/>
    <n v="1199"/>
    <n v="1199"/>
    <m/>
    <n v="0"/>
    <n v="0"/>
    <n v="0"/>
    <n v="3"/>
    <n v="0"/>
    <n v="0"/>
    <n v="0"/>
    <n v="0"/>
    <n v="0"/>
    <n v="3"/>
    <n v="2"/>
  </r>
  <r>
    <x v="8"/>
    <x v="195"/>
    <s v="1"/>
    <s v="01"/>
    <s v="15041RESIN237812021"/>
    <s v="21BL000F"/>
    <n v="1200"/>
    <n v="1200"/>
    <n v="1200"/>
    <n v="1200"/>
    <m/>
    <n v="0"/>
    <n v="0"/>
    <n v="0"/>
    <n v="5"/>
    <n v="0"/>
    <n v="0"/>
    <n v="0"/>
    <n v="0"/>
    <n v="0"/>
    <n v="5"/>
    <n v="2"/>
  </r>
  <r>
    <x v="8"/>
    <x v="196"/>
    <s v="1"/>
    <s v="01"/>
    <s v="15041RESIN237812021"/>
    <s v="21BL000F"/>
    <n v="1201"/>
    <n v="1201"/>
    <n v="1201"/>
    <n v="1201"/>
    <m/>
    <n v="0"/>
    <n v="0"/>
    <n v="0"/>
    <n v="3"/>
    <n v="0"/>
    <n v="0"/>
    <n v="0"/>
    <n v="0"/>
    <n v="0"/>
    <n v="3"/>
    <n v="2"/>
  </r>
  <r>
    <x v="8"/>
    <x v="196"/>
    <s v="1"/>
    <s v="01"/>
    <s v="15041RESIN237812021"/>
    <s v="21BL000F"/>
    <n v="1202"/>
    <n v="1202"/>
    <n v="1202"/>
    <n v="1202"/>
    <m/>
    <n v="0"/>
    <n v="0"/>
    <n v="0"/>
    <n v="3"/>
    <n v="0"/>
    <n v="0"/>
    <n v="0"/>
    <n v="0"/>
    <n v="0"/>
    <n v="3"/>
    <n v="2"/>
  </r>
  <r>
    <x v="8"/>
    <x v="196"/>
    <s v="1"/>
    <s v="01"/>
    <s v="15041RESIN237812021"/>
    <s v="21BL000F"/>
    <n v="1203"/>
    <n v="1203"/>
    <n v="1203"/>
    <n v="1203"/>
    <m/>
    <n v="0"/>
    <n v="0"/>
    <n v="0"/>
    <n v="3"/>
    <n v="0"/>
    <n v="0"/>
    <n v="0"/>
    <n v="0"/>
    <n v="0"/>
    <n v="3"/>
    <n v="2"/>
  </r>
  <r>
    <x v="8"/>
    <x v="196"/>
    <s v="1"/>
    <s v="01"/>
    <s v="15041RESIN237812021"/>
    <s v="21BL000F"/>
    <n v="1204"/>
    <n v="1204"/>
    <n v="1204"/>
    <n v="1204"/>
    <m/>
    <n v="0"/>
    <n v="0"/>
    <n v="0"/>
    <n v="10"/>
    <n v="0"/>
    <n v="0"/>
    <n v="0"/>
    <n v="0"/>
    <n v="0"/>
    <n v="10"/>
    <n v="2"/>
  </r>
  <r>
    <x v="8"/>
    <x v="196"/>
    <s v="1"/>
    <s v="01"/>
    <s v="15041RESIN237812021"/>
    <s v="21BL000F"/>
    <n v="1205"/>
    <n v="1205"/>
    <n v="1205"/>
    <n v="1205"/>
    <m/>
    <n v="0"/>
    <n v="0"/>
    <n v="0"/>
    <n v="5"/>
    <n v="0"/>
    <n v="0"/>
    <n v="0"/>
    <n v="0"/>
    <n v="0"/>
    <n v="5"/>
    <n v="2"/>
  </r>
  <r>
    <x v="8"/>
    <x v="196"/>
    <s v="1"/>
    <s v="01"/>
    <s v="15041RESIN237812021"/>
    <s v="21BL000F"/>
    <n v="1206"/>
    <n v="1206"/>
    <n v="1206"/>
    <n v="1206"/>
    <m/>
    <n v="0"/>
    <n v="0"/>
    <n v="0"/>
    <n v="5"/>
    <n v="0"/>
    <n v="0"/>
    <n v="0"/>
    <n v="0"/>
    <n v="0"/>
    <n v="5"/>
    <n v="2"/>
  </r>
  <r>
    <x v="8"/>
    <x v="196"/>
    <s v="1"/>
    <s v="01"/>
    <s v="15041RESIN237812021"/>
    <s v="21BL000F"/>
    <n v="1207"/>
    <n v="1207"/>
    <n v="1207"/>
    <n v="1207"/>
    <m/>
    <n v="0"/>
    <n v="0"/>
    <n v="0"/>
    <n v="5"/>
    <n v="0"/>
    <n v="0"/>
    <n v="0"/>
    <n v="0"/>
    <n v="0"/>
    <n v="5"/>
    <n v="2"/>
  </r>
  <r>
    <x v="8"/>
    <x v="197"/>
    <s v="1"/>
    <s v="01"/>
    <s v="15041RESIN237812021"/>
    <s v="21BL000F"/>
    <n v="1208"/>
    <n v="1208"/>
    <n v="1208"/>
    <n v="1208"/>
    <m/>
    <n v="0"/>
    <n v="0"/>
    <n v="0"/>
    <n v="5"/>
    <n v="0"/>
    <n v="0"/>
    <n v="0"/>
    <n v="0"/>
    <n v="0"/>
    <n v="5"/>
    <n v="2"/>
  </r>
  <r>
    <x v="8"/>
    <x v="197"/>
    <s v="1"/>
    <s v="01"/>
    <s v="15041RESIN237812021"/>
    <s v="21BL000F"/>
    <n v="1209"/>
    <n v="1209"/>
    <n v="1209"/>
    <n v="1209"/>
    <m/>
    <n v="0"/>
    <n v="0"/>
    <n v="0"/>
    <n v="3"/>
    <n v="0"/>
    <n v="0"/>
    <n v="0"/>
    <n v="0"/>
    <n v="0"/>
    <n v="3"/>
    <n v="2"/>
  </r>
  <r>
    <x v="8"/>
    <x v="197"/>
    <s v="1"/>
    <s v="01"/>
    <s v="15041RESIN237812021"/>
    <s v="21BL000F"/>
    <n v="1210"/>
    <n v="1210"/>
    <n v="1210"/>
    <n v="1210"/>
    <m/>
    <n v="0"/>
    <n v="0"/>
    <n v="0"/>
    <n v="3"/>
    <n v="0"/>
    <n v="0"/>
    <n v="0"/>
    <n v="0"/>
    <n v="0"/>
    <n v="3"/>
    <n v="2"/>
  </r>
  <r>
    <x v="8"/>
    <x v="197"/>
    <s v="1"/>
    <s v="01"/>
    <s v="15041RESIN237812021"/>
    <s v="21BL000F"/>
    <n v="1211"/>
    <n v="1211"/>
    <n v="1211"/>
    <n v="1211"/>
    <m/>
    <n v="0"/>
    <n v="0"/>
    <n v="0"/>
    <n v="3"/>
    <n v="0"/>
    <n v="0"/>
    <n v="0"/>
    <n v="0"/>
    <n v="0"/>
    <n v="3"/>
    <n v="2"/>
  </r>
  <r>
    <x v="8"/>
    <x v="197"/>
    <s v="1"/>
    <s v="01"/>
    <s v="15041RESIN237812021"/>
    <s v="21BL000F"/>
    <n v="1212"/>
    <n v="1212"/>
    <n v="1212"/>
    <n v="1212"/>
    <m/>
    <n v="0"/>
    <n v="0"/>
    <n v="0"/>
    <n v="10"/>
    <n v="0"/>
    <n v="0"/>
    <n v="0"/>
    <n v="0"/>
    <n v="0"/>
    <n v="10"/>
    <n v="2"/>
  </r>
  <r>
    <x v="8"/>
    <x v="197"/>
    <s v="1"/>
    <s v="01"/>
    <s v="15041RESIN237812021"/>
    <s v="21BL000F"/>
    <n v="1213"/>
    <n v="1213"/>
    <n v="1213"/>
    <n v="1213"/>
    <m/>
    <n v="0"/>
    <n v="0"/>
    <n v="0"/>
    <n v="3"/>
    <n v="0"/>
    <n v="0"/>
    <n v="0"/>
    <n v="0"/>
    <n v="0"/>
    <n v="3"/>
    <n v="2"/>
  </r>
  <r>
    <x v="8"/>
    <x v="197"/>
    <s v="1"/>
    <s v="01"/>
    <s v="15041RESIN237812021"/>
    <s v="21BL000F"/>
    <n v="1214"/>
    <n v="1214"/>
    <n v="1214"/>
    <n v="1214"/>
    <m/>
    <n v="0"/>
    <n v="0"/>
    <n v="0"/>
    <n v="5"/>
    <n v="0"/>
    <n v="0"/>
    <n v="0"/>
    <n v="0"/>
    <n v="0"/>
    <n v="5"/>
    <n v="2"/>
  </r>
  <r>
    <x v="8"/>
    <x v="197"/>
    <s v="1"/>
    <s v="01"/>
    <s v="15041RESIN237812021"/>
    <s v="21BL000F"/>
    <n v="1215"/>
    <n v="1215"/>
    <n v="1215"/>
    <n v="1215"/>
    <m/>
    <n v="0"/>
    <n v="0"/>
    <n v="0"/>
    <n v="3"/>
    <n v="0"/>
    <n v="0"/>
    <n v="0"/>
    <n v="0"/>
    <n v="0"/>
    <n v="3"/>
    <n v="2"/>
  </r>
  <r>
    <x v="8"/>
    <x v="198"/>
    <s v="1"/>
    <s v="01"/>
    <s v="15041RESIN237812021"/>
    <s v="21BL000F"/>
    <n v="1216"/>
    <n v="1216"/>
    <n v="1216"/>
    <n v="1216"/>
    <m/>
    <n v="0"/>
    <n v="0"/>
    <n v="0"/>
    <n v="3"/>
    <n v="0"/>
    <n v="0"/>
    <n v="0"/>
    <n v="0"/>
    <n v="0"/>
    <n v="3"/>
    <n v="2"/>
  </r>
  <r>
    <x v="8"/>
    <x v="198"/>
    <s v="1"/>
    <s v="01"/>
    <s v="15041RESIN237812021"/>
    <s v="21BL000F"/>
    <n v="1217"/>
    <n v="1217"/>
    <n v="1217"/>
    <n v="1217"/>
    <m/>
    <n v="0"/>
    <n v="0"/>
    <n v="0"/>
    <n v="2.5"/>
    <n v="0"/>
    <n v="0"/>
    <n v="0"/>
    <n v="0"/>
    <n v="0"/>
    <n v="2.5"/>
    <n v="2"/>
  </r>
  <r>
    <x v="8"/>
    <x v="198"/>
    <s v="1"/>
    <s v="01"/>
    <s v="15041RESIN237812021"/>
    <s v="21BL000F"/>
    <n v="1218"/>
    <n v="1218"/>
    <n v="1218"/>
    <n v="1218"/>
    <m/>
    <n v="0"/>
    <n v="0"/>
    <n v="0"/>
    <n v="10"/>
    <n v="0"/>
    <n v="0"/>
    <n v="0"/>
    <n v="0"/>
    <n v="0"/>
    <n v="10"/>
    <n v="2"/>
  </r>
  <r>
    <x v="8"/>
    <x v="198"/>
    <s v="1"/>
    <s v="01"/>
    <s v="15041RESIN237812021"/>
    <s v="21BL000F"/>
    <n v="1219"/>
    <n v="1219"/>
    <n v="1219"/>
    <n v="1219"/>
    <m/>
    <n v="0"/>
    <n v="0"/>
    <n v="0"/>
    <n v="3"/>
    <n v="0"/>
    <n v="0"/>
    <n v="0"/>
    <n v="0"/>
    <n v="0"/>
    <n v="3"/>
    <n v="2"/>
  </r>
  <r>
    <x v="9"/>
    <x v="199"/>
    <s v="1"/>
    <s v="01"/>
    <s v="15041RESIN237812021"/>
    <s v="21BL000F"/>
    <n v="1220"/>
    <n v="1220"/>
    <n v="1220"/>
    <n v="1220"/>
    <m/>
    <n v="0"/>
    <n v="0"/>
    <n v="0"/>
    <n v="5"/>
    <n v="0"/>
    <n v="0"/>
    <n v="0"/>
    <n v="0"/>
    <n v="0"/>
    <n v="5"/>
    <n v="2"/>
  </r>
  <r>
    <x v="9"/>
    <x v="199"/>
    <s v="1"/>
    <s v="01"/>
    <s v="15041RESIN237812021"/>
    <s v="21BL000F"/>
    <n v="1221"/>
    <n v="1221"/>
    <n v="1221"/>
    <n v="1221"/>
    <m/>
    <n v="0"/>
    <n v="0"/>
    <n v="0"/>
    <n v="3"/>
    <n v="0"/>
    <n v="0"/>
    <n v="0"/>
    <n v="0"/>
    <n v="0"/>
    <n v="3"/>
    <n v="2"/>
  </r>
  <r>
    <x v="9"/>
    <x v="199"/>
    <s v="1"/>
    <s v="01"/>
    <s v="15041RESIN237812021"/>
    <s v="21BL000F"/>
    <n v="1222"/>
    <n v="1222"/>
    <n v="1222"/>
    <n v="1222"/>
    <m/>
    <n v="0"/>
    <n v="0"/>
    <n v="0"/>
    <n v="5"/>
    <n v="0"/>
    <n v="0"/>
    <n v="0"/>
    <n v="0"/>
    <n v="0"/>
    <n v="5"/>
    <n v="2"/>
  </r>
  <r>
    <x v="9"/>
    <x v="199"/>
    <s v="1"/>
    <s v="01"/>
    <s v="15041RESIN237812021"/>
    <s v="21BL000F"/>
    <n v="1223"/>
    <n v="1223"/>
    <n v="1223"/>
    <n v="1223"/>
    <m/>
    <n v="0"/>
    <n v="0"/>
    <n v="0"/>
    <n v="3"/>
    <n v="0"/>
    <n v="0"/>
    <n v="0"/>
    <n v="0"/>
    <n v="0"/>
    <n v="3"/>
    <n v="2"/>
  </r>
  <r>
    <x v="9"/>
    <x v="199"/>
    <s v="1"/>
    <s v="01"/>
    <s v="15041RESIN237812021"/>
    <s v="21BL000F"/>
    <n v="1224"/>
    <n v="1224"/>
    <n v="1224"/>
    <n v="1224"/>
    <m/>
    <n v="0"/>
    <n v="0"/>
    <n v="0"/>
    <n v="3"/>
    <n v="0"/>
    <n v="0"/>
    <n v="0"/>
    <n v="0"/>
    <n v="0"/>
    <n v="3"/>
    <n v="2"/>
  </r>
  <r>
    <x v="9"/>
    <x v="200"/>
    <s v="1"/>
    <s v="01"/>
    <s v="15041RESIN237812021"/>
    <s v="21BL000F"/>
    <n v="1225"/>
    <n v="1225"/>
    <n v="1225"/>
    <n v="1225"/>
    <m/>
    <n v="0"/>
    <n v="0"/>
    <n v="0"/>
    <n v="10"/>
    <n v="0"/>
    <n v="0"/>
    <n v="0"/>
    <n v="0"/>
    <n v="0"/>
    <n v="10"/>
    <n v="2"/>
  </r>
  <r>
    <x v="9"/>
    <x v="200"/>
    <s v="1"/>
    <s v="01"/>
    <s v="15041RESIN237812021"/>
    <s v="21BL000F"/>
    <n v="1226"/>
    <n v="1226"/>
    <n v="1226"/>
    <n v="1226"/>
    <m/>
    <n v="0"/>
    <n v="0"/>
    <n v="0"/>
    <n v="5"/>
    <n v="0"/>
    <n v="0"/>
    <n v="0"/>
    <n v="0"/>
    <n v="0"/>
    <n v="5"/>
    <n v="2"/>
  </r>
  <r>
    <x v="9"/>
    <x v="200"/>
    <s v="1"/>
    <s v="01"/>
    <s v="15041RESIN237812021"/>
    <s v="21BL000F"/>
    <n v="1227"/>
    <n v="1227"/>
    <n v="1227"/>
    <n v="1227"/>
    <m/>
    <n v="0"/>
    <n v="0"/>
    <n v="0"/>
    <n v="10"/>
    <n v="0"/>
    <n v="0"/>
    <n v="0"/>
    <n v="0"/>
    <n v="0"/>
    <n v="10"/>
    <n v="2"/>
  </r>
  <r>
    <x v="9"/>
    <x v="200"/>
    <s v="1"/>
    <s v="01"/>
    <s v="15041RESIN237812021"/>
    <s v="21BL000F"/>
    <n v="1228"/>
    <n v="1228"/>
    <n v="1228"/>
    <n v="1228"/>
    <m/>
    <n v="0"/>
    <n v="0"/>
    <n v="0"/>
    <n v="3"/>
    <n v="0"/>
    <n v="0"/>
    <n v="0"/>
    <n v="0"/>
    <n v="0"/>
    <n v="3"/>
    <n v="2"/>
  </r>
  <r>
    <x v="9"/>
    <x v="200"/>
    <s v="1"/>
    <s v="01"/>
    <s v="15041RESIN237812021"/>
    <s v="21BL000F"/>
    <n v="1229"/>
    <n v="1229"/>
    <n v="1229"/>
    <n v="1229"/>
    <m/>
    <n v="0"/>
    <n v="0"/>
    <n v="0"/>
    <n v="3"/>
    <n v="0"/>
    <n v="0"/>
    <n v="0"/>
    <n v="0"/>
    <n v="0"/>
    <n v="3"/>
    <n v="2"/>
  </r>
  <r>
    <x v="9"/>
    <x v="200"/>
    <s v="1"/>
    <s v="01"/>
    <s v="15041RESIN237812021"/>
    <s v="21BL000F"/>
    <n v="1230"/>
    <n v="1230"/>
    <n v="1230"/>
    <n v="1230"/>
    <m/>
    <n v="0"/>
    <n v="0"/>
    <n v="0"/>
    <n v="10"/>
    <n v="0"/>
    <n v="0"/>
    <n v="0"/>
    <n v="0"/>
    <n v="0"/>
    <n v="10"/>
    <n v="2"/>
  </r>
  <r>
    <x v="9"/>
    <x v="200"/>
    <s v="1"/>
    <s v="01"/>
    <s v="15041RESIN237812021"/>
    <s v="21BL000F"/>
    <n v="1231"/>
    <n v="1231"/>
    <n v="1231"/>
    <n v="1231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32"/>
    <n v="1232"/>
    <n v="1232"/>
    <n v="1232"/>
    <m/>
    <n v="0"/>
    <n v="0"/>
    <n v="0"/>
    <n v="10"/>
    <n v="0"/>
    <n v="0"/>
    <n v="0"/>
    <n v="0"/>
    <n v="0"/>
    <n v="10"/>
    <n v="2"/>
  </r>
  <r>
    <x v="9"/>
    <x v="201"/>
    <s v="1"/>
    <s v="01"/>
    <s v="15041RESIN237812021"/>
    <s v="21BL000F"/>
    <n v="1233"/>
    <n v="1233"/>
    <n v="1233"/>
    <n v="1233"/>
    <m/>
    <n v="0"/>
    <n v="0"/>
    <n v="0"/>
    <n v="10"/>
    <n v="0"/>
    <n v="0"/>
    <n v="0"/>
    <n v="0"/>
    <n v="0"/>
    <n v="10"/>
    <n v="2"/>
  </r>
  <r>
    <x v="9"/>
    <x v="201"/>
    <s v="1"/>
    <s v="01"/>
    <s v="15041RESIN237812021"/>
    <s v="21BL000F"/>
    <n v="1234"/>
    <n v="1234"/>
    <n v="1234"/>
    <n v="1234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35"/>
    <n v="1235"/>
    <n v="1235"/>
    <n v="1235"/>
    <m/>
    <n v="0"/>
    <n v="0"/>
    <n v="0"/>
    <n v="15"/>
    <n v="0"/>
    <n v="0"/>
    <n v="0"/>
    <n v="0"/>
    <n v="0"/>
    <n v="15"/>
    <n v="2"/>
  </r>
  <r>
    <x v="9"/>
    <x v="201"/>
    <s v="1"/>
    <s v="01"/>
    <s v="15041RESIN237812021"/>
    <s v="21BL000F"/>
    <n v="1236"/>
    <n v="1236"/>
    <n v="1236"/>
    <n v="1236"/>
    <m/>
    <n v="0"/>
    <n v="0"/>
    <n v="0"/>
    <n v="5"/>
    <n v="0"/>
    <n v="0"/>
    <n v="0"/>
    <n v="0"/>
    <n v="0"/>
    <n v="5"/>
    <n v="2"/>
  </r>
  <r>
    <x v="9"/>
    <x v="201"/>
    <s v="1"/>
    <s v="01"/>
    <s v="15041RESIN237812021"/>
    <s v="21BL000F"/>
    <n v="1237"/>
    <n v="1237"/>
    <n v="1237"/>
    <n v="1237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38"/>
    <n v="1238"/>
    <n v="1238"/>
    <n v="1238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39"/>
    <n v="1239"/>
    <n v="1239"/>
    <n v="1239"/>
    <m/>
    <n v="0"/>
    <n v="0"/>
    <n v="0"/>
    <n v="5"/>
    <n v="0"/>
    <n v="0"/>
    <n v="0"/>
    <n v="0"/>
    <n v="0"/>
    <n v="5"/>
    <n v="2"/>
  </r>
  <r>
    <x v="9"/>
    <x v="201"/>
    <s v="1"/>
    <s v="01"/>
    <s v="15041RESIN237812021"/>
    <s v="21BL000F"/>
    <n v="1240"/>
    <n v="1240"/>
    <n v="1240"/>
    <n v="1240"/>
    <m/>
    <n v="0"/>
    <n v="0"/>
    <n v="0"/>
    <n v="5"/>
    <n v="0"/>
    <n v="0"/>
    <n v="0"/>
    <n v="0"/>
    <n v="0"/>
    <n v="5"/>
    <n v="2"/>
  </r>
  <r>
    <x v="9"/>
    <x v="201"/>
    <s v="1"/>
    <s v="01"/>
    <s v="15041RESIN237812021"/>
    <s v="21BL000F"/>
    <n v="1241"/>
    <n v="1241"/>
    <n v="1241"/>
    <n v="1241"/>
    <m/>
    <n v="0"/>
    <n v="0"/>
    <n v="0"/>
    <n v="3"/>
    <n v="0"/>
    <n v="0"/>
    <n v="0"/>
    <n v="0"/>
    <n v="0"/>
    <n v="3"/>
    <n v="2"/>
  </r>
  <r>
    <x v="9"/>
    <x v="201"/>
    <s v="1"/>
    <s v="01"/>
    <s v="15041RESIN237812021"/>
    <s v="21BL000F"/>
    <n v="1242"/>
    <n v="1242"/>
    <n v="1242"/>
    <n v="1242"/>
    <m/>
    <n v="0"/>
    <n v="0"/>
    <n v="0"/>
    <n v="10"/>
    <n v="0"/>
    <n v="0"/>
    <n v="0"/>
    <n v="0"/>
    <n v="0"/>
    <n v="10"/>
    <n v="2"/>
  </r>
  <r>
    <x v="9"/>
    <x v="202"/>
    <s v="1"/>
    <s v="01"/>
    <s v="15041RESIN237812021"/>
    <s v="21BL000F"/>
    <n v="1243"/>
    <n v="1243"/>
    <n v="1243"/>
    <n v="1243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44"/>
    <n v="1244"/>
    <n v="1244"/>
    <n v="1244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45"/>
    <n v="1245"/>
    <n v="1245"/>
    <n v="1245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46"/>
    <n v="1246"/>
    <n v="1246"/>
    <n v="1246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47"/>
    <n v="1247"/>
    <n v="1247"/>
    <n v="1247"/>
    <m/>
    <n v="0"/>
    <n v="0"/>
    <n v="0"/>
    <n v="15"/>
    <n v="0"/>
    <n v="0"/>
    <n v="0"/>
    <n v="0"/>
    <n v="0"/>
    <n v="15"/>
    <n v="2"/>
  </r>
  <r>
    <x v="9"/>
    <x v="202"/>
    <s v="1"/>
    <s v="01"/>
    <s v="15041RESIN237812021"/>
    <s v="21BL000F"/>
    <n v="1248"/>
    <n v="1248"/>
    <n v="1248"/>
    <n v="1248"/>
    <m/>
    <n v="0"/>
    <n v="0"/>
    <n v="0"/>
    <n v="5"/>
    <n v="0"/>
    <n v="0"/>
    <n v="0"/>
    <n v="0"/>
    <n v="0"/>
    <n v="5"/>
    <n v="2"/>
  </r>
  <r>
    <x v="9"/>
    <x v="202"/>
    <s v="1"/>
    <s v="01"/>
    <s v="15041RESIN237812021"/>
    <s v="21BL000F"/>
    <n v="1249"/>
    <n v="1249"/>
    <n v="1249"/>
    <n v="1249"/>
    <m/>
    <n v="0"/>
    <n v="0"/>
    <n v="0"/>
    <n v="3"/>
    <n v="0"/>
    <n v="0"/>
    <n v="0"/>
    <n v="0"/>
    <n v="0"/>
    <n v="3"/>
    <n v="2"/>
  </r>
  <r>
    <x v="9"/>
    <x v="202"/>
    <s v="1"/>
    <s v="01"/>
    <s v="15041RESIN237812021"/>
    <s v="21BL000F"/>
    <n v="1250"/>
    <n v="1250"/>
    <n v="1250"/>
    <n v="1250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51"/>
    <n v="1251"/>
    <n v="1251"/>
    <n v="1251"/>
    <m/>
    <n v="0"/>
    <n v="0"/>
    <n v="0"/>
    <n v="3"/>
    <n v="0"/>
    <n v="0"/>
    <n v="0"/>
    <n v="0"/>
    <n v="0"/>
    <n v="3"/>
    <n v="2"/>
  </r>
  <r>
    <x v="9"/>
    <x v="203"/>
    <s v="1"/>
    <s v="01"/>
    <s v="15041RESIN237812021"/>
    <s v="21BL000F"/>
    <n v="1252"/>
    <n v="1252"/>
    <n v="1252"/>
    <n v="1252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53"/>
    <n v="1253"/>
    <n v="1253"/>
    <n v="1253"/>
    <m/>
    <n v="0"/>
    <n v="0"/>
    <n v="0"/>
    <n v="15"/>
    <n v="0"/>
    <n v="0"/>
    <n v="0"/>
    <n v="0"/>
    <n v="0"/>
    <n v="15"/>
    <n v="2"/>
  </r>
  <r>
    <x v="9"/>
    <x v="203"/>
    <s v="1"/>
    <s v="01"/>
    <s v="15041RESIN237812021"/>
    <s v="21BL000F"/>
    <n v="1254"/>
    <n v="1254"/>
    <n v="1254"/>
    <n v="1254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55"/>
    <n v="1255"/>
    <n v="1255"/>
    <n v="1255"/>
    <m/>
    <n v="0"/>
    <n v="0"/>
    <n v="0"/>
    <n v="3"/>
    <n v="0"/>
    <n v="0"/>
    <n v="0"/>
    <n v="0"/>
    <n v="0"/>
    <n v="3"/>
    <n v="2"/>
  </r>
  <r>
    <x v="9"/>
    <x v="203"/>
    <s v="1"/>
    <s v="01"/>
    <s v="15041RESIN237812021"/>
    <s v="21BL000F"/>
    <n v="1256"/>
    <n v="1256"/>
    <n v="1256"/>
    <n v="1256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57"/>
    <n v="1257"/>
    <n v="1257"/>
    <n v="1257"/>
    <m/>
    <n v="0"/>
    <n v="0"/>
    <n v="0"/>
    <n v="9"/>
    <n v="0"/>
    <n v="0"/>
    <n v="0"/>
    <n v="0"/>
    <n v="0"/>
    <n v="9"/>
    <n v="2"/>
  </r>
  <r>
    <x v="9"/>
    <x v="203"/>
    <s v="1"/>
    <s v="01"/>
    <s v="15041RESIN237812021"/>
    <s v="21BL000F"/>
    <n v="1258"/>
    <n v="1258"/>
    <n v="1258"/>
    <n v="1258"/>
    <m/>
    <n v="0"/>
    <n v="0"/>
    <n v="0"/>
    <n v="3"/>
    <n v="0"/>
    <n v="0"/>
    <n v="0"/>
    <n v="0"/>
    <n v="0"/>
    <n v="3"/>
    <n v="2"/>
  </r>
  <r>
    <x v="9"/>
    <x v="203"/>
    <s v="1"/>
    <s v="01"/>
    <s v="15041RESIN237812021"/>
    <s v="21BL000F"/>
    <n v="1259"/>
    <n v="1259"/>
    <n v="1259"/>
    <n v="1259"/>
    <m/>
    <n v="0"/>
    <n v="0"/>
    <n v="0"/>
    <n v="3"/>
    <n v="0"/>
    <n v="0"/>
    <n v="0"/>
    <n v="0"/>
    <n v="0"/>
    <n v="3"/>
    <n v="2"/>
  </r>
  <r>
    <x v="9"/>
    <x v="203"/>
    <s v="1"/>
    <s v="01"/>
    <s v="15041RESIN237812021"/>
    <s v="21BL000F"/>
    <n v="1260"/>
    <n v="1260"/>
    <n v="1260"/>
    <n v="1260"/>
    <m/>
    <n v="0"/>
    <n v="0"/>
    <n v="0"/>
    <n v="5"/>
    <n v="0"/>
    <n v="0"/>
    <n v="0"/>
    <n v="0"/>
    <n v="0"/>
    <n v="5"/>
    <n v="2"/>
  </r>
  <r>
    <x v="9"/>
    <x v="203"/>
    <s v="1"/>
    <s v="01"/>
    <s v="15041RESIN237812021"/>
    <s v="21BL000F"/>
    <n v="1261"/>
    <n v="1261"/>
    <n v="1261"/>
    <n v="1261"/>
    <m/>
    <n v="0"/>
    <n v="0"/>
    <n v="0"/>
    <n v="10"/>
    <n v="0"/>
    <n v="0"/>
    <n v="0"/>
    <n v="0"/>
    <n v="0"/>
    <n v="10"/>
    <n v="2"/>
  </r>
  <r>
    <x v="9"/>
    <x v="204"/>
    <s v="1"/>
    <s v="01"/>
    <s v="15041RESIN237812021"/>
    <s v="21BL000F"/>
    <n v="1262"/>
    <n v="1262"/>
    <n v="1262"/>
    <n v="1262"/>
    <m/>
    <n v="0"/>
    <n v="0"/>
    <n v="0"/>
    <n v="11"/>
    <n v="0"/>
    <n v="0"/>
    <n v="0"/>
    <n v="0"/>
    <n v="0"/>
    <n v="11"/>
    <n v="2"/>
  </r>
  <r>
    <x v="9"/>
    <x v="204"/>
    <s v="1"/>
    <s v="01"/>
    <s v="15041RESIN237812021"/>
    <s v="21BL000F"/>
    <n v="1263"/>
    <n v="1263"/>
    <n v="1263"/>
    <n v="1263"/>
    <m/>
    <n v="0"/>
    <n v="0"/>
    <n v="0"/>
    <n v="3"/>
    <n v="0"/>
    <n v="0"/>
    <n v="0"/>
    <n v="0"/>
    <n v="0"/>
    <n v="3"/>
    <n v="2"/>
  </r>
  <r>
    <x v="9"/>
    <x v="204"/>
    <s v="1"/>
    <s v="01"/>
    <s v="15041RESIN237812021"/>
    <s v="21BL000F"/>
    <n v="1264"/>
    <n v="1264"/>
    <n v="1264"/>
    <n v="1264"/>
    <m/>
    <n v="0"/>
    <n v="0"/>
    <n v="0"/>
    <n v="3"/>
    <n v="0"/>
    <n v="0"/>
    <n v="0"/>
    <n v="0"/>
    <n v="0"/>
    <n v="3"/>
    <n v="2"/>
  </r>
  <r>
    <x v="9"/>
    <x v="204"/>
    <s v="1"/>
    <s v="01"/>
    <s v="15041RESIN237812021"/>
    <s v="21BL000F"/>
    <n v="1265"/>
    <n v="1265"/>
    <n v="1265"/>
    <n v="1265"/>
    <m/>
    <n v="0"/>
    <n v="0"/>
    <n v="0"/>
    <n v="10"/>
    <n v="0"/>
    <n v="0"/>
    <n v="0"/>
    <n v="0"/>
    <n v="0"/>
    <n v="10"/>
    <n v="2"/>
  </r>
  <r>
    <x v="9"/>
    <x v="204"/>
    <s v="1"/>
    <s v="01"/>
    <s v="15041RESIN237812021"/>
    <s v="21BL000F"/>
    <n v="1266"/>
    <n v="1266"/>
    <n v="1266"/>
    <n v="1266"/>
    <m/>
    <n v="0"/>
    <n v="0"/>
    <n v="0"/>
    <n v="5"/>
    <n v="0"/>
    <n v="0"/>
    <n v="0"/>
    <n v="0"/>
    <n v="0"/>
    <n v="5"/>
    <n v="2"/>
  </r>
  <r>
    <x v="9"/>
    <x v="204"/>
    <s v="1"/>
    <s v="01"/>
    <s v="15041RESIN237812021"/>
    <s v="21BL000F"/>
    <n v="1267"/>
    <n v="1267"/>
    <n v="1267"/>
    <n v="1267"/>
    <m/>
    <n v="0"/>
    <n v="0"/>
    <n v="0"/>
    <n v="3"/>
    <n v="0"/>
    <n v="0"/>
    <n v="0"/>
    <n v="0"/>
    <n v="0"/>
    <n v="3"/>
    <n v="2"/>
  </r>
  <r>
    <x v="9"/>
    <x v="205"/>
    <s v="1"/>
    <s v="01"/>
    <s v="15041RESIN237812021"/>
    <s v="21BL000F"/>
    <n v="1268"/>
    <n v="1268"/>
    <n v="1268"/>
    <n v="1268"/>
    <m/>
    <n v="0"/>
    <n v="0"/>
    <n v="0"/>
    <n v="5"/>
    <n v="0"/>
    <n v="0"/>
    <n v="0"/>
    <n v="0"/>
    <n v="0"/>
    <n v="5"/>
    <n v="2"/>
  </r>
  <r>
    <x v="9"/>
    <x v="205"/>
    <s v="1"/>
    <s v="01"/>
    <s v="15041RESIN237812021"/>
    <s v="21BL000F"/>
    <n v="1269"/>
    <n v="1269"/>
    <n v="1269"/>
    <n v="1269"/>
    <m/>
    <n v="0"/>
    <n v="0"/>
    <n v="0"/>
    <n v="3"/>
    <n v="0"/>
    <n v="0"/>
    <n v="0"/>
    <n v="0"/>
    <n v="0"/>
    <n v="3"/>
    <n v="2"/>
  </r>
  <r>
    <x v="9"/>
    <x v="205"/>
    <s v="1"/>
    <s v="01"/>
    <s v="15041RESIN237812021"/>
    <s v="21BL000F"/>
    <n v="1270"/>
    <n v="1270"/>
    <n v="1270"/>
    <n v="1270"/>
    <m/>
    <n v="0"/>
    <n v="0"/>
    <n v="0"/>
    <n v="10"/>
    <n v="0"/>
    <n v="0"/>
    <n v="0"/>
    <n v="0"/>
    <n v="0"/>
    <n v="10"/>
    <n v="2"/>
  </r>
  <r>
    <x v="9"/>
    <x v="205"/>
    <s v="1"/>
    <s v="01"/>
    <s v="15041RESIN237812021"/>
    <s v="21BL000F"/>
    <n v="1271"/>
    <n v="1271"/>
    <n v="1271"/>
    <n v="1271"/>
    <m/>
    <n v="0"/>
    <n v="0"/>
    <n v="0"/>
    <n v="5"/>
    <n v="0"/>
    <n v="0"/>
    <n v="0"/>
    <n v="0"/>
    <n v="0"/>
    <n v="5"/>
    <n v="2"/>
  </r>
  <r>
    <x v="9"/>
    <x v="206"/>
    <s v="1"/>
    <s v="01"/>
    <s v="15041RESIN237812021"/>
    <s v="21BL000F"/>
    <n v="1272"/>
    <n v="1272"/>
    <n v="1272"/>
    <n v="1272"/>
    <m/>
    <n v="0"/>
    <n v="0"/>
    <n v="0"/>
    <n v="10"/>
    <n v="0"/>
    <n v="0"/>
    <n v="0"/>
    <n v="0"/>
    <n v="0"/>
    <n v="10"/>
    <n v="2"/>
  </r>
  <r>
    <x v="9"/>
    <x v="206"/>
    <s v="1"/>
    <s v="01"/>
    <s v="15041RESIN237812021"/>
    <s v="21BL000F"/>
    <n v="1273"/>
    <n v="1273"/>
    <n v="1273"/>
    <n v="1273"/>
    <m/>
    <n v="0"/>
    <n v="0"/>
    <n v="0"/>
    <n v="3"/>
    <n v="0"/>
    <n v="0"/>
    <n v="0"/>
    <n v="0"/>
    <n v="0"/>
    <n v="3"/>
    <n v="2"/>
  </r>
  <r>
    <x v="9"/>
    <x v="206"/>
    <s v="1"/>
    <s v="01"/>
    <s v="15041RESIN237812021"/>
    <s v="21BL000F"/>
    <n v="1274"/>
    <n v="1274"/>
    <n v="1274"/>
    <n v="1274"/>
    <m/>
    <n v="0"/>
    <n v="0"/>
    <n v="0"/>
    <n v="5"/>
    <n v="0"/>
    <n v="0"/>
    <n v="0"/>
    <n v="0"/>
    <n v="0"/>
    <n v="5"/>
    <n v="2"/>
  </r>
  <r>
    <x v="9"/>
    <x v="206"/>
    <s v="1"/>
    <s v="01"/>
    <s v="15041RESIN237812021"/>
    <s v="21BL000F"/>
    <n v="1275"/>
    <n v="1275"/>
    <n v="1275"/>
    <n v="1275"/>
    <m/>
    <n v="0"/>
    <n v="0"/>
    <n v="0"/>
    <n v="3"/>
    <n v="0"/>
    <n v="0"/>
    <n v="0"/>
    <n v="0"/>
    <n v="0"/>
    <n v="3"/>
    <n v="2"/>
  </r>
  <r>
    <x v="9"/>
    <x v="206"/>
    <s v="1"/>
    <s v="01"/>
    <s v="15041RESIN237812021"/>
    <s v="21BL000F"/>
    <n v="1276"/>
    <n v="1276"/>
    <n v="1276"/>
    <n v="1276"/>
    <m/>
    <n v="0"/>
    <n v="0"/>
    <n v="0"/>
    <n v="5"/>
    <n v="0"/>
    <n v="0"/>
    <n v="0"/>
    <n v="0"/>
    <n v="0"/>
    <n v="5"/>
    <n v="2"/>
  </r>
  <r>
    <x v="9"/>
    <x v="206"/>
    <s v="1"/>
    <s v="01"/>
    <s v="15041RESIN237812021"/>
    <s v="21BL000F"/>
    <n v="1277"/>
    <n v="1277"/>
    <n v="1277"/>
    <n v="1277"/>
    <m/>
    <n v="0"/>
    <n v="0"/>
    <n v="0"/>
    <n v="15"/>
    <n v="0"/>
    <n v="0"/>
    <n v="0"/>
    <n v="0"/>
    <n v="0"/>
    <n v="15"/>
    <n v="2"/>
  </r>
  <r>
    <x v="9"/>
    <x v="206"/>
    <s v="1"/>
    <s v="01"/>
    <s v="15041RESIN237812021"/>
    <s v="21BL000F"/>
    <n v="1278"/>
    <n v="1278"/>
    <n v="1278"/>
    <n v="1278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79"/>
    <n v="1279"/>
    <n v="1279"/>
    <n v="1279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0"/>
    <n v="1280"/>
    <n v="1280"/>
    <n v="1280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1"/>
    <n v="1281"/>
    <n v="1281"/>
    <n v="1281"/>
    <m/>
    <n v="0"/>
    <n v="0"/>
    <n v="0"/>
    <n v="11"/>
    <n v="0"/>
    <n v="0"/>
    <n v="0"/>
    <n v="0"/>
    <n v="0"/>
    <n v="11"/>
    <n v="2"/>
  </r>
  <r>
    <x v="9"/>
    <x v="207"/>
    <s v="1"/>
    <s v="01"/>
    <s v="15041RESIN237812021"/>
    <s v="21BL000F"/>
    <n v="1282"/>
    <n v="1282"/>
    <n v="1282"/>
    <n v="1282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3"/>
    <n v="1283"/>
    <n v="1283"/>
    <n v="1283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4"/>
    <n v="1284"/>
    <n v="1284"/>
    <n v="1284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5"/>
    <n v="1285"/>
    <n v="1285"/>
    <n v="1285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6"/>
    <n v="1286"/>
    <n v="1286"/>
    <n v="1286"/>
    <m/>
    <n v="0"/>
    <n v="0"/>
    <n v="0"/>
    <n v="5"/>
    <n v="0"/>
    <n v="0"/>
    <n v="0"/>
    <n v="0"/>
    <n v="0"/>
    <n v="5"/>
    <n v="2"/>
  </r>
  <r>
    <x v="9"/>
    <x v="207"/>
    <s v="1"/>
    <s v="01"/>
    <s v="15041RESIN237812021"/>
    <s v="21BL000F"/>
    <n v="1287"/>
    <n v="1287"/>
    <n v="1287"/>
    <n v="1287"/>
    <m/>
    <n v="0"/>
    <n v="0"/>
    <n v="0"/>
    <n v="3"/>
    <n v="0"/>
    <n v="0"/>
    <n v="0"/>
    <n v="0"/>
    <n v="0"/>
    <n v="3"/>
    <n v="2"/>
  </r>
  <r>
    <x v="9"/>
    <x v="207"/>
    <s v="1"/>
    <s v="01"/>
    <s v="15041RESIN237812021"/>
    <s v="21BL000F"/>
    <n v="1288"/>
    <n v="1288"/>
    <n v="1288"/>
    <n v="1288"/>
    <m/>
    <n v="0"/>
    <n v="0"/>
    <n v="0"/>
    <n v="10"/>
    <n v="0"/>
    <n v="0"/>
    <n v="0"/>
    <n v="0"/>
    <n v="0"/>
    <n v="10"/>
    <n v="2"/>
  </r>
  <r>
    <x v="9"/>
    <x v="208"/>
    <s v="1"/>
    <s v="01"/>
    <s v="15041RESIN237812021"/>
    <s v="21BL000F"/>
    <n v="1289"/>
    <n v="1289"/>
    <n v="1289"/>
    <n v="1289"/>
    <m/>
    <n v="0"/>
    <n v="0"/>
    <n v="0"/>
    <n v="3"/>
    <n v="0"/>
    <n v="0"/>
    <n v="0"/>
    <n v="0"/>
    <n v="0"/>
    <n v="3"/>
    <n v="2"/>
  </r>
  <r>
    <x v="9"/>
    <x v="208"/>
    <s v="1"/>
    <s v="01"/>
    <s v="15041RESIN237812021"/>
    <s v="21BL000F"/>
    <n v="1290"/>
    <n v="1290"/>
    <n v="1290"/>
    <n v="1290"/>
    <m/>
    <n v="0"/>
    <n v="0"/>
    <n v="0"/>
    <n v="10"/>
    <n v="0"/>
    <n v="0"/>
    <n v="0"/>
    <n v="0"/>
    <n v="0"/>
    <n v="10"/>
    <n v="2"/>
  </r>
  <r>
    <x v="9"/>
    <x v="208"/>
    <s v="1"/>
    <s v="01"/>
    <s v="15041RESIN237812021"/>
    <s v="21BL000F"/>
    <n v="1291"/>
    <n v="1291"/>
    <n v="1291"/>
    <n v="1291"/>
    <m/>
    <n v="0"/>
    <n v="0"/>
    <n v="0"/>
    <n v="3"/>
    <n v="0"/>
    <n v="0"/>
    <n v="0"/>
    <n v="0"/>
    <n v="0"/>
    <n v="3"/>
    <n v="2"/>
  </r>
  <r>
    <x v="9"/>
    <x v="208"/>
    <s v="1"/>
    <s v="01"/>
    <s v="15041RESIN237812021"/>
    <s v="21BL000F"/>
    <n v="1292"/>
    <n v="1292"/>
    <n v="1292"/>
    <n v="1292"/>
    <m/>
    <n v="0"/>
    <n v="0"/>
    <n v="0"/>
    <n v="3"/>
    <n v="0"/>
    <n v="0"/>
    <n v="0"/>
    <n v="0"/>
    <n v="0"/>
    <n v="3"/>
    <n v="2"/>
  </r>
  <r>
    <x v="9"/>
    <x v="208"/>
    <s v="1"/>
    <s v="01"/>
    <s v="15041RESIN237812021"/>
    <s v="21BL000F"/>
    <n v="1293"/>
    <n v="1293"/>
    <n v="1293"/>
    <n v="1293"/>
    <m/>
    <n v="0"/>
    <n v="0"/>
    <n v="0"/>
    <n v="5"/>
    <n v="0"/>
    <n v="0"/>
    <n v="0"/>
    <n v="0"/>
    <n v="0"/>
    <n v="5"/>
    <n v="2"/>
  </r>
  <r>
    <x v="9"/>
    <x v="208"/>
    <s v="1"/>
    <s v="01"/>
    <s v="15041RESIN237812021"/>
    <s v="21BL000F"/>
    <n v="1294"/>
    <n v="1294"/>
    <n v="1294"/>
    <n v="1294"/>
    <m/>
    <n v="0"/>
    <n v="0"/>
    <n v="0"/>
    <n v="3"/>
    <n v="0"/>
    <n v="0"/>
    <n v="0"/>
    <n v="0"/>
    <n v="0"/>
    <n v="3"/>
    <n v="2"/>
  </r>
  <r>
    <x v="9"/>
    <x v="208"/>
    <s v="1"/>
    <s v="01"/>
    <s v="15041RESIN237812021"/>
    <s v="21BL000F"/>
    <n v="1295"/>
    <n v="1295"/>
    <n v="1295"/>
    <n v="1295"/>
    <m/>
    <n v="0"/>
    <n v="0"/>
    <n v="0"/>
    <n v="5"/>
    <n v="0"/>
    <n v="0"/>
    <n v="0"/>
    <n v="0"/>
    <n v="0"/>
    <n v="5"/>
    <n v="2"/>
  </r>
  <r>
    <x v="9"/>
    <x v="208"/>
    <s v="1"/>
    <s v="01"/>
    <s v="15041RESIN237812021"/>
    <s v="21BL000F"/>
    <n v="1296"/>
    <n v="1296"/>
    <n v="1296"/>
    <n v="1296"/>
    <m/>
    <n v="0"/>
    <n v="0"/>
    <n v="0"/>
    <n v="3"/>
    <n v="0"/>
    <n v="0"/>
    <n v="0"/>
    <n v="0"/>
    <n v="0"/>
    <n v="3"/>
    <n v="2"/>
  </r>
  <r>
    <x v="9"/>
    <x v="209"/>
    <s v="1"/>
    <s v="01"/>
    <s v="15041RESIN237812021"/>
    <s v="21BL000F"/>
    <n v="1297"/>
    <n v="1297"/>
    <n v="1297"/>
    <n v="1297"/>
    <m/>
    <n v="0"/>
    <n v="0"/>
    <n v="0"/>
    <n v="15"/>
    <n v="0"/>
    <n v="0"/>
    <n v="0"/>
    <n v="0"/>
    <n v="0"/>
    <n v="15"/>
    <n v="2"/>
  </r>
  <r>
    <x v="9"/>
    <x v="209"/>
    <s v="1"/>
    <s v="01"/>
    <s v="15041RESIN237812021"/>
    <s v="21BL000F"/>
    <n v="1298"/>
    <n v="1298"/>
    <n v="1298"/>
    <n v="1298"/>
    <m/>
    <n v="0"/>
    <n v="0"/>
    <n v="0"/>
    <n v="5"/>
    <n v="0"/>
    <n v="0"/>
    <n v="0"/>
    <n v="0"/>
    <n v="0"/>
    <n v="5"/>
    <n v="2"/>
  </r>
  <r>
    <x v="9"/>
    <x v="209"/>
    <s v="1"/>
    <s v="01"/>
    <s v="15041RESIN237812021"/>
    <s v="21BL000F"/>
    <n v="1299"/>
    <n v="1299"/>
    <n v="1299"/>
    <n v="1299"/>
    <m/>
    <n v="0"/>
    <n v="0"/>
    <n v="0"/>
    <n v="8"/>
    <n v="0"/>
    <n v="0"/>
    <n v="0"/>
    <n v="0"/>
    <n v="0"/>
    <n v="8"/>
    <n v="2"/>
  </r>
  <r>
    <x v="9"/>
    <x v="209"/>
    <s v="1"/>
    <s v="01"/>
    <s v="15041RESIN237812021"/>
    <s v="21BL000F"/>
    <n v="1300"/>
    <n v="1300"/>
    <n v="1300"/>
    <n v="1300"/>
    <m/>
    <n v="0"/>
    <n v="0"/>
    <n v="0"/>
    <n v="15"/>
    <n v="0"/>
    <n v="0"/>
    <n v="0"/>
    <n v="0"/>
    <n v="0"/>
    <n v="15"/>
    <n v="2"/>
  </r>
  <r>
    <x v="9"/>
    <x v="209"/>
    <s v="1"/>
    <s v="01"/>
    <s v="15041RESIN237812021"/>
    <s v="21BL000F"/>
    <n v="1301"/>
    <n v="1301"/>
    <n v="1301"/>
    <n v="1301"/>
    <m/>
    <n v="0"/>
    <n v="0"/>
    <n v="0"/>
    <n v="3"/>
    <n v="0"/>
    <n v="0"/>
    <n v="0"/>
    <n v="0"/>
    <n v="0"/>
    <n v="3"/>
    <n v="2"/>
  </r>
  <r>
    <x v="9"/>
    <x v="209"/>
    <s v="1"/>
    <s v="01"/>
    <s v="15041RESIN237812021"/>
    <s v="21BL000F"/>
    <n v="1302"/>
    <n v="1302"/>
    <n v="1302"/>
    <n v="1302"/>
    <m/>
    <n v="0"/>
    <n v="0"/>
    <n v="0"/>
    <n v="3"/>
    <n v="0"/>
    <n v="0"/>
    <n v="0"/>
    <n v="0"/>
    <n v="0"/>
    <n v="3"/>
    <n v="2"/>
  </r>
  <r>
    <x v="9"/>
    <x v="209"/>
    <s v="1"/>
    <s v="01"/>
    <s v="15041RESIN237812021"/>
    <s v="21BL000F"/>
    <n v="1303"/>
    <n v="1303"/>
    <n v="1303"/>
    <n v="1303"/>
    <m/>
    <n v="0"/>
    <n v="0"/>
    <n v="0"/>
    <n v="10"/>
    <n v="0"/>
    <n v="0"/>
    <n v="0"/>
    <n v="0"/>
    <n v="0"/>
    <n v="10"/>
    <n v="2"/>
  </r>
  <r>
    <x v="9"/>
    <x v="209"/>
    <s v="1"/>
    <s v="01"/>
    <s v="15041RESIN237812021"/>
    <s v="21BL000F"/>
    <n v="1304"/>
    <n v="1304"/>
    <n v="1304"/>
    <n v="1304"/>
    <m/>
    <n v="0"/>
    <n v="0"/>
    <n v="0"/>
    <n v="3"/>
    <n v="0"/>
    <n v="0"/>
    <n v="0"/>
    <n v="0"/>
    <n v="0"/>
    <n v="3"/>
    <n v="2"/>
  </r>
  <r>
    <x v="9"/>
    <x v="209"/>
    <s v="1"/>
    <s v="01"/>
    <s v="15041RESIN237812021"/>
    <s v="21BL000F"/>
    <n v="1305"/>
    <n v="1305"/>
    <n v="1305"/>
    <n v="1305"/>
    <m/>
    <n v="0"/>
    <n v="0"/>
    <n v="0"/>
    <n v="10"/>
    <n v="0"/>
    <n v="0"/>
    <n v="0"/>
    <n v="0"/>
    <n v="0"/>
    <n v="10"/>
    <n v="2"/>
  </r>
  <r>
    <x v="9"/>
    <x v="210"/>
    <s v="1"/>
    <s v="01"/>
    <s v="15041RESIN237812021"/>
    <s v="21BL000F"/>
    <n v="1306"/>
    <n v="1306"/>
    <n v="1306"/>
    <n v="1306"/>
    <m/>
    <n v="0"/>
    <n v="0"/>
    <n v="0"/>
    <n v="8"/>
    <n v="0"/>
    <n v="0"/>
    <n v="0"/>
    <n v="0"/>
    <n v="0"/>
    <n v="8"/>
    <n v="2"/>
  </r>
  <r>
    <x v="9"/>
    <x v="210"/>
    <s v="1"/>
    <s v="01"/>
    <s v="15041RESIN237812021"/>
    <s v="21BL000F"/>
    <n v="1307"/>
    <n v="1307"/>
    <n v="1307"/>
    <n v="1307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08"/>
    <n v="1308"/>
    <n v="1308"/>
    <n v="1308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09"/>
    <n v="1309"/>
    <n v="1309"/>
    <n v="1309"/>
    <m/>
    <n v="0"/>
    <n v="0"/>
    <n v="0"/>
    <n v="5"/>
    <n v="0"/>
    <n v="0"/>
    <n v="0"/>
    <n v="0"/>
    <n v="0"/>
    <n v="5"/>
    <n v="2"/>
  </r>
  <r>
    <x v="9"/>
    <x v="210"/>
    <s v="1"/>
    <s v="01"/>
    <s v="15041RESIN237812021"/>
    <s v="21BL000F"/>
    <n v="1310"/>
    <n v="1310"/>
    <n v="1310"/>
    <n v="1310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11"/>
    <n v="1311"/>
    <n v="1311"/>
    <n v="1311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12"/>
    <n v="1312"/>
    <n v="1312"/>
    <n v="1312"/>
    <m/>
    <n v="0"/>
    <n v="0"/>
    <n v="0"/>
    <n v="5"/>
    <n v="0"/>
    <n v="0"/>
    <n v="0"/>
    <n v="0"/>
    <n v="0"/>
    <n v="5"/>
    <n v="2"/>
  </r>
  <r>
    <x v="9"/>
    <x v="210"/>
    <s v="1"/>
    <s v="01"/>
    <s v="15041RESIN237812021"/>
    <s v="21BL000F"/>
    <n v="1313"/>
    <n v="1313"/>
    <n v="1313"/>
    <n v="1313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14"/>
    <n v="1314"/>
    <n v="1314"/>
    <n v="1314"/>
    <m/>
    <n v="0"/>
    <n v="0"/>
    <n v="0"/>
    <n v="3"/>
    <n v="0"/>
    <n v="0"/>
    <n v="0"/>
    <n v="0"/>
    <n v="0"/>
    <n v="3"/>
    <n v="2"/>
  </r>
  <r>
    <x v="9"/>
    <x v="210"/>
    <s v="1"/>
    <s v="01"/>
    <s v="15041RESIN237812021"/>
    <s v="21BL000F"/>
    <n v="1315"/>
    <n v="1315"/>
    <n v="1315"/>
    <n v="1315"/>
    <m/>
    <n v="0"/>
    <n v="0"/>
    <n v="0"/>
    <n v="5"/>
    <n v="0"/>
    <n v="0"/>
    <n v="0"/>
    <n v="0"/>
    <n v="0"/>
    <n v="5"/>
    <n v="2"/>
  </r>
  <r>
    <x v="9"/>
    <x v="211"/>
    <s v="1"/>
    <s v="01"/>
    <s v="15041RESIN237812021"/>
    <s v="21BL000F"/>
    <n v="1316"/>
    <n v="1316"/>
    <n v="1316"/>
    <n v="1316"/>
    <m/>
    <n v="0"/>
    <n v="0"/>
    <n v="0"/>
    <n v="10"/>
    <n v="0"/>
    <n v="0"/>
    <n v="0"/>
    <n v="0"/>
    <n v="0"/>
    <n v="10"/>
    <n v="2"/>
  </r>
  <r>
    <x v="9"/>
    <x v="212"/>
    <s v="1"/>
    <s v="01"/>
    <s v="15041RESIN237812021"/>
    <s v="21BL000F"/>
    <n v="1317"/>
    <n v="1317"/>
    <n v="1317"/>
    <n v="1317"/>
    <m/>
    <n v="0"/>
    <n v="0"/>
    <n v="0"/>
    <n v="3"/>
    <n v="0"/>
    <n v="0"/>
    <n v="0"/>
    <n v="0"/>
    <n v="0"/>
    <n v="3"/>
    <n v="2"/>
  </r>
  <r>
    <x v="9"/>
    <x v="212"/>
    <s v="1"/>
    <s v="01"/>
    <s v="15041RESIN237812021"/>
    <s v="21BL000F"/>
    <n v="1318"/>
    <n v="1318"/>
    <n v="1318"/>
    <n v="1318"/>
    <m/>
    <n v="0"/>
    <n v="0"/>
    <n v="0"/>
    <n v="15"/>
    <n v="0"/>
    <n v="0"/>
    <n v="0"/>
    <n v="0"/>
    <n v="0"/>
    <n v="15"/>
    <n v="2"/>
  </r>
  <r>
    <x v="9"/>
    <x v="212"/>
    <s v="1"/>
    <s v="01"/>
    <s v="15041RESIN237812021"/>
    <s v="21BL000F"/>
    <n v="1319"/>
    <n v="1319"/>
    <n v="1319"/>
    <n v="1319"/>
    <m/>
    <n v="0"/>
    <n v="0"/>
    <n v="0"/>
    <n v="19"/>
    <n v="0"/>
    <n v="0"/>
    <n v="0"/>
    <n v="0"/>
    <n v="0"/>
    <n v="19"/>
    <n v="2"/>
  </r>
  <r>
    <x v="9"/>
    <x v="212"/>
    <s v="1"/>
    <s v="01"/>
    <s v="15041RESIN237812021"/>
    <s v="21BL000F"/>
    <n v="1320"/>
    <n v="1320"/>
    <n v="1320"/>
    <n v="1320"/>
    <m/>
    <n v="0"/>
    <n v="0"/>
    <n v="0"/>
    <n v="3"/>
    <n v="0"/>
    <n v="0"/>
    <n v="0"/>
    <n v="0"/>
    <n v="0"/>
    <n v="3"/>
    <n v="2"/>
  </r>
  <r>
    <x v="9"/>
    <x v="212"/>
    <s v="1"/>
    <s v="01"/>
    <s v="15041RESIN237812021"/>
    <s v="21BL000F"/>
    <n v="1321"/>
    <n v="1321"/>
    <n v="1321"/>
    <n v="1321"/>
    <m/>
    <n v="0"/>
    <n v="0"/>
    <n v="0"/>
    <n v="3"/>
    <n v="0"/>
    <n v="0"/>
    <n v="0"/>
    <n v="0"/>
    <n v="0"/>
    <n v="3"/>
    <n v="2"/>
  </r>
  <r>
    <x v="9"/>
    <x v="212"/>
    <s v="1"/>
    <s v="01"/>
    <s v="15041RESIN237812021"/>
    <s v="21BL000F"/>
    <n v="1322"/>
    <n v="1322"/>
    <n v="1322"/>
    <n v="1322"/>
    <m/>
    <n v="0"/>
    <n v="0"/>
    <n v="0"/>
    <n v="3"/>
    <n v="0"/>
    <n v="0"/>
    <n v="0"/>
    <n v="0"/>
    <n v="0"/>
    <n v="3"/>
    <n v="2"/>
  </r>
  <r>
    <x v="9"/>
    <x v="213"/>
    <s v="1"/>
    <s v="01"/>
    <s v="15041RESIN237812021"/>
    <s v="21BL000F"/>
    <n v="1323"/>
    <n v="1323"/>
    <n v="1323"/>
    <n v="1323"/>
    <m/>
    <n v="0"/>
    <n v="0"/>
    <n v="0"/>
    <n v="8"/>
    <n v="0"/>
    <n v="0"/>
    <n v="0"/>
    <n v="0"/>
    <n v="0"/>
    <n v="8"/>
    <n v="2"/>
  </r>
  <r>
    <x v="9"/>
    <x v="213"/>
    <s v="1"/>
    <s v="01"/>
    <s v="15041RESIN237812021"/>
    <s v="21BL000F"/>
    <n v="1324"/>
    <n v="1324"/>
    <n v="1324"/>
    <n v="1324"/>
    <m/>
    <n v="0"/>
    <n v="0"/>
    <n v="0"/>
    <n v="3"/>
    <n v="0"/>
    <n v="0"/>
    <n v="0"/>
    <n v="0"/>
    <n v="0"/>
    <n v="3"/>
    <n v="2"/>
  </r>
  <r>
    <x v="9"/>
    <x v="213"/>
    <s v="1"/>
    <s v="01"/>
    <s v="15041RESIN237812021"/>
    <s v="21BL000F"/>
    <n v="1325"/>
    <n v="1325"/>
    <n v="1325"/>
    <n v="1325"/>
    <m/>
    <n v="0"/>
    <n v="0"/>
    <n v="0"/>
    <n v="3"/>
    <n v="0"/>
    <n v="0"/>
    <n v="0"/>
    <n v="0"/>
    <n v="0"/>
    <n v="3"/>
    <n v="2"/>
  </r>
  <r>
    <x v="9"/>
    <x v="213"/>
    <s v="1"/>
    <s v="01"/>
    <s v="15041RESIN237812021"/>
    <s v="21BL000F"/>
    <n v="1326"/>
    <n v="1326"/>
    <n v="1326"/>
    <n v="1326"/>
    <m/>
    <n v="0"/>
    <n v="0"/>
    <n v="0"/>
    <n v="5"/>
    <n v="0"/>
    <n v="0"/>
    <n v="0"/>
    <n v="0"/>
    <n v="0"/>
    <n v="5"/>
    <n v="2"/>
  </r>
  <r>
    <x v="9"/>
    <x v="213"/>
    <s v="1"/>
    <s v="01"/>
    <s v="15041RESIN237812021"/>
    <s v="21BL000F"/>
    <n v="1327"/>
    <n v="1327"/>
    <n v="1327"/>
    <n v="1327"/>
    <m/>
    <n v="0"/>
    <n v="0"/>
    <n v="0"/>
    <n v="3"/>
    <n v="0"/>
    <n v="0"/>
    <n v="0"/>
    <n v="0"/>
    <n v="0"/>
    <n v="3"/>
    <n v="2"/>
  </r>
  <r>
    <x v="9"/>
    <x v="214"/>
    <s v="1"/>
    <s v="01"/>
    <s v="15041RESIN237812021"/>
    <s v="21BL000F"/>
    <n v="1328"/>
    <n v="1328"/>
    <n v="1328"/>
    <n v="1328"/>
    <m/>
    <n v="0"/>
    <n v="0"/>
    <n v="0"/>
    <n v="5"/>
    <n v="0"/>
    <n v="0"/>
    <n v="0"/>
    <n v="0"/>
    <n v="0"/>
    <n v="5"/>
    <n v="2"/>
  </r>
  <r>
    <x v="9"/>
    <x v="214"/>
    <s v="1"/>
    <s v="01"/>
    <s v="15041RESIN237812021"/>
    <s v="21BL000F"/>
    <n v="1329"/>
    <n v="1329"/>
    <n v="1329"/>
    <n v="1329"/>
    <m/>
    <n v="0"/>
    <n v="0"/>
    <n v="0"/>
    <n v="10"/>
    <n v="0"/>
    <n v="0"/>
    <n v="0"/>
    <n v="0"/>
    <n v="0"/>
    <n v="10"/>
    <n v="2"/>
  </r>
  <r>
    <x v="9"/>
    <x v="214"/>
    <s v="1"/>
    <s v="01"/>
    <s v="15041RESIN237812021"/>
    <s v="21BL000F"/>
    <n v="1330"/>
    <n v="1330"/>
    <n v="1330"/>
    <n v="1330"/>
    <m/>
    <n v="0"/>
    <n v="0"/>
    <n v="0"/>
    <n v="3"/>
    <n v="0"/>
    <n v="0"/>
    <n v="0"/>
    <n v="0"/>
    <n v="0"/>
    <n v="3"/>
    <n v="2"/>
  </r>
  <r>
    <x v="9"/>
    <x v="214"/>
    <s v="1"/>
    <s v="01"/>
    <s v="15041RESIN237812021"/>
    <s v="21BL000F"/>
    <n v="1331"/>
    <n v="1331"/>
    <n v="1331"/>
    <n v="1331"/>
    <m/>
    <n v="0"/>
    <n v="0"/>
    <n v="0"/>
    <n v="5"/>
    <n v="0"/>
    <n v="0"/>
    <n v="0"/>
    <n v="0"/>
    <n v="0"/>
    <n v="5"/>
    <n v="2"/>
  </r>
  <r>
    <x v="9"/>
    <x v="214"/>
    <s v="1"/>
    <s v="01"/>
    <s v="15041RESIN237812021"/>
    <s v="21BL000F"/>
    <n v="1332"/>
    <n v="1332"/>
    <n v="1332"/>
    <n v="1332"/>
    <m/>
    <n v="0"/>
    <n v="0"/>
    <n v="0"/>
    <n v="3"/>
    <n v="0"/>
    <n v="0"/>
    <n v="0"/>
    <n v="0"/>
    <n v="0"/>
    <n v="3"/>
    <n v="2"/>
  </r>
  <r>
    <x v="9"/>
    <x v="215"/>
    <s v="1"/>
    <s v="01"/>
    <s v="15041RESIN237812021"/>
    <s v="21BL000F"/>
    <n v="1333"/>
    <n v="1333"/>
    <n v="1333"/>
    <n v="1333"/>
    <m/>
    <n v="0"/>
    <n v="0"/>
    <n v="0"/>
    <n v="3"/>
    <n v="0"/>
    <n v="0"/>
    <n v="0"/>
    <n v="0"/>
    <n v="0"/>
    <n v="3"/>
    <n v="2"/>
  </r>
  <r>
    <x v="9"/>
    <x v="215"/>
    <s v="1"/>
    <s v="01"/>
    <s v="15041RESIN237812021"/>
    <s v="21BL000F"/>
    <n v="1334"/>
    <n v="1334"/>
    <n v="1334"/>
    <n v="1334"/>
    <m/>
    <n v="0"/>
    <n v="0"/>
    <n v="0"/>
    <n v="3"/>
    <n v="0"/>
    <n v="0"/>
    <n v="0"/>
    <n v="0"/>
    <n v="0"/>
    <n v="3"/>
    <n v="2"/>
  </r>
  <r>
    <x v="9"/>
    <x v="215"/>
    <s v="1"/>
    <s v="01"/>
    <s v="15041RESIN237812021"/>
    <s v="21BL000F"/>
    <n v="1335"/>
    <n v="1335"/>
    <n v="1335"/>
    <n v="1335"/>
    <m/>
    <n v="0"/>
    <n v="0"/>
    <n v="0"/>
    <n v="5"/>
    <n v="0"/>
    <n v="0"/>
    <n v="0"/>
    <n v="0"/>
    <n v="0"/>
    <n v="5"/>
    <n v="2"/>
  </r>
  <r>
    <x v="9"/>
    <x v="215"/>
    <s v="1"/>
    <s v="01"/>
    <s v="15041RESIN237812021"/>
    <s v="21BL000F"/>
    <n v="1336"/>
    <n v="1336"/>
    <n v="1336"/>
    <n v="1336"/>
    <m/>
    <n v="0"/>
    <n v="0"/>
    <n v="0"/>
    <n v="3"/>
    <n v="0"/>
    <n v="0"/>
    <n v="0"/>
    <n v="0"/>
    <n v="0"/>
    <n v="3"/>
    <n v="2"/>
  </r>
  <r>
    <x v="9"/>
    <x v="215"/>
    <s v="1"/>
    <s v="01"/>
    <s v="15041RESIN237812021"/>
    <s v="21BL000F"/>
    <n v="1337"/>
    <n v="1337"/>
    <n v="1337"/>
    <n v="1337"/>
    <m/>
    <n v="0"/>
    <n v="0"/>
    <n v="0"/>
    <n v="5"/>
    <n v="0"/>
    <n v="0"/>
    <n v="0"/>
    <n v="0"/>
    <n v="0"/>
    <n v="5"/>
    <n v="2"/>
  </r>
  <r>
    <x v="9"/>
    <x v="215"/>
    <s v="1"/>
    <s v="01"/>
    <s v="15041RESIN237812021"/>
    <s v="21BL000F"/>
    <n v="1338"/>
    <n v="1338"/>
    <n v="1338"/>
    <n v="1338"/>
    <m/>
    <n v="0"/>
    <n v="0"/>
    <n v="0"/>
    <n v="5"/>
    <n v="0"/>
    <n v="0"/>
    <n v="0"/>
    <n v="0"/>
    <n v="0"/>
    <n v="5"/>
    <n v="2"/>
  </r>
  <r>
    <x v="9"/>
    <x v="215"/>
    <s v="1"/>
    <s v="01"/>
    <s v="15041RESIN237812021"/>
    <s v="21BL000F"/>
    <n v="1339"/>
    <n v="1339"/>
    <n v="1339"/>
    <n v="1339"/>
    <m/>
    <n v="0"/>
    <n v="0"/>
    <n v="0"/>
    <n v="3"/>
    <n v="0"/>
    <n v="0"/>
    <n v="0"/>
    <n v="0"/>
    <n v="0"/>
    <n v="3"/>
    <n v="2"/>
  </r>
  <r>
    <x v="9"/>
    <x v="216"/>
    <s v="1"/>
    <s v="01"/>
    <s v="15041RESIN237812021"/>
    <s v="21BL000F"/>
    <n v="1340"/>
    <n v="1340"/>
    <n v="1340"/>
    <n v="1340"/>
    <m/>
    <n v="0"/>
    <n v="0"/>
    <n v="0"/>
    <n v="5"/>
    <n v="0"/>
    <n v="0"/>
    <n v="0"/>
    <n v="0"/>
    <n v="0"/>
    <n v="5"/>
    <n v="2"/>
  </r>
  <r>
    <x v="9"/>
    <x v="216"/>
    <s v="1"/>
    <s v="01"/>
    <s v="15041RESIN237812021"/>
    <s v="21BL000F"/>
    <n v="1341"/>
    <n v="1341"/>
    <n v="1341"/>
    <n v="1341"/>
    <m/>
    <n v="0"/>
    <n v="0"/>
    <n v="0"/>
    <n v="3"/>
    <n v="0"/>
    <n v="0"/>
    <n v="0"/>
    <n v="0"/>
    <n v="0"/>
    <n v="3"/>
    <n v="2"/>
  </r>
  <r>
    <x v="9"/>
    <x v="216"/>
    <s v="1"/>
    <s v="01"/>
    <s v="15041RESIN237812021"/>
    <s v="21BL000F"/>
    <n v="1342"/>
    <n v="1342"/>
    <n v="1342"/>
    <n v="1342"/>
    <m/>
    <n v="0"/>
    <n v="0"/>
    <n v="0"/>
    <n v="11"/>
    <n v="0"/>
    <n v="0"/>
    <n v="0"/>
    <n v="0"/>
    <n v="0"/>
    <n v="11"/>
    <n v="2"/>
  </r>
  <r>
    <x v="9"/>
    <x v="216"/>
    <s v="1"/>
    <s v="01"/>
    <s v="15041RESIN237812021"/>
    <s v="21BL000F"/>
    <n v="1343"/>
    <n v="1343"/>
    <n v="1343"/>
    <n v="1343"/>
    <m/>
    <n v="0"/>
    <n v="0"/>
    <n v="0"/>
    <n v="3"/>
    <n v="0"/>
    <n v="0"/>
    <n v="0"/>
    <n v="0"/>
    <n v="0"/>
    <n v="3"/>
    <n v="2"/>
  </r>
  <r>
    <x v="9"/>
    <x v="216"/>
    <s v="1"/>
    <s v="01"/>
    <s v="15041RESIN237812021"/>
    <s v="21BL000F"/>
    <n v="1344"/>
    <n v="1344"/>
    <n v="1344"/>
    <n v="1344"/>
    <m/>
    <n v="0"/>
    <n v="0"/>
    <n v="0"/>
    <n v="10"/>
    <n v="0"/>
    <n v="0"/>
    <n v="0"/>
    <n v="0"/>
    <n v="0"/>
    <n v="10"/>
    <n v="2"/>
  </r>
  <r>
    <x v="9"/>
    <x v="216"/>
    <s v="1"/>
    <s v="01"/>
    <s v="15041RESIN237812021"/>
    <s v="21BL000F"/>
    <n v="1345"/>
    <n v="1345"/>
    <n v="1345"/>
    <n v="1345"/>
    <m/>
    <n v="0"/>
    <n v="0"/>
    <n v="0"/>
    <n v="3"/>
    <n v="0"/>
    <n v="0"/>
    <n v="0"/>
    <n v="0"/>
    <n v="0"/>
    <n v="3"/>
    <n v="2"/>
  </r>
  <r>
    <x v="9"/>
    <x v="216"/>
    <s v="1"/>
    <s v="01"/>
    <s v="15041RESIN237812021"/>
    <s v="21BL000F"/>
    <n v="1346"/>
    <n v="1346"/>
    <n v="1346"/>
    <n v="1346"/>
    <m/>
    <n v="0"/>
    <n v="0"/>
    <n v="0"/>
    <n v="5"/>
    <n v="0"/>
    <n v="0"/>
    <n v="0"/>
    <n v="0"/>
    <n v="0"/>
    <n v="5"/>
    <n v="2"/>
  </r>
  <r>
    <x v="9"/>
    <x v="217"/>
    <s v="1"/>
    <s v="01"/>
    <s v="15041RESIN237812021"/>
    <s v="21BL000F"/>
    <n v="1347"/>
    <n v="1347"/>
    <n v="1347"/>
    <n v="1347"/>
    <m/>
    <n v="0"/>
    <n v="0"/>
    <n v="0"/>
    <n v="3"/>
    <n v="0"/>
    <n v="0"/>
    <n v="0"/>
    <n v="0"/>
    <n v="0"/>
    <n v="3"/>
    <n v="2"/>
  </r>
  <r>
    <x v="9"/>
    <x v="217"/>
    <s v="1"/>
    <s v="01"/>
    <s v="15041RESIN237812021"/>
    <s v="21BL000F"/>
    <n v="1348"/>
    <n v="1348"/>
    <n v="1348"/>
    <n v="1348"/>
    <m/>
    <n v="0"/>
    <n v="0"/>
    <n v="0"/>
    <n v="5"/>
    <n v="0"/>
    <n v="0"/>
    <n v="0"/>
    <n v="0"/>
    <n v="0"/>
    <n v="5"/>
    <n v="2"/>
  </r>
  <r>
    <x v="9"/>
    <x v="217"/>
    <s v="1"/>
    <s v="01"/>
    <s v="15041RESIN237812021"/>
    <s v="21BL000F"/>
    <n v="1349"/>
    <n v="1349"/>
    <n v="1349"/>
    <n v="1349"/>
    <m/>
    <n v="0"/>
    <n v="0"/>
    <n v="0"/>
    <n v="5"/>
    <n v="0"/>
    <n v="0"/>
    <n v="0"/>
    <n v="0"/>
    <n v="0"/>
    <n v="5"/>
    <n v="2"/>
  </r>
  <r>
    <x v="9"/>
    <x v="217"/>
    <s v="1"/>
    <s v="01"/>
    <s v="15041RESIN237812021"/>
    <s v="21BL000F"/>
    <n v="1350"/>
    <n v="1350"/>
    <n v="1350"/>
    <n v="1350"/>
    <m/>
    <n v="0"/>
    <n v="0"/>
    <n v="0"/>
    <n v="3"/>
    <n v="0"/>
    <n v="0"/>
    <n v="0"/>
    <n v="0"/>
    <n v="0"/>
    <n v="3"/>
    <n v="2"/>
  </r>
  <r>
    <x v="9"/>
    <x v="217"/>
    <s v="1"/>
    <s v="01"/>
    <s v="15041RESIN237812021"/>
    <s v="21BL000F"/>
    <n v="1351"/>
    <n v="1351"/>
    <n v="1351"/>
    <n v="1351"/>
    <m/>
    <n v="0"/>
    <n v="0"/>
    <n v="0"/>
    <n v="3"/>
    <n v="0"/>
    <n v="0"/>
    <n v="0"/>
    <n v="0"/>
    <n v="0"/>
    <n v="3"/>
    <n v="2"/>
  </r>
  <r>
    <x v="9"/>
    <x v="217"/>
    <s v="1"/>
    <s v="01"/>
    <s v="15041RESIN237812021"/>
    <s v="21BL000F"/>
    <n v="1352"/>
    <n v="1352"/>
    <n v="1352"/>
    <n v="1352"/>
    <m/>
    <n v="0"/>
    <n v="0"/>
    <n v="0"/>
    <n v="3"/>
    <n v="0"/>
    <n v="0"/>
    <n v="0"/>
    <n v="0"/>
    <n v="0"/>
    <n v="3"/>
    <n v="2"/>
  </r>
  <r>
    <x v="9"/>
    <x v="217"/>
    <s v="1"/>
    <s v="01"/>
    <s v="15041RESIN237812021"/>
    <s v="21BL000F"/>
    <n v="1353"/>
    <n v="1353"/>
    <n v="1353"/>
    <n v="1353"/>
    <m/>
    <n v="0"/>
    <n v="0"/>
    <n v="0"/>
    <n v="10"/>
    <n v="0"/>
    <n v="0"/>
    <n v="0"/>
    <n v="0"/>
    <n v="0"/>
    <n v="10"/>
    <n v="2"/>
  </r>
  <r>
    <x v="9"/>
    <x v="218"/>
    <s v="1"/>
    <s v="01"/>
    <s v="15041RESIN237812021"/>
    <s v="21BL000F"/>
    <n v="1354"/>
    <n v="1354"/>
    <n v="1354"/>
    <n v="1354"/>
    <m/>
    <n v="0"/>
    <n v="0"/>
    <n v="0"/>
    <n v="3"/>
    <n v="0"/>
    <n v="0"/>
    <n v="0"/>
    <n v="0"/>
    <n v="0"/>
    <n v="3"/>
    <n v="2"/>
  </r>
  <r>
    <x v="9"/>
    <x v="218"/>
    <s v="1"/>
    <s v="01"/>
    <s v="15041RESIN237812021"/>
    <s v="21BL000F"/>
    <n v="1355"/>
    <n v="1355"/>
    <n v="1355"/>
    <n v="1355"/>
    <m/>
    <n v="0"/>
    <n v="0"/>
    <n v="0"/>
    <n v="3"/>
    <n v="0"/>
    <n v="0"/>
    <n v="0"/>
    <n v="0"/>
    <n v="0"/>
    <n v="3"/>
    <n v="2"/>
  </r>
  <r>
    <x v="9"/>
    <x v="218"/>
    <s v="1"/>
    <s v="01"/>
    <s v="15041RESIN237812021"/>
    <s v="21BL000F"/>
    <n v="1356"/>
    <n v="1356"/>
    <n v="1356"/>
    <n v="1356"/>
    <m/>
    <n v="0"/>
    <n v="0"/>
    <n v="0"/>
    <n v="5"/>
    <n v="0"/>
    <n v="0"/>
    <n v="0"/>
    <n v="0"/>
    <n v="0"/>
    <n v="5"/>
    <n v="2"/>
  </r>
  <r>
    <x v="9"/>
    <x v="218"/>
    <s v="1"/>
    <s v="01"/>
    <s v="15041RESIN237812021"/>
    <s v="21BL000F"/>
    <n v="1357"/>
    <n v="1357"/>
    <n v="1357"/>
    <n v="1357"/>
    <m/>
    <n v="0"/>
    <n v="0"/>
    <n v="0"/>
    <n v="5"/>
    <n v="0"/>
    <n v="0"/>
    <n v="0"/>
    <n v="0"/>
    <n v="0"/>
    <n v="5"/>
    <n v="2"/>
  </r>
  <r>
    <x v="9"/>
    <x v="218"/>
    <s v="1"/>
    <s v="01"/>
    <s v="15041RESIN237812021"/>
    <s v="21BL000F"/>
    <n v="1358"/>
    <n v="1358"/>
    <n v="1358"/>
    <n v="1358"/>
    <m/>
    <n v="0"/>
    <n v="0"/>
    <n v="0"/>
    <n v="3"/>
    <n v="0"/>
    <n v="0"/>
    <n v="0"/>
    <n v="0"/>
    <n v="0"/>
    <n v="3"/>
    <n v="2"/>
  </r>
  <r>
    <x v="9"/>
    <x v="219"/>
    <s v="1"/>
    <s v="01"/>
    <s v="15041RESIN237812021"/>
    <s v="21BL000F"/>
    <n v="1359"/>
    <n v="1359"/>
    <n v="1359"/>
    <n v="1359"/>
    <m/>
    <n v="0"/>
    <n v="0"/>
    <n v="0"/>
    <n v="5"/>
    <n v="0"/>
    <n v="0"/>
    <n v="0"/>
    <n v="0"/>
    <n v="0"/>
    <n v="5"/>
    <n v="2"/>
  </r>
  <r>
    <x v="9"/>
    <x v="219"/>
    <s v="1"/>
    <s v="01"/>
    <s v="15041RESIN237812021"/>
    <s v="21BL000F"/>
    <n v="1360"/>
    <n v="1360"/>
    <n v="1360"/>
    <n v="1360"/>
    <m/>
    <n v="0"/>
    <n v="0"/>
    <n v="0"/>
    <n v="5"/>
    <n v="0"/>
    <n v="0"/>
    <n v="0"/>
    <n v="0"/>
    <n v="0"/>
    <n v="5"/>
    <n v="2"/>
  </r>
  <r>
    <x v="9"/>
    <x v="219"/>
    <s v="1"/>
    <s v="01"/>
    <s v="15041RESIN237812021"/>
    <s v="21BL000F"/>
    <n v="1361"/>
    <n v="1361"/>
    <n v="1361"/>
    <n v="1361"/>
    <m/>
    <n v="0"/>
    <n v="0"/>
    <n v="0"/>
    <n v="3"/>
    <n v="0"/>
    <n v="0"/>
    <n v="0"/>
    <n v="0"/>
    <n v="0"/>
    <n v="3"/>
    <n v="2"/>
  </r>
  <r>
    <x v="9"/>
    <x v="219"/>
    <s v="1"/>
    <s v="01"/>
    <s v="15041RESIN237812021"/>
    <s v="21BL000F"/>
    <n v="1362"/>
    <n v="1362"/>
    <n v="1362"/>
    <n v="1362"/>
    <m/>
    <n v="0"/>
    <n v="0"/>
    <n v="0"/>
    <n v="5"/>
    <n v="0"/>
    <n v="0"/>
    <n v="0"/>
    <n v="0"/>
    <n v="0"/>
    <n v="5"/>
    <n v="2"/>
  </r>
  <r>
    <x v="9"/>
    <x v="219"/>
    <s v="1"/>
    <s v="01"/>
    <s v="15041RESIN237812021"/>
    <s v="21BL000F"/>
    <n v="1363"/>
    <n v="1363"/>
    <n v="1363"/>
    <n v="1363"/>
    <m/>
    <n v="0"/>
    <n v="0"/>
    <n v="0"/>
    <n v="3"/>
    <n v="0"/>
    <n v="0"/>
    <n v="0"/>
    <n v="0"/>
    <n v="0"/>
    <n v="3"/>
    <n v="2"/>
  </r>
  <r>
    <x v="9"/>
    <x v="220"/>
    <s v="1"/>
    <s v="01"/>
    <s v="15041RESIN237812021"/>
    <s v="21BL000F"/>
    <n v="1364"/>
    <n v="1364"/>
    <n v="1364"/>
    <n v="1364"/>
    <m/>
    <n v="0"/>
    <n v="0"/>
    <n v="0"/>
    <n v="11"/>
    <n v="0"/>
    <n v="0"/>
    <n v="0"/>
    <n v="0"/>
    <n v="0"/>
    <n v="11"/>
    <n v="2"/>
  </r>
  <r>
    <x v="9"/>
    <x v="220"/>
    <s v="1"/>
    <s v="01"/>
    <s v="15041RESIN237812021"/>
    <s v="21BL000F"/>
    <n v="1365"/>
    <n v="1365"/>
    <n v="1365"/>
    <n v="1365"/>
    <m/>
    <n v="0"/>
    <n v="0"/>
    <n v="0"/>
    <n v="3"/>
    <n v="0"/>
    <n v="0"/>
    <n v="0"/>
    <n v="0"/>
    <n v="0"/>
    <n v="3"/>
    <n v="2"/>
  </r>
  <r>
    <x v="9"/>
    <x v="220"/>
    <s v="1"/>
    <s v="01"/>
    <s v="15041RESIN237812021"/>
    <s v="21BL000F"/>
    <n v="1366"/>
    <n v="1366"/>
    <n v="1366"/>
    <n v="1366"/>
    <m/>
    <n v="0"/>
    <n v="0"/>
    <n v="0"/>
    <n v="5"/>
    <n v="0"/>
    <n v="0"/>
    <n v="0"/>
    <n v="0"/>
    <n v="0"/>
    <n v="5"/>
    <n v="2"/>
  </r>
  <r>
    <x v="9"/>
    <x v="220"/>
    <s v="1"/>
    <s v="01"/>
    <s v="15041RESIN237812021"/>
    <s v="21BL000F"/>
    <n v="1367"/>
    <n v="1367"/>
    <n v="1367"/>
    <n v="1367"/>
    <m/>
    <n v="0"/>
    <n v="0"/>
    <n v="0"/>
    <n v="3"/>
    <n v="0"/>
    <n v="0"/>
    <n v="0"/>
    <n v="0"/>
    <n v="0"/>
    <n v="3"/>
    <n v="2"/>
  </r>
  <r>
    <x v="9"/>
    <x v="220"/>
    <s v="1"/>
    <s v="01"/>
    <s v="15041RESIN237812021"/>
    <s v="21BL000F"/>
    <n v="1368"/>
    <n v="1368"/>
    <n v="1368"/>
    <n v="1368"/>
    <m/>
    <n v="0"/>
    <n v="0"/>
    <n v="0"/>
    <n v="10"/>
    <n v="0"/>
    <n v="0"/>
    <n v="0"/>
    <n v="0"/>
    <n v="0"/>
    <n v="10"/>
    <n v="2"/>
  </r>
  <r>
    <x v="9"/>
    <x v="221"/>
    <s v="1"/>
    <s v="01"/>
    <s v="15041RESIN237812021"/>
    <s v="21BL000F"/>
    <n v="1369"/>
    <n v="1369"/>
    <n v="1369"/>
    <n v="1369"/>
    <m/>
    <n v="0"/>
    <n v="0"/>
    <n v="0"/>
    <n v="10"/>
    <n v="0"/>
    <n v="0"/>
    <n v="0"/>
    <n v="0"/>
    <n v="0"/>
    <n v="10"/>
    <n v="2"/>
  </r>
  <r>
    <x v="9"/>
    <x v="221"/>
    <s v="1"/>
    <s v="01"/>
    <s v="15041RESIN237812021"/>
    <s v="21BL000F"/>
    <n v="1370"/>
    <n v="1370"/>
    <n v="1370"/>
    <n v="1370"/>
    <m/>
    <n v="0"/>
    <n v="0"/>
    <n v="0"/>
    <n v="5"/>
    <n v="0"/>
    <n v="0"/>
    <n v="0"/>
    <n v="0"/>
    <n v="0"/>
    <n v="5"/>
    <n v="2"/>
  </r>
  <r>
    <x v="9"/>
    <x v="221"/>
    <s v="1"/>
    <s v="01"/>
    <s v="15041RESIN237812021"/>
    <s v="21BL000F"/>
    <n v="1371"/>
    <n v="1371"/>
    <n v="1371"/>
    <n v="1371"/>
    <m/>
    <n v="0"/>
    <n v="0"/>
    <n v="0"/>
    <n v="15"/>
    <n v="0"/>
    <n v="0"/>
    <n v="0"/>
    <n v="0"/>
    <n v="0"/>
    <n v="15"/>
    <n v="2"/>
  </r>
  <r>
    <x v="9"/>
    <x v="221"/>
    <s v="1"/>
    <s v="01"/>
    <s v="15041RESIN237812021"/>
    <s v="21BL000F"/>
    <n v="1372"/>
    <n v="1372"/>
    <n v="1372"/>
    <n v="1372"/>
    <m/>
    <n v="0"/>
    <n v="0"/>
    <n v="0"/>
    <n v="5"/>
    <n v="0"/>
    <n v="0"/>
    <n v="0"/>
    <n v="0"/>
    <n v="0"/>
    <n v="5"/>
    <n v="2"/>
  </r>
  <r>
    <x v="9"/>
    <x v="221"/>
    <s v="1"/>
    <s v="01"/>
    <s v="15041RESIN237812021"/>
    <s v="21BL000F"/>
    <n v="1373"/>
    <n v="1373"/>
    <n v="1373"/>
    <n v="1373"/>
    <m/>
    <n v="0"/>
    <n v="0"/>
    <n v="0"/>
    <n v="5"/>
    <n v="0"/>
    <n v="0"/>
    <n v="0"/>
    <n v="0"/>
    <n v="0"/>
    <n v="5"/>
    <n v="2"/>
  </r>
  <r>
    <x v="9"/>
    <x v="222"/>
    <s v="1"/>
    <s v="01"/>
    <s v="15041RESIN237812021"/>
    <s v="21BL000F"/>
    <n v="1374"/>
    <n v="1374"/>
    <n v="1374"/>
    <n v="1374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75"/>
    <n v="1375"/>
    <n v="1375"/>
    <n v="1375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76"/>
    <n v="1376"/>
    <n v="1376"/>
    <n v="1376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77"/>
    <n v="1377"/>
    <n v="1377"/>
    <n v="1377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78"/>
    <n v="1378"/>
    <n v="1378"/>
    <n v="1378"/>
    <m/>
    <n v="0"/>
    <n v="0"/>
    <n v="0"/>
    <n v="5"/>
    <n v="0"/>
    <n v="0"/>
    <n v="0"/>
    <n v="0"/>
    <n v="0"/>
    <n v="5"/>
    <n v="2"/>
  </r>
  <r>
    <x v="9"/>
    <x v="222"/>
    <s v="1"/>
    <s v="01"/>
    <s v="15041RESIN237812021"/>
    <s v="21BL000F"/>
    <n v="1379"/>
    <n v="1379"/>
    <n v="1379"/>
    <n v="1379"/>
    <m/>
    <n v="0"/>
    <n v="0"/>
    <n v="0"/>
    <n v="3"/>
    <n v="0"/>
    <n v="0"/>
    <n v="0"/>
    <n v="0"/>
    <n v="0"/>
    <n v="3"/>
    <n v="2"/>
  </r>
  <r>
    <x v="9"/>
    <x v="222"/>
    <s v="1"/>
    <s v="01"/>
    <s v="15041RESIN237812021"/>
    <s v="21BL000F"/>
    <n v="1380"/>
    <n v="1380"/>
    <n v="1380"/>
    <n v="1380"/>
    <m/>
    <n v="0"/>
    <n v="0"/>
    <n v="0"/>
    <n v="5"/>
    <n v="0"/>
    <n v="0"/>
    <n v="0"/>
    <n v="0"/>
    <n v="0"/>
    <n v="5"/>
    <n v="2"/>
  </r>
  <r>
    <x v="9"/>
    <x v="223"/>
    <s v="1"/>
    <s v="01"/>
    <s v="15041RESIN237812021"/>
    <s v="21BL000F"/>
    <n v="1381"/>
    <n v="1381"/>
    <n v="1381"/>
    <n v="1381"/>
    <m/>
    <n v="0"/>
    <n v="0"/>
    <n v="0"/>
    <n v="5"/>
    <n v="0"/>
    <n v="0"/>
    <n v="0"/>
    <n v="0"/>
    <n v="0"/>
    <n v="5"/>
    <n v="2"/>
  </r>
  <r>
    <x v="9"/>
    <x v="223"/>
    <s v="1"/>
    <s v="01"/>
    <s v="15041RESIN237812021"/>
    <s v="21BL000F"/>
    <n v="1382"/>
    <n v="1382"/>
    <n v="1382"/>
    <n v="1382"/>
    <m/>
    <n v="0"/>
    <n v="0"/>
    <n v="0"/>
    <n v="3"/>
    <n v="0"/>
    <n v="0"/>
    <n v="0"/>
    <n v="0"/>
    <n v="0"/>
    <n v="3"/>
    <n v="2"/>
  </r>
  <r>
    <x v="9"/>
    <x v="223"/>
    <s v="1"/>
    <s v="01"/>
    <s v="15041RESIN237812021"/>
    <s v="21BL000F"/>
    <n v="1383"/>
    <n v="1383"/>
    <n v="1383"/>
    <n v="1383"/>
    <m/>
    <n v="0"/>
    <n v="0"/>
    <n v="0"/>
    <n v="5"/>
    <n v="0"/>
    <n v="0"/>
    <n v="0"/>
    <n v="0"/>
    <n v="0"/>
    <n v="5"/>
    <n v="2"/>
  </r>
  <r>
    <x v="9"/>
    <x v="223"/>
    <s v="1"/>
    <s v="01"/>
    <s v="15041RESIN237812021"/>
    <s v="21BL000F"/>
    <n v="1384"/>
    <n v="1384"/>
    <n v="1384"/>
    <n v="1384"/>
    <m/>
    <n v="0"/>
    <n v="0"/>
    <n v="0"/>
    <n v="3"/>
    <n v="0"/>
    <n v="0"/>
    <n v="0"/>
    <n v="0"/>
    <n v="0"/>
    <n v="3"/>
    <n v="2"/>
  </r>
  <r>
    <x v="9"/>
    <x v="223"/>
    <s v="1"/>
    <s v="01"/>
    <s v="15041RESIN237812021"/>
    <s v="21BL000F"/>
    <n v="1385"/>
    <n v="1385"/>
    <n v="1385"/>
    <n v="1385"/>
    <m/>
    <n v="0"/>
    <n v="0"/>
    <n v="0"/>
    <n v="2.5"/>
    <n v="0"/>
    <n v="0"/>
    <n v="0"/>
    <n v="0"/>
    <n v="0"/>
    <n v="2.5"/>
    <n v="2"/>
  </r>
  <r>
    <x v="9"/>
    <x v="223"/>
    <s v="1"/>
    <s v="01"/>
    <s v="15041RESIN237812021"/>
    <s v="21BL000F"/>
    <n v="1386"/>
    <n v="1386"/>
    <n v="1386"/>
    <n v="1386"/>
    <m/>
    <n v="0"/>
    <n v="0"/>
    <n v="0"/>
    <n v="15"/>
    <n v="0"/>
    <n v="0"/>
    <n v="0"/>
    <n v="0"/>
    <n v="0"/>
    <n v="15"/>
    <n v="2"/>
  </r>
  <r>
    <x v="9"/>
    <x v="224"/>
    <s v="1"/>
    <s v="01"/>
    <s v="15041RESIN237812021"/>
    <s v="21BL000F"/>
    <n v="1387"/>
    <n v="1387"/>
    <n v="1387"/>
    <n v="1387"/>
    <m/>
    <n v="0"/>
    <n v="0"/>
    <n v="0"/>
    <n v="3"/>
    <n v="0"/>
    <n v="0"/>
    <n v="0"/>
    <n v="0"/>
    <n v="0"/>
    <n v="3"/>
    <n v="2"/>
  </r>
  <r>
    <x v="9"/>
    <x v="224"/>
    <s v="1"/>
    <s v="01"/>
    <s v="15041RESIN237812021"/>
    <s v="21BL000F"/>
    <n v="1388"/>
    <n v="1388"/>
    <n v="1388"/>
    <n v="1388"/>
    <m/>
    <n v="0"/>
    <n v="0"/>
    <n v="0"/>
    <n v="3"/>
    <n v="0"/>
    <n v="0"/>
    <n v="0"/>
    <n v="0"/>
    <n v="0"/>
    <n v="3"/>
    <n v="2"/>
  </r>
  <r>
    <x v="9"/>
    <x v="224"/>
    <s v="1"/>
    <s v="01"/>
    <s v="15041RESIN237812021"/>
    <s v="21BL000F"/>
    <n v="1389"/>
    <n v="1389"/>
    <n v="1389"/>
    <n v="1389"/>
    <m/>
    <n v="0"/>
    <n v="0"/>
    <n v="0"/>
    <n v="10"/>
    <n v="0"/>
    <n v="0"/>
    <n v="0"/>
    <n v="0"/>
    <n v="0"/>
    <n v="10"/>
    <n v="2"/>
  </r>
  <r>
    <x v="9"/>
    <x v="224"/>
    <s v="1"/>
    <s v="01"/>
    <s v="15041RESIN237812021"/>
    <s v="21BL000F"/>
    <n v="1390"/>
    <n v="1390"/>
    <n v="1390"/>
    <n v="1390"/>
    <m/>
    <n v="0"/>
    <n v="0"/>
    <n v="0"/>
    <n v="18"/>
    <n v="0"/>
    <n v="0"/>
    <n v="0"/>
    <n v="0"/>
    <n v="0"/>
    <n v="18"/>
    <n v="2"/>
  </r>
  <r>
    <x v="9"/>
    <x v="224"/>
    <s v="1"/>
    <s v="01"/>
    <s v="15041RESIN237812021"/>
    <s v="21BL000F"/>
    <n v="1391"/>
    <n v="1391"/>
    <n v="1391"/>
    <n v="1391"/>
    <m/>
    <n v="0"/>
    <n v="0"/>
    <n v="0"/>
    <n v="3"/>
    <n v="0"/>
    <n v="0"/>
    <n v="0"/>
    <n v="0"/>
    <n v="0"/>
    <n v="3"/>
    <n v="2"/>
  </r>
  <r>
    <x v="9"/>
    <x v="224"/>
    <s v="1"/>
    <s v="01"/>
    <s v="15041RESIN237812021"/>
    <s v="21BL000F"/>
    <n v="1392"/>
    <n v="1392"/>
    <n v="1392"/>
    <n v="1392"/>
    <m/>
    <n v="0"/>
    <n v="0"/>
    <n v="0"/>
    <n v="5"/>
    <n v="0"/>
    <n v="0"/>
    <n v="0"/>
    <n v="0"/>
    <n v="0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D31" firstHeaderRow="1" firstDataRow="2" firstDataCol="1" rowPageCount="1" colPageCount="1"/>
  <pivotFields count="22">
    <pivotField axis="axisPage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226">
        <item x="21"/>
        <item x="41"/>
        <item x="64"/>
        <item x="102"/>
        <item x="123"/>
        <item x="149"/>
        <item x="174"/>
        <item x="199"/>
        <item x="22"/>
        <item x="42"/>
        <item x="83"/>
        <item x="103"/>
        <item x="124"/>
        <item x="150"/>
        <item x="175"/>
        <item x="0"/>
        <item x="23"/>
        <item x="43"/>
        <item x="104"/>
        <item x="151"/>
        <item x="176"/>
        <item x="200"/>
        <item x="1"/>
        <item x="24"/>
        <item x="44"/>
        <item x="65"/>
        <item x="84"/>
        <item x="125"/>
        <item x="152"/>
        <item x="201"/>
        <item x="2"/>
        <item x="66"/>
        <item x="85"/>
        <item x="126"/>
        <item x="177"/>
        <item x="202"/>
        <item x="3"/>
        <item x="67"/>
        <item x="86"/>
        <item x="105"/>
        <item x="127"/>
        <item x="178"/>
        <item x="203"/>
        <item x="4"/>
        <item x="25"/>
        <item x="45"/>
        <item x="68"/>
        <item x="87"/>
        <item x="106"/>
        <item x="128"/>
        <item x="179"/>
        <item x="204"/>
        <item x="26"/>
        <item x="46"/>
        <item x="69"/>
        <item x="88"/>
        <item x="107"/>
        <item x="129"/>
        <item x="153"/>
        <item x="180"/>
        <item x="205"/>
        <item x="27"/>
        <item x="47"/>
        <item x="108"/>
        <item x="130"/>
        <item x="154"/>
        <item x="181"/>
        <item x="5"/>
        <item x="28"/>
        <item x="48"/>
        <item x="109"/>
        <item x="155"/>
        <item x="182"/>
        <item x="6"/>
        <item x="29"/>
        <item x="49"/>
        <item x="70"/>
        <item x="89"/>
        <item x="131"/>
        <item x="156"/>
        <item x="206"/>
        <item x="7"/>
        <item x="71"/>
        <item x="90"/>
        <item x="132"/>
        <item x="157"/>
        <item x="183"/>
        <item x="207"/>
        <item x="8"/>
        <item x="72"/>
        <item x="91"/>
        <item x="110"/>
        <item x="133"/>
        <item x="158"/>
        <item x="184"/>
        <item x="208"/>
        <item x="9"/>
        <item x="30"/>
        <item x="50"/>
        <item x="111"/>
        <item x="134"/>
        <item x="185"/>
        <item x="209"/>
        <item x="31"/>
        <item x="51"/>
        <item x="112"/>
        <item x="135"/>
        <item x="159"/>
        <item x="210"/>
        <item x="32"/>
        <item x="52"/>
        <item x="113"/>
        <item x="136"/>
        <item x="160"/>
        <item x="186"/>
        <item x="211"/>
        <item x="10"/>
        <item x="33"/>
        <item x="53"/>
        <item x="161"/>
        <item x="187"/>
        <item x="212"/>
        <item x="11"/>
        <item x="34"/>
        <item x="54"/>
        <item x="73"/>
        <item x="92"/>
        <item x="137"/>
        <item x="162"/>
        <item x="213"/>
        <item x="12"/>
        <item x="74"/>
        <item x="93"/>
        <item x="138"/>
        <item x="163"/>
        <item x="188"/>
        <item x="214"/>
        <item x="13"/>
        <item x="75"/>
        <item x="94"/>
        <item x="114"/>
        <item x="139"/>
        <item x="164"/>
        <item x="189"/>
        <item x="215"/>
        <item x="14"/>
        <item x="35"/>
        <item x="55"/>
        <item x="76"/>
        <item x="95"/>
        <item x="115"/>
        <item x="140"/>
        <item x="190"/>
        <item x="216"/>
        <item x="36"/>
        <item x="56"/>
        <item x="77"/>
        <item x="96"/>
        <item x="116"/>
        <item x="141"/>
        <item x="165"/>
        <item x="191"/>
        <item x="217"/>
        <item x="37"/>
        <item x="57"/>
        <item x="117"/>
        <item x="142"/>
        <item x="166"/>
        <item x="192"/>
        <item x="15"/>
        <item x="38"/>
        <item x="58"/>
        <item x="118"/>
        <item x="167"/>
        <item x="193"/>
        <item x="218"/>
        <item x="16"/>
        <item x="39"/>
        <item x="59"/>
        <item x="78"/>
        <item x="97"/>
        <item x="143"/>
        <item x="168"/>
        <item x="219"/>
        <item x="17"/>
        <item x="79"/>
        <item x="98"/>
        <item x="144"/>
        <item x="169"/>
        <item x="194"/>
        <item x="220"/>
        <item x="18"/>
        <item x="80"/>
        <item x="99"/>
        <item x="119"/>
        <item x="145"/>
        <item x="170"/>
        <item x="195"/>
        <item x="221"/>
        <item x="19"/>
        <item x="40"/>
        <item x="60"/>
        <item x="81"/>
        <item x="100"/>
        <item x="120"/>
        <item x="146"/>
        <item x="196"/>
        <item x="222"/>
        <item x="61"/>
        <item x="82"/>
        <item x="101"/>
        <item x="121"/>
        <item x="147"/>
        <item x="171"/>
        <item x="197"/>
        <item x="223"/>
        <item x="62"/>
        <item x="122"/>
        <item x="148"/>
        <item x="172"/>
        <item x="198"/>
        <item x="20"/>
        <item x="63"/>
        <item x="173"/>
        <item x="2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</pivotFields>
  <rowFields count="1">
    <field x="1"/>
  </rowFields>
  <rowItems count="27">
    <i>
      <x v="7"/>
    </i>
    <i>
      <x v="21"/>
    </i>
    <i>
      <x v="29"/>
    </i>
    <i>
      <x v="35"/>
    </i>
    <i>
      <x v="42"/>
    </i>
    <i>
      <x v="51"/>
    </i>
    <i>
      <x v="60"/>
    </i>
    <i>
      <x v="80"/>
    </i>
    <i>
      <x v="87"/>
    </i>
    <i>
      <x v="95"/>
    </i>
    <i>
      <x v="102"/>
    </i>
    <i>
      <x v="108"/>
    </i>
    <i>
      <x v="115"/>
    </i>
    <i>
      <x v="121"/>
    </i>
    <i>
      <x v="129"/>
    </i>
    <i>
      <x v="136"/>
    </i>
    <i>
      <x v="144"/>
    </i>
    <i>
      <x v="153"/>
    </i>
    <i>
      <x v="162"/>
    </i>
    <i>
      <x v="175"/>
    </i>
    <i>
      <x v="183"/>
    </i>
    <i>
      <x v="190"/>
    </i>
    <i>
      <x v="198"/>
    </i>
    <i>
      <x v="207"/>
    </i>
    <i>
      <x v="215"/>
    </i>
    <i>
      <x v="2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9" hier="-1"/>
  </pageFields>
  <dataFields count="3">
    <dataField name="Mín. de CORRELTIVO" fld="6" subtotal="min" baseField="1" baseItem="15"/>
    <dataField name="Máx. de CORRELTIVO2" fld="6" subtotal="max" baseField="1" baseItem="15"/>
    <dataField name="Suma de V GRAVADA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3:R24" totalsRowCount="1"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5" dataCellStyle="Moneda"/>
    <tableColumn id="9" name="I. EXENTAS" totalsRowDxfId="54" dataCellStyle="Moneda"/>
    <tableColumn id="10" name="IMPOR EX" totalsRowDxfId="53" dataCellStyle="Moneda"/>
    <tableColumn id="11" name="C. GRAVADA" totalsRowFunction="sum" totalsRowDxfId="52" dataCellStyle="Moneda"/>
    <tableColumn id="12" name="INTER GRAVA" totalsRowDxfId="51" dataCellStyle="Moneda"/>
    <tableColumn id="13" name="IMPOR BIENES" totalsRowDxfId="50" dataCellStyle="Moneda"/>
    <tableColumn id="14" name="IMPOR SERV" totalsRowDxfId="49" dataCellStyle="Moneda"/>
    <tableColumn id="15" name="IVA" totalsRowFunction="sum" totalsRowDxfId="48" dataCellStyle="Moneda"/>
    <tableColumn id="16" name="TOTAL C." totalsRowFunction="sum" totalsRowDxfId="47" dataCellStyle="Moneda"/>
    <tableColumn id="18" name="DUI" dataDxfId="46" totalsRowDxfId="45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3" dataCellStyle="Moneda"/>
    <tableColumn id="12" name="VENTA NO SUJETA" totalsRowDxfId="42" dataCellStyle="Moneda"/>
    <tableColumn id="13" name="V. GRAVADA" totalsRowFunction="sum" totalsRowDxfId="41" dataCellStyle="Moneda"/>
    <tableColumn id="14" name="D.FISCAL" totalsRowFunction="sum" totalsRowDxfId="40" dataCellStyle="Moneda"/>
    <tableColumn id="15" name="V CTA DE 3" totalsRowDxfId="39" dataCellStyle="Moneda"/>
    <tableColumn id="16" name="D. FISCAL A 3" totalsRowDxfId="38" dataCellStyle="Moneda"/>
    <tableColumn id="17" name="VENTA TOTAL" totalsRowFunction="sum" totalsRowDxfId="37" dataCellStyle="Moneda"/>
    <tableColumn id="19" name="DUI" dataDxfId="36" totalsRowDxfId="35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526" totalsRowCount="1">
  <sortState ref="A962:V1206">
    <sortCondition ref="G2:G1843"/>
  </sortState>
  <tableColumns count="22">
    <tableColumn id="1" name="MES" totalsRowLabel="Total"/>
    <tableColumn id="2" name="FECHA" dataDxfId="33" totalsRowDxfId="32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31" totalsRowDxfId="30" dataCellStyle="Moneda"/>
    <tableColumn id="13" name="VENTAS NO" dataDxfId="29" totalsRowDxfId="28" dataCellStyle="Moneda"/>
    <tableColumn id="14" name="V NO SUJETAS" dataDxfId="27" totalsRowDxfId="26" dataCellStyle="Moneda"/>
    <tableColumn id="15" name="V GRAVADAS" totalsRowFunction="sum" totalsRowDxfId="25" dataCellStyle="Moneda"/>
    <tableColumn id="16" name="EX IN CA" dataDxfId="24" totalsRowDxfId="23" dataCellStyle="Moneda"/>
    <tableColumn id="17" name="EX OUT CA" dataDxfId="22" totalsRowDxfId="21" dataCellStyle="Moneda"/>
    <tableColumn id="18" name="EX SERVICE" totalsRowFunction="sum" dataDxfId="20" totalsRowDxfId="19" dataCellStyle="Moneda"/>
    <tableColumn id="19" name="V ZONA FRAN" dataDxfId="18" totalsRowDxfId="17" dataCellStyle="Moneda"/>
    <tableColumn id="20" name="V CTA A 3ERO" dataDxfId="16" totalsRowDxfId="15" dataCellStyle="Moneda"/>
    <tableColumn id="21" name="TOTAL VENTA" totalsRowFunction="sum" dataDxfId="14" totalsRowDxfId="13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525</v>
      </c>
    </row>
    <row r="4" spans="2:10" x14ac:dyDescent="0.25">
      <c r="B4" s="5" t="s">
        <v>2</v>
      </c>
      <c r="D4" s="30" t="str">
        <f>+J4</f>
        <v>06/01/2023</v>
      </c>
      <c r="E4" s="27" t="s">
        <v>556</v>
      </c>
      <c r="F4" s="28" t="str">
        <f>+LEFT(E4,2)</f>
        <v>06</v>
      </c>
      <c r="G4" s="28" t="str">
        <f>+RIGHT(E4,2)</f>
        <v>01</v>
      </c>
      <c r="H4" s="29" t="s">
        <v>453</v>
      </c>
      <c r="I4" s="28" t="s">
        <v>93</v>
      </c>
      <c r="J4" s="28" t="str">
        <f>+F4&amp;I4&amp;G4&amp;I4&amp;H4</f>
        <v>06/01/2023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395</v>
      </c>
    </row>
    <row r="9" spans="2:10" x14ac:dyDescent="0.25">
      <c r="B9" s="5" t="s">
        <v>85</v>
      </c>
      <c r="D9" s="24" t="str">
        <f>IFERROR(VLOOKUP(D8,'[1]BASE DE PROVEEDORES'!$A:$B,2,0),"No Existe")</f>
        <v>PROMED DE EL SALVADOR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8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381</v>
      </c>
      <c r="E1" s="1" t="s">
        <v>83</v>
      </c>
      <c r="F1" s="1" t="s">
        <v>382</v>
      </c>
      <c r="G1" s="81" t="s">
        <v>383</v>
      </c>
      <c r="H1" s="81" t="s">
        <v>384</v>
      </c>
      <c r="I1" s="1" t="s">
        <v>18</v>
      </c>
    </row>
    <row r="2" spans="1:9" x14ac:dyDescent="0.25">
      <c r="D2" s="1" t="s">
        <v>385</v>
      </c>
      <c r="I2" s="1" t="s">
        <v>386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H4" sqref="H4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6"/>
      <c r="B2" s="97"/>
      <c r="C2" s="97"/>
      <c r="D2" s="98"/>
      <c r="E2" s="105"/>
      <c r="F2" s="106"/>
      <c r="G2" s="86" t="s">
        <v>366</v>
      </c>
      <c r="H2" s="86" t="s">
        <v>367</v>
      </c>
      <c r="I2" s="86" t="s">
        <v>368</v>
      </c>
      <c r="J2" s="86" t="s">
        <v>369</v>
      </c>
      <c r="K2" s="86" t="s">
        <v>370</v>
      </c>
      <c r="L2" s="88" t="s">
        <v>371</v>
      </c>
      <c r="M2" s="89"/>
    </row>
    <row r="3" spans="1:13" ht="15.75" thickBot="1" x14ac:dyDescent="0.3">
      <c r="A3" s="99"/>
      <c r="B3" s="100"/>
      <c r="C3" s="100"/>
      <c r="D3" s="101"/>
      <c r="E3" s="51"/>
      <c r="F3" s="51"/>
      <c r="G3" s="87"/>
      <c r="H3" s="87"/>
      <c r="I3" s="87"/>
      <c r="J3" s="87"/>
      <c r="K3" s="87"/>
      <c r="L3" s="90"/>
      <c r="M3" s="91"/>
    </row>
    <row r="4" spans="1:13" x14ac:dyDescent="0.25">
      <c r="A4" s="99"/>
      <c r="B4" s="100"/>
      <c r="C4" s="100"/>
      <c r="D4" s="101"/>
      <c r="E4" s="51"/>
      <c r="F4" s="51"/>
      <c r="G4" s="52">
        <f>+Tabla3[[#Totals],[V EXENTA]]</f>
        <v>0</v>
      </c>
      <c r="H4" s="52"/>
      <c r="I4" s="52">
        <f>+Tabla3[[#Totals],[V GRAVADAS]]</f>
        <v>2819</v>
      </c>
      <c r="J4" s="52">
        <f>+Tabla3[[#Totals],[EX SERVICE]]</f>
        <v>0</v>
      </c>
      <c r="K4" s="53"/>
      <c r="L4" s="54"/>
      <c r="M4" s="55"/>
    </row>
    <row r="5" spans="1:13" x14ac:dyDescent="0.25">
      <c r="A5" s="99"/>
      <c r="B5" s="100"/>
      <c r="C5" s="100"/>
      <c r="D5" s="101"/>
      <c r="E5" s="51"/>
      <c r="F5" s="51"/>
      <c r="G5" s="52"/>
      <c r="H5" s="52"/>
      <c r="I5" s="56">
        <f>+I4/1.13</f>
        <v>2494.6902654867258</v>
      </c>
      <c r="J5" s="52"/>
      <c r="K5" s="53"/>
      <c r="L5" s="54"/>
      <c r="M5" s="55"/>
    </row>
    <row r="6" spans="1:13" x14ac:dyDescent="0.25">
      <c r="A6" s="99"/>
      <c r="B6" s="100"/>
      <c r="C6" s="100"/>
      <c r="D6" s="101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99"/>
      <c r="B7" s="100"/>
      <c r="C7" s="100"/>
      <c r="D7" s="101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99"/>
      <c r="B8" s="100"/>
      <c r="C8" s="100"/>
      <c r="D8" s="101"/>
      <c r="E8" s="51"/>
      <c r="F8" s="51"/>
      <c r="G8" s="52"/>
      <c r="H8" s="52"/>
      <c r="I8" s="56">
        <f>+I7/1.13</f>
        <v>0</v>
      </c>
      <c r="J8" s="52"/>
      <c r="K8" s="53"/>
      <c r="L8" s="57" t="s">
        <v>372</v>
      </c>
      <c r="M8" s="55"/>
    </row>
    <row r="9" spans="1:13" ht="15.75" thickBot="1" x14ac:dyDescent="0.3">
      <c r="A9" s="99"/>
      <c r="B9" s="100"/>
      <c r="C9" s="100"/>
      <c r="D9" s="101"/>
      <c r="E9" s="51"/>
      <c r="F9" s="51"/>
      <c r="G9" s="58">
        <f>SUM(G4:G8)</f>
        <v>0</v>
      </c>
      <c r="H9" s="58">
        <f>SUM(H4:H8)</f>
        <v>0</v>
      </c>
      <c r="I9" s="58">
        <f>+I8+I5</f>
        <v>2494.6902654867258</v>
      </c>
      <c r="J9" s="58">
        <f>+J4</f>
        <v>0</v>
      </c>
      <c r="K9" s="58">
        <f>SUM(G9:J9)</f>
        <v>2494.6902654867258</v>
      </c>
      <c r="L9" s="59">
        <f>+K9*0.0175</f>
        <v>43.657079646017706</v>
      </c>
      <c r="M9" s="55"/>
    </row>
    <row r="10" spans="1:13" x14ac:dyDescent="0.25">
      <c r="A10" s="99"/>
      <c r="B10" s="100"/>
      <c r="C10" s="100"/>
      <c r="D10" s="101"/>
      <c r="E10" s="51"/>
      <c r="F10" s="51"/>
      <c r="G10" s="60"/>
      <c r="H10" s="60"/>
      <c r="I10" s="60"/>
      <c r="J10" s="60"/>
      <c r="K10" s="60"/>
      <c r="L10" s="92"/>
      <c r="M10" s="94">
        <f>+L9+L10</f>
        <v>43.657079646017706</v>
      </c>
    </row>
    <row r="11" spans="1:13" ht="15.75" thickBot="1" x14ac:dyDescent="0.3">
      <c r="A11" s="99"/>
      <c r="B11" s="100"/>
      <c r="C11" s="100"/>
      <c r="D11" s="101"/>
      <c r="E11" s="51"/>
      <c r="F11" s="51"/>
      <c r="G11" s="60"/>
      <c r="H11" s="60"/>
      <c r="I11" s="60"/>
      <c r="J11" s="60"/>
      <c r="K11" s="60" t="s">
        <v>373</v>
      </c>
      <c r="L11" s="93"/>
      <c r="M11" s="95"/>
    </row>
    <row r="12" spans="1:13" ht="15.75" thickBot="1" x14ac:dyDescent="0.3">
      <c r="A12" s="99"/>
      <c r="B12" s="100"/>
      <c r="C12" s="100"/>
      <c r="D12" s="101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99"/>
      <c r="B13" s="100"/>
      <c r="C13" s="100"/>
      <c r="D13" s="101"/>
      <c r="E13" s="62"/>
      <c r="F13" s="63" t="s">
        <v>374</v>
      </c>
      <c r="G13" s="58" t="s">
        <v>375</v>
      </c>
      <c r="H13" s="64"/>
      <c r="I13" s="65" t="s">
        <v>376</v>
      </c>
      <c r="J13" s="60"/>
      <c r="K13" s="60">
        <f>+K9+G9</f>
        <v>2494.6902654867258</v>
      </c>
      <c r="L13" s="61"/>
      <c r="M13" s="55"/>
    </row>
    <row r="14" spans="1:13" x14ac:dyDescent="0.25">
      <c r="A14" s="99"/>
      <c r="B14" s="100"/>
      <c r="C14" s="100"/>
      <c r="D14" s="101"/>
      <c r="E14" s="51" t="s">
        <v>377</v>
      </c>
      <c r="F14" s="52">
        <f>+Tabla1[[#Totals],[C. GRAVADA]]</f>
        <v>2537.17</v>
      </c>
      <c r="G14" s="52">
        <f>+Tabla1[[#Totals],[C. EXENTAS]]</f>
        <v>0</v>
      </c>
      <c r="H14" s="53" t="s">
        <v>377</v>
      </c>
      <c r="I14" s="66">
        <f>+H9+I9</f>
        <v>2494.6902654867258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99"/>
      <c r="B15" s="100"/>
      <c r="C15" s="100"/>
      <c r="D15" s="101"/>
      <c r="E15" s="51" t="s">
        <v>378</v>
      </c>
      <c r="F15" s="52">
        <f>+F14*0.13</f>
        <v>329.83210000000003</v>
      </c>
      <c r="G15" s="52"/>
      <c r="H15" s="53" t="s">
        <v>378</v>
      </c>
      <c r="I15" s="66">
        <f>+I14*0.13</f>
        <v>324.30973451327435</v>
      </c>
      <c r="J15" s="60"/>
      <c r="K15" s="60"/>
      <c r="L15" s="61"/>
      <c r="M15" s="55"/>
    </row>
    <row r="16" spans="1:13" ht="15.75" thickBot="1" x14ac:dyDescent="0.3">
      <c r="A16" s="99"/>
      <c r="B16" s="100"/>
      <c r="C16" s="100"/>
      <c r="D16" s="101"/>
      <c r="E16" s="51"/>
      <c r="F16" s="52"/>
      <c r="G16" s="52"/>
      <c r="H16" s="53"/>
      <c r="I16" s="66"/>
      <c r="J16" s="60"/>
      <c r="K16" s="60"/>
      <c r="L16" s="67">
        <f>+L9+L10+J18</f>
        <v>38.134714159292031</v>
      </c>
      <c r="M16" s="55"/>
    </row>
    <row r="17" spans="1:13" ht="15.75" thickTop="1" x14ac:dyDescent="0.25">
      <c r="A17" s="99"/>
      <c r="B17" s="100"/>
      <c r="C17" s="100"/>
      <c r="D17" s="101"/>
      <c r="E17" s="51"/>
      <c r="F17" s="68"/>
      <c r="G17" s="69" t="s">
        <v>379</v>
      </c>
      <c r="H17" s="53"/>
      <c r="I17" s="70" t="s">
        <v>380</v>
      </c>
      <c r="J17" s="60"/>
      <c r="K17" s="60"/>
      <c r="L17" s="61"/>
      <c r="M17" s="55"/>
    </row>
    <row r="18" spans="1:13" ht="15.75" thickBot="1" x14ac:dyDescent="0.3">
      <c r="A18" s="99"/>
      <c r="B18" s="100"/>
      <c r="C18" s="100"/>
      <c r="D18" s="101"/>
      <c r="E18" s="51"/>
      <c r="F18" s="71">
        <f>+F15+F16</f>
        <v>329.83210000000003</v>
      </c>
      <c r="G18" s="72">
        <f>+L14</f>
        <v>0</v>
      </c>
      <c r="H18" s="73">
        <f>+I15-G19</f>
        <v>-5.5223654867256755</v>
      </c>
      <c r="I18" s="74">
        <f>+Tabla4[[#Totals],[RETENCION]]</f>
        <v>0</v>
      </c>
      <c r="J18" s="75">
        <f>+H18-I18</f>
        <v>-5.5223654867256755</v>
      </c>
      <c r="K18" s="60"/>
      <c r="L18" s="61"/>
      <c r="M18" s="55"/>
    </row>
    <row r="19" spans="1:13" ht="15.75" thickBot="1" x14ac:dyDescent="0.3">
      <c r="A19" s="99"/>
      <c r="B19" s="100"/>
      <c r="C19" s="100"/>
      <c r="D19" s="101"/>
      <c r="E19" s="51"/>
      <c r="F19" s="51"/>
      <c r="G19" s="76">
        <f>+F18-G18</f>
        <v>329.83210000000003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2"/>
      <c r="B20" s="103"/>
      <c r="C20" s="103"/>
      <c r="D20" s="104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24"/>
  <sheetViews>
    <sheetView workbookViewId="0">
      <pane ySplit="3" topLeftCell="A4" activePane="bottomLeft" state="frozen"/>
      <selection pane="bottomLeft" activeCell="A4" sqref="A4:R23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365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525</v>
      </c>
      <c r="B4" t="s">
        <v>461</v>
      </c>
      <c r="C4" t="s">
        <v>1</v>
      </c>
      <c r="D4" t="s">
        <v>0</v>
      </c>
      <c r="E4">
        <v>1860</v>
      </c>
      <c r="F4" t="s">
        <v>395</v>
      </c>
      <c r="G4" t="s">
        <v>396</v>
      </c>
      <c r="H4" s="3">
        <v>0</v>
      </c>
      <c r="I4" s="3">
        <v>0</v>
      </c>
      <c r="J4" s="3">
        <v>0</v>
      </c>
      <c r="K4" s="3">
        <v>627.01</v>
      </c>
      <c r="L4" s="3">
        <v>0</v>
      </c>
      <c r="M4" s="3">
        <v>0</v>
      </c>
      <c r="N4" s="3">
        <v>0</v>
      </c>
      <c r="O4" s="3">
        <v>81.511300000000006</v>
      </c>
      <c r="P4" s="3">
        <v>708.5213</v>
      </c>
      <c r="R4">
        <v>3</v>
      </c>
    </row>
    <row r="5" spans="1:18" x14ac:dyDescent="0.25">
      <c r="A5" t="s">
        <v>525</v>
      </c>
      <c r="B5" t="s">
        <v>555</v>
      </c>
      <c r="C5" t="s">
        <v>1</v>
      </c>
      <c r="D5" t="s">
        <v>0</v>
      </c>
      <c r="E5">
        <v>7509</v>
      </c>
      <c r="F5" t="s">
        <v>522</v>
      </c>
      <c r="G5" t="s">
        <v>523</v>
      </c>
      <c r="H5" s="3">
        <v>0</v>
      </c>
      <c r="I5" s="3">
        <v>0</v>
      </c>
      <c r="J5" s="3">
        <v>0</v>
      </c>
      <c r="K5" s="3">
        <v>27.35</v>
      </c>
      <c r="L5" s="3">
        <v>0</v>
      </c>
      <c r="M5" s="3">
        <v>0</v>
      </c>
      <c r="N5" s="3">
        <v>0</v>
      </c>
      <c r="O5" s="3">
        <v>3.5555000000000003</v>
      </c>
      <c r="P5" s="3">
        <v>30.905500000000004</v>
      </c>
      <c r="R5">
        <v>3</v>
      </c>
    </row>
    <row r="6" spans="1:18" x14ac:dyDescent="0.25">
      <c r="A6" t="s">
        <v>525</v>
      </c>
      <c r="B6" t="s">
        <v>555</v>
      </c>
      <c r="C6" t="s">
        <v>1</v>
      </c>
      <c r="D6" t="s">
        <v>0</v>
      </c>
      <c r="E6">
        <v>1960</v>
      </c>
      <c r="F6" t="s">
        <v>389</v>
      </c>
      <c r="G6" t="s">
        <v>390</v>
      </c>
      <c r="H6" s="3">
        <v>0</v>
      </c>
      <c r="I6" s="3">
        <v>0</v>
      </c>
      <c r="J6" s="3">
        <v>0</v>
      </c>
      <c r="K6" s="3">
        <v>269.82</v>
      </c>
      <c r="L6" s="3">
        <v>0</v>
      </c>
      <c r="M6" s="3">
        <v>0</v>
      </c>
      <c r="N6" s="3">
        <v>0</v>
      </c>
      <c r="O6" s="3">
        <v>35.076599999999999</v>
      </c>
      <c r="P6" s="3">
        <v>304.89659999999998</v>
      </c>
      <c r="R6">
        <v>3</v>
      </c>
    </row>
    <row r="7" spans="1:18" x14ac:dyDescent="0.25">
      <c r="A7" t="s">
        <v>525</v>
      </c>
      <c r="B7" t="s">
        <v>555</v>
      </c>
      <c r="C7" t="s">
        <v>1</v>
      </c>
      <c r="D7" t="s">
        <v>0</v>
      </c>
      <c r="E7">
        <v>1477</v>
      </c>
      <c r="F7" t="s">
        <v>391</v>
      </c>
      <c r="G7" t="s">
        <v>392</v>
      </c>
      <c r="H7" s="3">
        <v>0</v>
      </c>
      <c r="I7" s="3">
        <v>0</v>
      </c>
      <c r="J7" s="3">
        <v>0</v>
      </c>
      <c r="K7" s="3">
        <v>38.049999999999997</v>
      </c>
      <c r="L7" s="3">
        <v>0</v>
      </c>
      <c r="M7" s="3">
        <v>0</v>
      </c>
      <c r="N7" s="3">
        <v>0</v>
      </c>
      <c r="O7" s="3">
        <v>4.9464999999999995</v>
      </c>
      <c r="P7" s="3">
        <v>42.996499999999997</v>
      </c>
      <c r="R7">
        <v>3</v>
      </c>
    </row>
    <row r="8" spans="1:18" x14ac:dyDescent="0.25">
      <c r="A8" t="s">
        <v>525</v>
      </c>
      <c r="B8" t="s">
        <v>555</v>
      </c>
      <c r="C8" t="s">
        <v>1</v>
      </c>
      <c r="D8" t="s">
        <v>0</v>
      </c>
      <c r="E8">
        <v>8551</v>
      </c>
      <c r="F8" t="s">
        <v>520</v>
      </c>
      <c r="G8" t="s">
        <v>521</v>
      </c>
      <c r="H8" s="3">
        <v>0</v>
      </c>
      <c r="I8" s="3">
        <v>0</v>
      </c>
      <c r="J8" s="3">
        <v>0</v>
      </c>
      <c r="K8" s="3">
        <v>53.1</v>
      </c>
      <c r="L8" s="3">
        <v>0</v>
      </c>
      <c r="M8" s="3">
        <v>0</v>
      </c>
      <c r="N8" s="3">
        <v>0</v>
      </c>
      <c r="O8" s="3">
        <v>6.9030000000000005</v>
      </c>
      <c r="P8" s="3">
        <v>60.003</v>
      </c>
      <c r="R8">
        <v>3</v>
      </c>
    </row>
    <row r="9" spans="1:18" x14ac:dyDescent="0.25">
      <c r="A9" t="s">
        <v>487</v>
      </c>
      <c r="B9" t="s">
        <v>511</v>
      </c>
      <c r="C9" t="s">
        <v>1</v>
      </c>
      <c r="D9" t="s">
        <v>0</v>
      </c>
      <c r="E9">
        <v>1591</v>
      </c>
      <c r="F9" t="s">
        <v>389</v>
      </c>
      <c r="G9" t="s">
        <v>390</v>
      </c>
      <c r="H9" s="3">
        <v>0</v>
      </c>
      <c r="I9" s="3">
        <v>0</v>
      </c>
      <c r="J9" s="3">
        <v>0</v>
      </c>
      <c r="K9" s="3">
        <v>173.01</v>
      </c>
      <c r="L9" s="3">
        <v>0</v>
      </c>
      <c r="M9" s="3">
        <v>0</v>
      </c>
      <c r="N9" s="3">
        <v>0</v>
      </c>
      <c r="O9" s="3">
        <v>22.491299999999999</v>
      </c>
      <c r="P9" s="3">
        <v>195.50129999999999</v>
      </c>
      <c r="R9">
        <v>3</v>
      </c>
    </row>
    <row r="10" spans="1:18" x14ac:dyDescent="0.25">
      <c r="A10" t="s">
        <v>487</v>
      </c>
      <c r="B10" t="s">
        <v>511</v>
      </c>
      <c r="C10" t="s">
        <v>1</v>
      </c>
      <c r="D10" t="s">
        <v>0</v>
      </c>
      <c r="E10">
        <v>7126</v>
      </c>
      <c r="F10" t="s">
        <v>522</v>
      </c>
      <c r="G10" t="s">
        <v>523</v>
      </c>
      <c r="H10" s="3">
        <v>0</v>
      </c>
      <c r="I10" s="3">
        <v>0</v>
      </c>
      <c r="J10" s="3">
        <v>0</v>
      </c>
      <c r="K10" s="3">
        <v>38.049999999999997</v>
      </c>
      <c r="L10" s="3">
        <v>0</v>
      </c>
      <c r="M10" s="3">
        <v>0</v>
      </c>
      <c r="N10" s="3">
        <v>0</v>
      </c>
      <c r="O10" s="3">
        <v>4.9464999999999995</v>
      </c>
      <c r="P10" s="3">
        <v>42.996499999999997</v>
      </c>
      <c r="R10">
        <v>3</v>
      </c>
    </row>
    <row r="11" spans="1:18" x14ac:dyDescent="0.25">
      <c r="A11" t="s">
        <v>487</v>
      </c>
      <c r="B11" t="s">
        <v>511</v>
      </c>
      <c r="C11" t="s">
        <v>1</v>
      </c>
      <c r="D11" t="s">
        <v>0</v>
      </c>
      <c r="E11">
        <v>1346</v>
      </c>
      <c r="F11" t="s">
        <v>391</v>
      </c>
      <c r="G11" t="s">
        <v>392</v>
      </c>
      <c r="H11" s="3">
        <v>0</v>
      </c>
      <c r="I11" s="3">
        <v>0</v>
      </c>
      <c r="J11" s="3">
        <v>0</v>
      </c>
      <c r="K11" s="3">
        <v>56.86</v>
      </c>
      <c r="L11" s="3">
        <v>0</v>
      </c>
      <c r="M11" s="3">
        <v>0</v>
      </c>
      <c r="N11" s="3">
        <v>0</v>
      </c>
      <c r="O11" s="3">
        <v>7.3917999999999999</v>
      </c>
      <c r="P11" s="3">
        <v>64.251800000000003</v>
      </c>
      <c r="R11">
        <v>3</v>
      </c>
    </row>
    <row r="12" spans="1:18" x14ac:dyDescent="0.25">
      <c r="A12" t="s">
        <v>487</v>
      </c>
      <c r="B12" t="s">
        <v>511</v>
      </c>
      <c r="C12" t="s">
        <v>1</v>
      </c>
      <c r="D12" t="s">
        <v>0</v>
      </c>
      <c r="E12">
        <v>8400</v>
      </c>
      <c r="F12" t="s">
        <v>520</v>
      </c>
      <c r="G12" t="s">
        <v>521</v>
      </c>
      <c r="H12" s="3">
        <v>0</v>
      </c>
      <c r="I12" s="3">
        <v>0</v>
      </c>
      <c r="J12" s="3">
        <v>0</v>
      </c>
      <c r="K12" s="3">
        <v>46.86</v>
      </c>
      <c r="L12" s="3">
        <v>0</v>
      </c>
      <c r="M12" s="3">
        <v>0</v>
      </c>
      <c r="N12" s="3">
        <v>0</v>
      </c>
      <c r="O12" s="3">
        <v>6.0918000000000001</v>
      </c>
      <c r="P12" s="3">
        <v>52.951799999999999</v>
      </c>
      <c r="R12">
        <v>3</v>
      </c>
    </row>
    <row r="13" spans="1:18" x14ac:dyDescent="0.25">
      <c r="A13" t="s">
        <v>487</v>
      </c>
      <c r="B13" t="s">
        <v>495</v>
      </c>
      <c r="C13" t="s">
        <v>1</v>
      </c>
      <c r="D13" t="s">
        <v>0</v>
      </c>
      <c r="E13">
        <v>11087</v>
      </c>
      <c r="F13" t="s">
        <v>393</v>
      </c>
      <c r="G13" t="s">
        <v>394</v>
      </c>
      <c r="H13" s="3">
        <v>0</v>
      </c>
      <c r="I13" s="3">
        <v>0</v>
      </c>
      <c r="J13" s="3">
        <v>0</v>
      </c>
      <c r="K13" s="3">
        <v>34.99</v>
      </c>
      <c r="L13" s="3">
        <v>0</v>
      </c>
      <c r="M13" s="3">
        <v>0</v>
      </c>
      <c r="N13" s="3">
        <v>0</v>
      </c>
      <c r="O13" s="3">
        <v>4.5487000000000002</v>
      </c>
      <c r="P13" s="3">
        <v>39.538700000000006</v>
      </c>
      <c r="R13">
        <v>3</v>
      </c>
    </row>
    <row r="14" spans="1:18" x14ac:dyDescent="0.25">
      <c r="A14" t="s">
        <v>487</v>
      </c>
      <c r="B14" t="s">
        <v>481</v>
      </c>
      <c r="C14" t="s">
        <v>1</v>
      </c>
      <c r="D14" t="s">
        <v>0</v>
      </c>
      <c r="E14">
        <v>16</v>
      </c>
      <c r="F14" t="s">
        <v>395</v>
      </c>
      <c r="G14" t="s">
        <v>396</v>
      </c>
      <c r="H14" s="3">
        <v>0</v>
      </c>
      <c r="I14" s="3">
        <v>0</v>
      </c>
      <c r="J14" s="3">
        <v>0</v>
      </c>
      <c r="K14" s="3">
        <v>270.51</v>
      </c>
      <c r="L14" s="3">
        <v>0</v>
      </c>
      <c r="M14" s="3">
        <v>0</v>
      </c>
      <c r="N14" s="3">
        <v>0</v>
      </c>
      <c r="O14" s="3">
        <v>35.1663</v>
      </c>
      <c r="P14" s="3">
        <v>305.67629999999997</v>
      </c>
      <c r="R14">
        <v>3</v>
      </c>
    </row>
    <row r="15" spans="1:18" x14ac:dyDescent="0.25">
      <c r="A15" t="s">
        <v>487</v>
      </c>
      <c r="B15" t="s">
        <v>493</v>
      </c>
      <c r="C15" t="s">
        <v>1</v>
      </c>
      <c r="D15" t="s">
        <v>0</v>
      </c>
      <c r="E15">
        <v>367</v>
      </c>
      <c r="F15" t="s">
        <v>518</v>
      </c>
      <c r="G15" t="s">
        <v>519</v>
      </c>
      <c r="H15" s="3">
        <v>0</v>
      </c>
      <c r="I15" s="3">
        <v>0</v>
      </c>
      <c r="J15" s="3">
        <v>0</v>
      </c>
      <c r="K15" s="3">
        <v>16</v>
      </c>
      <c r="L15" s="3">
        <v>0</v>
      </c>
      <c r="M15" s="3">
        <v>0</v>
      </c>
      <c r="N15" s="3">
        <v>0</v>
      </c>
      <c r="O15" s="3">
        <v>2.08</v>
      </c>
      <c r="P15" s="3">
        <v>18.079999999999998</v>
      </c>
      <c r="R15">
        <v>3</v>
      </c>
    </row>
    <row r="16" spans="1:18" x14ac:dyDescent="0.25">
      <c r="A16" t="s">
        <v>487</v>
      </c>
      <c r="B16" t="s">
        <v>463</v>
      </c>
      <c r="C16" t="s">
        <v>1</v>
      </c>
      <c r="D16" t="s">
        <v>0</v>
      </c>
      <c r="E16">
        <v>1438</v>
      </c>
      <c r="F16" t="s">
        <v>516</v>
      </c>
      <c r="G16" t="s">
        <v>517</v>
      </c>
      <c r="H16" s="3">
        <v>0</v>
      </c>
      <c r="I16" s="3">
        <v>0</v>
      </c>
      <c r="J16" s="3">
        <v>0</v>
      </c>
      <c r="K16" s="3">
        <v>96.99</v>
      </c>
      <c r="L16" s="3">
        <v>0</v>
      </c>
      <c r="M16" s="3">
        <v>0</v>
      </c>
      <c r="N16" s="3">
        <v>0</v>
      </c>
      <c r="O16" s="3">
        <v>12.608699999999999</v>
      </c>
      <c r="P16" s="3">
        <v>109.59869999999999</v>
      </c>
      <c r="R16">
        <v>3</v>
      </c>
    </row>
    <row r="17" spans="1:18" x14ac:dyDescent="0.25">
      <c r="A17" t="s">
        <v>487</v>
      </c>
      <c r="B17" t="s">
        <v>502</v>
      </c>
      <c r="C17" t="s">
        <v>1</v>
      </c>
      <c r="D17" t="s">
        <v>0</v>
      </c>
      <c r="E17">
        <v>312</v>
      </c>
      <c r="F17" t="s">
        <v>514</v>
      </c>
      <c r="G17" t="s">
        <v>515</v>
      </c>
      <c r="H17" s="3">
        <v>0</v>
      </c>
      <c r="I17" s="3">
        <v>0</v>
      </c>
      <c r="J17" s="3">
        <v>0</v>
      </c>
      <c r="K17" s="3">
        <v>23.01</v>
      </c>
      <c r="L17" s="3">
        <v>0</v>
      </c>
      <c r="M17" s="3">
        <v>0</v>
      </c>
      <c r="N17" s="3">
        <v>0</v>
      </c>
      <c r="O17" s="3">
        <v>2.9913000000000003</v>
      </c>
      <c r="P17" s="3">
        <v>26.001300000000001</v>
      </c>
      <c r="R17">
        <v>3</v>
      </c>
    </row>
    <row r="18" spans="1:18" x14ac:dyDescent="0.25">
      <c r="A18" t="s">
        <v>96</v>
      </c>
      <c r="B18" t="s">
        <v>482</v>
      </c>
      <c r="C18" t="s">
        <v>1</v>
      </c>
      <c r="D18" t="s">
        <v>0</v>
      </c>
      <c r="E18">
        <v>1512</v>
      </c>
      <c r="F18" t="s">
        <v>391</v>
      </c>
      <c r="G18" t="s">
        <v>392</v>
      </c>
      <c r="H18" s="3">
        <v>0</v>
      </c>
      <c r="I18" s="3">
        <v>0</v>
      </c>
      <c r="J18" s="3">
        <v>0</v>
      </c>
      <c r="K18" s="3">
        <v>31.42</v>
      </c>
      <c r="L18" s="3">
        <v>0</v>
      </c>
      <c r="M18" s="3">
        <v>0</v>
      </c>
      <c r="N18" s="3">
        <v>0</v>
      </c>
      <c r="O18" s="3">
        <v>4.0846</v>
      </c>
      <c r="P18" s="3">
        <v>35.504600000000003</v>
      </c>
      <c r="R18">
        <v>3</v>
      </c>
    </row>
    <row r="19" spans="1:18" x14ac:dyDescent="0.25">
      <c r="A19" t="s">
        <v>96</v>
      </c>
      <c r="B19" t="s">
        <v>464</v>
      </c>
      <c r="C19" t="s">
        <v>1</v>
      </c>
      <c r="D19" t="s">
        <v>0</v>
      </c>
      <c r="E19">
        <v>9873</v>
      </c>
      <c r="F19" t="s">
        <v>393</v>
      </c>
      <c r="G19" t="s">
        <v>394</v>
      </c>
      <c r="H19" s="3">
        <v>0</v>
      </c>
      <c r="I19" s="3">
        <v>0</v>
      </c>
      <c r="J19" s="3">
        <v>0</v>
      </c>
      <c r="K19" s="3">
        <v>35.15</v>
      </c>
      <c r="L19" s="3">
        <v>0</v>
      </c>
      <c r="M19" s="3">
        <v>0</v>
      </c>
      <c r="N19" s="3">
        <v>0</v>
      </c>
      <c r="O19" s="3">
        <v>4.5694999999999997</v>
      </c>
      <c r="P19" s="3">
        <v>39.719499999999996</v>
      </c>
      <c r="R19">
        <v>3</v>
      </c>
    </row>
    <row r="20" spans="1:18" x14ac:dyDescent="0.25">
      <c r="A20" t="s">
        <v>96</v>
      </c>
      <c r="B20" t="s">
        <v>465</v>
      </c>
      <c r="C20" t="s">
        <v>1</v>
      </c>
      <c r="D20" t="s">
        <v>0</v>
      </c>
      <c r="E20">
        <v>510</v>
      </c>
      <c r="F20" t="s">
        <v>397</v>
      </c>
      <c r="G20" t="s">
        <v>398</v>
      </c>
      <c r="H20" s="3">
        <v>0</v>
      </c>
      <c r="I20" s="3">
        <v>0</v>
      </c>
      <c r="J20" s="3">
        <v>0</v>
      </c>
      <c r="K20" s="3">
        <v>39.83</v>
      </c>
      <c r="L20" s="3">
        <v>0</v>
      </c>
      <c r="M20" s="3">
        <v>0</v>
      </c>
      <c r="N20" s="3">
        <v>0</v>
      </c>
      <c r="O20" s="3">
        <v>5.1779000000000002</v>
      </c>
      <c r="P20" s="3">
        <v>45.007899999999999</v>
      </c>
      <c r="R20">
        <v>3</v>
      </c>
    </row>
    <row r="21" spans="1:18" x14ac:dyDescent="0.25">
      <c r="A21" t="s">
        <v>96</v>
      </c>
      <c r="B21" t="s">
        <v>463</v>
      </c>
      <c r="C21" t="s">
        <v>1</v>
      </c>
      <c r="D21" t="s">
        <v>0</v>
      </c>
      <c r="E21">
        <v>1870</v>
      </c>
      <c r="F21" t="s">
        <v>395</v>
      </c>
      <c r="G21" t="s">
        <v>396</v>
      </c>
      <c r="H21" s="3">
        <v>0</v>
      </c>
      <c r="I21" s="3">
        <v>0</v>
      </c>
      <c r="J21" s="3">
        <v>0</v>
      </c>
      <c r="K21" s="3">
        <v>319.91000000000003</v>
      </c>
      <c r="L21" s="3">
        <v>0</v>
      </c>
      <c r="M21" s="3">
        <v>0</v>
      </c>
      <c r="N21" s="3">
        <v>0</v>
      </c>
      <c r="O21" s="3">
        <v>41.588300000000004</v>
      </c>
      <c r="P21" s="3">
        <v>361.49830000000003</v>
      </c>
      <c r="R21">
        <v>3</v>
      </c>
    </row>
    <row r="22" spans="1:18" x14ac:dyDescent="0.25">
      <c r="A22" t="s">
        <v>96</v>
      </c>
      <c r="B22" t="s">
        <v>469</v>
      </c>
      <c r="C22" t="s">
        <v>1</v>
      </c>
      <c r="D22" t="s">
        <v>0</v>
      </c>
      <c r="E22">
        <v>192</v>
      </c>
      <c r="F22" t="s">
        <v>399</v>
      </c>
      <c r="G22" t="s">
        <v>400</v>
      </c>
      <c r="H22" s="3">
        <v>0</v>
      </c>
      <c r="I22" s="3">
        <v>0</v>
      </c>
      <c r="J22" s="3">
        <v>0</v>
      </c>
      <c r="K22" s="3">
        <v>155</v>
      </c>
      <c r="L22" s="3">
        <v>0</v>
      </c>
      <c r="M22" s="3">
        <v>0</v>
      </c>
      <c r="N22" s="3">
        <v>0</v>
      </c>
      <c r="O22" s="3">
        <v>20.150000000000002</v>
      </c>
      <c r="P22" s="3">
        <v>175.15</v>
      </c>
      <c r="R22">
        <v>3</v>
      </c>
    </row>
    <row r="23" spans="1:18" x14ac:dyDescent="0.25">
      <c r="A23" t="s">
        <v>96</v>
      </c>
      <c r="B23" t="s">
        <v>482</v>
      </c>
      <c r="C23" t="s">
        <v>1</v>
      </c>
      <c r="D23" t="s">
        <v>0</v>
      </c>
      <c r="E23">
        <v>1178</v>
      </c>
      <c r="F23" t="s">
        <v>389</v>
      </c>
      <c r="G23" t="s">
        <v>390</v>
      </c>
      <c r="H23" s="3">
        <v>0</v>
      </c>
      <c r="I23" s="3">
        <v>0</v>
      </c>
      <c r="J23" s="3">
        <v>0</v>
      </c>
      <c r="K23" s="3">
        <v>184.25</v>
      </c>
      <c r="L23" s="3">
        <v>0</v>
      </c>
      <c r="M23" s="3">
        <v>0</v>
      </c>
      <c r="N23" s="3">
        <v>0</v>
      </c>
      <c r="O23" s="3">
        <v>23.952500000000001</v>
      </c>
      <c r="P23" s="3">
        <v>208.20249999999999</v>
      </c>
      <c r="R23">
        <v>3</v>
      </c>
    </row>
    <row r="24" spans="1:18" x14ac:dyDescent="0.25">
      <c r="A24" t="s">
        <v>94</v>
      </c>
      <c r="H24" s="85">
        <f>SUBTOTAL(109,Tabla1[C. EXENTAS])</f>
        <v>0</v>
      </c>
      <c r="I24" s="85"/>
      <c r="J24" s="85"/>
      <c r="K24" s="85">
        <f>SUBTOTAL(109,Tabla1[C. GRAVADA])</f>
        <v>2537.17</v>
      </c>
      <c r="L24" s="85"/>
      <c r="M24" s="85"/>
      <c r="N24" s="85"/>
      <c r="O24" s="85">
        <f>SUBTOTAL(109,Tabla1[IVA])</f>
        <v>329.83209999999997</v>
      </c>
      <c r="P24" s="85">
        <f>SUBTOTAL(109,Tabla1[TOTAL C.])</f>
        <v>2867.0020999999997</v>
      </c>
      <c r="Q24" s="84"/>
      <c r="R24">
        <f>SUBTOTAL(109,Tabla1[ANEXO 3])</f>
        <v>60</v>
      </c>
    </row>
  </sheetData>
  <dataConsolidate/>
  <conditionalFormatting sqref="E25:E1048576 E1:E23">
    <cfRule type="duplicateValues" dxfId="57" priority="9"/>
    <cfRule type="duplicateValues" dxfId="56" priority="10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487</v>
      </c>
    </row>
    <row r="3" spans="2:4" x14ac:dyDescent="0.25">
      <c r="B3" s="35" t="s">
        <v>2</v>
      </c>
      <c r="C3" s="36"/>
      <c r="D3" s="46" t="s">
        <v>506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405</v>
      </c>
    </row>
    <row r="7" spans="2:4" x14ac:dyDescent="0.25">
      <c r="B7" s="35" t="s">
        <v>27</v>
      </c>
      <c r="C7" s="36"/>
      <c r="D7" s="39" t="s">
        <v>406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 t="s">
        <v>203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>TALLER INDUSTRIAL MENA SALVADOREÑA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44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"/>
  <sheetViews>
    <sheetView showGridLines="0" topLeftCell="G1" workbookViewId="0">
      <selection activeCell="E3" sqref="E3:W4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487</v>
      </c>
      <c r="F3" t="s">
        <v>506</v>
      </c>
      <c r="G3" t="s">
        <v>1</v>
      </c>
      <c r="H3" t="s">
        <v>0</v>
      </c>
      <c r="I3" t="s">
        <v>405</v>
      </c>
      <c r="J3" t="s">
        <v>406</v>
      </c>
      <c r="K3">
        <v>19</v>
      </c>
      <c r="L3">
        <v>19</v>
      </c>
      <c r="M3" t="s">
        <v>413</v>
      </c>
      <c r="N3" t="s">
        <v>524</v>
      </c>
      <c r="O3" s="3">
        <v>0</v>
      </c>
      <c r="P3" s="3">
        <v>0</v>
      </c>
      <c r="Q3" s="3">
        <v>61.18</v>
      </c>
      <c r="R3" s="3">
        <v>7.9534000000000002</v>
      </c>
      <c r="S3" s="3">
        <v>0</v>
      </c>
      <c r="T3" s="3">
        <v>0</v>
      </c>
      <c r="U3" s="3">
        <v>69.133399999999995</v>
      </c>
      <c r="W3" t="s">
        <v>1</v>
      </c>
    </row>
    <row r="4" spans="5:23" x14ac:dyDescent="0.25">
      <c r="E4" t="s">
        <v>487</v>
      </c>
      <c r="F4" t="s">
        <v>506</v>
      </c>
      <c r="G4" t="s">
        <v>1</v>
      </c>
      <c r="H4" t="s">
        <v>0</v>
      </c>
      <c r="I4" t="s">
        <v>405</v>
      </c>
      <c r="J4" t="s">
        <v>406</v>
      </c>
      <c r="K4">
        <v>18</v>
      </c>
      <c r="L4">
        <v>18</v>
      </c>
      <c r="M4" t="s">
        <v>203</v>
      </c>
      <c r="N4" t="s">
        <v>204</v>
      </c>
      <c r="O4" s="3">
        <v>0</v>
      </c>
      <c r="P4" s="3">
        <v>0</v>
      </c>
      <c r="Q4" s="3">
        <v>4.42</v>
      </c>
      <c r="R4" s="3">
        <v>0.5746</v>
      </c>
      <c r="S4" s="3">
        <v>0</v>
      </c>
      <c r="T4" s="3">
        <v>0</v>
      </c>
      <c r="U4" s="3">
        <v>4.9946000000000002</v>
      </c>
      <c r="W4" t="s">
        <v>1</v>
      </c>
    </row>
    <row r="5" spans="5:23" x14ac:dyDescent="0.25">
      <c r="E5" t="s">
        <v>94</v>
      </c>
      <c r="O5" s="2"/>
      <c r="P5" s="2"/>
      <c r="Q5" s="31">
        <f>SUBTOTAL(109,Tabla2[V. GRAVADA])</f>
        <v>65.599999999999994</v>
      </c>
      <c r="R5" s="31">
        <f>SUBTOTAL(109,Tabla2[D.FISCAL])</f>
        <v>8.5280000000000005</v>
      </c>
      <c r="S5" s="2"/>
      <c r="T5" s="2"/>
      <c r="U5" s="31">
        <f>SUBTOTAL(109,Tabla2[VENTA TOTAL])</f>
        <v>74.128</v>
      </c>
      <c r="V5" s="2"/>
      <c r="W5">
        <f>SUBTOTAL(103,Tabla2[ANEXO])</f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7"/>
  <sheetViews>
    <sheetView tabSelected="1" topLeftCell="A119" workbookViewId="0">
      <selection activeCell="A2" sqref="A2:B157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98</v>
      </c>
      <c r="B21" t="s">
        <v>99</v>
      </c>
      <c r="C21" s="1" t="s">
        <v>97</v>
      </c>
    </row>
    <row r="22" spans="1:3" x14ac:dyDescent="0.25">
      <c r="A22" s="1" t="s">
        <v>100</v>
      </c>
      <c r="B22" t="s">
        <v>101</v>
      </c>
      <c r="C22" s="1" t="s">
        <v>97</v>
      </c>
    </row>
    <row r="23" spans="1:3" x14ac:dyDescent="0.25">
      <c r="A23" s="1" t="s">
        <v>102</v>
      </c>
      <c r="B23" t="s">
        <v>103</v>
      </c>
      <c r="C23" s="1" t="s">
        <v>97</v>
      </c>
    </row>
    <row r="24" spans="1:3" x14ac:dyDescent="0.25">
      <c r="A24" s="1" t="s">
        <v>104</v>
      </c>
      <c r="B24" t="s">
        <v>105</v>
      </c>
      <c r="C24" s="1" t="s">
        <v>97</v>
      </c>
    </row>
    <row r="25" spans="1:3" x14ac:dyDescent="0.25">
      <c r="A25" s="1" t="s">
        <v>106</v>
      </c>
      <c r="B25" t="s">
        <v>107</v>
      </c>
      <c r="C25" s="1" t="s">
        <v>97</v>
      </c>
    </row>
    <row r="26" spans="1:3" x14ac:dyDescent="0.25">
      <c r="A26" s="1" t="s">
        <v>108</v>
      </c>
      <c r="B26" t="s">
        <v>109</v>
      </c>
      <c r="C26" s="1" t="s">
        <v>97</v>
      </c>
    </row>
    <row r="27" spans="1:3" x14ac:dyDescent="0.25">
      <c r="A27" s="1" t="s">
        <v>110</v>
      </c>
      <c r="B27" t="s">
        <v>111</v>
      </c>
      <c r="C27" s="1" t="s">
        <v>97</v>
      </c>
    </row>
    <row r="28" spans="1:3" x14ac:dyDescent="0.25">
      <c r="A28" s="1" t="s">
        <v>112</v>
      </c>
      <c r="B28" t="s">
        <v>113</v>
      </c>
      <c r="C28" s="1" t="s">
        <v>97</v>
      </c>
    </row>
    <row r="29" spans="1:3" x14ac:dyDescent="0.25">
      <c r="A29" s="1" t="s">
        <v>114</v>
      </c>
      <c r="B29" t="s">
        <v>115</v>
      </c>
      <c r="C29" s="1" t="s">
        <v>97</v>
      </c>
    </row>
    <row r="30" spans="1:3" x14ac:dyDescent="0.25">
      <c r="A30" s="1" t="s">
        <v>116</v>
      </c>
      <c r="B30" t="s">
        <v>117</v>
      </c>
      <c r="C30" s="1" t="s">
        <v>97</v>
      </c>
    </row>
    <row r="31" spans="1:3" x14ac:dyDescent="0.25">
      <c r="A31" s="1" t="s">
        <v>118</v>
      </c>
      <c r="B31" t="s">
        <v>119</v>
      </c>
      <c r="C31" s="1" t="s">
        <v>97</v>
      </c>
    </row>
    <row r="32" spans="1:3" x14ac:dyDescent="0.25">
      <c r="A32" s="1" t="s">
        <v>120</v>
      </c>
      <c r="B32" t="s">
        <v>121</v>
      </c>
      <c r="C32" s="1" t="s">
        <v>97</v>
      </c>
    </row>
    <row r="33" spans="1:3" x14ac:dyDescent="0.25">
      <c r="A33" s="1" t="s">
        <v>122</v>
      </c>
      <c r="B33" t="s">
        <v>123</v>
      </c>
      <c r="C33" s="1" t="s">
        <v>97</v>
      </c>
    </row>
    <row r="34" spans="1:3" x14ac:dyDescent="0.25">
      <c r="A34" s="1" t="s">
        <v>124</v>
      </c>
      <c r="B34" t="s">
        <v>125</v>
      </c>
      <c r="C34" s="1" t="s">
        <v>97</v>
      </c>
    </row>
    <row r="35" spans="1:3" x14ac:dyDescent="0.25">
      <c r="A35" s="1" t="s">
        <v>126</v>
      </c>
      <c r="B35" t="s">
        <v>127</v>
      </c>
      <c r="C35" s="1" t="s">
        <v>97</v>
      </c>
    </row>
    <row r="36" spans="1:3" x14ac:dyDescent="0.25">
      <c r="A36" s="1" t="s">
        <v>128</v>
      </c>
      <c r="B36" t="s">
        <v>129</v>
      </c>
      <c r="C36" s="1" t="s">
        <v>97</v>
      </c>
    </row>
    <row r="37" spans="1:3" x14ac:dyDescent="0.25">
      <c r="A37" s="1" t="s">
        <v>130</v>
      </c>
      <c r="B37" t="s">
        <v>131</v>
      </c>
      <c r="C37" s="1" t="s">
        <v>97</v>
      </c>
    </row>
    <row r="38" spans="1:3" x14ac:dyDescent="0.25">
      <c r="A38" s="1" t="s">
        <v>132</v>
      </c>
      <c r="B38" t="s">
        <v>133</v>
      </c>
      <c r="C38" s="1" t="s">
        <v>97</v>
      </c>
    </row>
    <row r="39" spans="1:3" x14ac:dyDescent="0.25">
      <c r="A39" s="1" t="s">
        <v>134</v>
      </c>
      <c r="B39" t="s">
        <v>135</v>
      </c>
      <c r="C39" s="1" t="s">
        <v>97</v>
      </c>
    </row>
    <row r="40" spans="1:3" x14ac:dyDescent="0.25">
      <c r="A40" s="1" t="s">
        <v>136</v>
      </c>
      <c r="B40" t="s">
        <v>137</v>
      </c>
      <c r="C40" s="1" t="s">
        <v>97</v>
      </c>
    </row>
    <row r="41" spans="1:3" x14ac:dyDescent="0.25">
      <c r="A41" s="1" t="s">
        <v>138</v>
      </c>
      <c r="B41" t="s">
        <v>139</v>
      </c>
      <c r="C41" s="1" t="s">
        <v>97</v>
      </c>
    </row>
    <row r="42" spans="1:3" x14ac:dyDescent="0.25">
      <c r="A42" s="1" t="s">
        <v>140</v>
      </c>
      <c r="B42" t="s">
        <v>141</v>
      </c>
      <c r="C42" s="1" t="s">
        <v>97</v>
      </c>
    </row>
    <row r="43" spans="1:3" x14ac:dyDescent="0.25">
      <c r="A43" s="1" t="s">
        <v>142</v>
      </c>
      <c r="B43" t="s">
        <v>143</v>
      </c>
      <c r="C43" s="1" t="s">
        <v>97</v>
      </c>
    </row>
    <row r="44" spans="1:3" x14ac:dyDescent="0.25">
      <c r="A44" s="1" t="s">
        <v>144</v>
      </c>
      <c r="B44" t="s">
        <v>145</v>
      </c>
      <c r="C44" s="1" t="s">
        <v>97</v>
      </c>
    </row>
    <row r="45" spans="1:3" x14ac:dyDescent="0.25">
      <c r="A45" s="1" t="s">
        <v>146</v>
      </c>
      <c r="B45" t="s">
        <v>147</v>
      </c>
      <c r="C45" s="1" t="s">
        <v>97</v>
      </c>
    </row>
    <row r="46" spans="1:3" x14ac:dyDescent="0.25">
      <c r="A46" s="1" t="s">
        <v>148</v>
      </c>
      <c r="B46" t="s">
        <v>149</v>
      </c>
      <c r="C46" s="1" t="s">
        <v>97</v>
      </c>
    </row>
    <row r="47" spans="1:3" x14ac:dyDescent="0.25">
      <c r="A47" s="1" t="s">
        <v>150</v>
      </c>
      <c r="B47" t="s">
        <v>151</v>
      </c>
      <c r="C47" s="1" t="s">
        <v>97</v>
      </c>
    </row>
    <row r="48" spans="1:3" x14ac:dyDescent="0.25">
      <c r="A48" s="1" t="s">
        <v>152</v>
      </c>
      <c r="B48" s="1" t="s">
        <v>29</v>
      </c>
      <c r="C48" s="1" t="s">
        <v>97</v>
      </c>
    </row>
    <row r="49" spans="1:3" x14ac:dyDescent="0.25">
      <c r="A49" s="1" t="s">
        <v>153</v>
      </c>
      <c r="B49" t="s">
        <v>154</v>
      </c>
      <c r="C49" s="1" t="s">
        <v>97</v>
      </c>
    </row>
    <row r="50" spans="1:3" x14ac:dyDescent="0.25">
      <c r="A50" s="1" t="s">
        <v>155</v>
      </c>
      <c r="B50" t="s">
        <v>156</v>
      </c>
      <c r="C50" s="1" t="s">
        <v>97</v>
      </c>
    </row>
    <row r="51" spans="1:3" x14ac:dyDescent="0.25">
      <c r="A51" s="1" t="s">
        <v>157</v>
      </c>
      <c r="B51" t="s">
        <v>158</v>
      </c>
      <c r="C51" s="1" t="s">
        <v>97</v>
      </c>
    </row>
    <row r="52" spans="1:3" x14ac:dyDescent="0.25">
      <c r="A52" s="1" t="s">
        <v>159</v>
      </c>
      <c r="B52" t="s">
        <v>160</v>
      </c>
      <c r="C52" s="1" t="s">
        <v>97</v>
      </c>
    </row>
    <row r="53" spans="1:3" x14ac:dyDescent="0.25">
      <c r="A53" s="1" t="s">
        <v>161</v>
      </c>
      <c r="B53" t="s">
        <v>162</v>
      </c>
      <c r="C53" s="1" t="s">
        <v>97</v>
      </c>
    </row>
    <row r="54" spans="1:3" x14ac:dyDescent="0.25">
      <c r="A54" s="1" t="s">
        <v>163</v>
      </c>
      <c r="B54" t="s">
        <v>164</v>
      </c>
      <c r="C54" s="1" t="s">
        <v>97</v>
      </c>
    </row>
    <row r="55" spans="1:3" x14ac:dyDescent="0.25">
      <c r="A55" s="1" t="s">
        <v>165</v>
      </c>
      <c r="B55" t="s">
        <v>166</v>
      </c>
      <c r="C55" s="1" t="s">
        <v>97</v>
      </c>
    </row>
    <row r="56" spans="1:3" x14ac:dyDescent="0.25">
      <c r="A56" s="1" t="s">
        <v>167</v>
      </c>
      <c r="B56" t="s">
        <v>168</v>
      </c>
      <c r="C56" s="1" t="s">
        <v>97</v>
      </c>
    </row>
    <row r="57" spans="1:3" x14ac:dyDescent="0.25">
      <c r="A57" s="1" t="s">
        <v>169</v>
      </c>
      <c r="B57" t="s">
        <v>170</v>
      </c>
      <c r="C57" s="1" t="s">
        <v>97</v>
      </c>
    </row>
    <row r="58" spans="1:3" x14ac:dyDescent="0.25">
      <c r="A58" s="1" t="s">
        <v>171</v>
      </c>
      <c r="B58" t="s">
        <v>172</v>
      </c>
      <c r="C58" s="1" t="s">
        <v>97</v>
      </c>
    </row>
    <row r="59" spans="1:3" x14ac:dyDescent="0.25">
      <c r="A59" s="1" t="s">
        <v>173</v>
      </c>
      <c r="B59" t="s">
        <v>174</v>
      </c>
      <c r="C59" s="1" t="s">
        <v>97</v>
      </c>
    </row>
    <row r="60" spans="1:3" x14ac:dyDescent="0.25">
      <c r="A60" s="1" t="s">
        <v>175</v>
      </c>
      <c r="B60" t="s">
        <v>176</v>
      </c>
      <c r="C60" s="1" t="s">
        <v>97</v>
      </c>
    </row>
    <row r="61" spans="1:3" x14ac:dyDescent="0.25">
      <c r="A61" s="1" t="s">
        <v>177</v>
      </c>
      <c r="B61" t="s">
        <v>178</v>
      </c>
      <c r="C61" s="1" t="s">
        <v>97</v>
      </c>
    </row>
    <row r="62" spans="1:3" x14ac:dyDescent="0.25">
      <c r="A62" s="1" t="s">
        <v>179</v>
      </c>
      <c r="B62" t="s">
        <v>180</v>
      </c>
      <c r="C62" s="1" t="s">
        <v>97</v>
      </c>
    </row>
    <row r="63" spans="1:3" x14ac:dyDescent="0.25">
      <c r="A63" s="1" t="s">
        <v>181</v>
      </c>
      <c r="B63" t="s">
        <v>182</v>
      </c>
      <c r="C63" s="1" t="s">
        <v>97</v>
      </c>
    </row>
    <row r="64" spans="1:3" x14ac:dyDescent="0.25">
      <c r="A64" s="1" t="s">
        <v>183</v>
      </c>
      <c r="B64" t="s">
        <v>184</v>
      </c>
      <c r="C64" s="1" t="s">
        <v>97</v>
      </c>
    </row>
    <row r="65" spans="1:3" x14ac:dyDescent="0.25">
      <c r="A65" s="1" t="s">
        <v>185</v>
      </c>
      <c r="B65" t="s">
        <v>186</v>
      </c>
      <c r="C65" s="1" t="s">
        <v>97</v>
      </c>
    </row>
    <row r="66" spans="1:3" x14ac:dyDescent="0.25">
      <c r="A66" s="1" t="s">
        <v>187</v>
      </c>
      <c r="B66" t="s">
        <v>188</v>
      </c>
      <c r="C66" s="1" t="s">
        <v>97</v>
      </c>
    </row>
    <row r="67" spans="1:3" x14ac:dyDescent="0.25">
      <c r="A67" s="1" t="s">
        <v>189</v>
      </c>
      <c r="B67" t="s">
        <v>190</v>
      </c>
      <c r="C67" s="1" t="s">
        <v>97</v>
      </c>
    </row>
    <row r="68" spans="1:3" x14ac:dyDescent="0.25">
      <c r="A68" s="1" t="s">
        <v>191</v>
      </c>
      <c r="B68" t="s">
        <v>192</v>
      </c>
      <c r="C68" s="1" t="s">
        <v>97</v>
      </c>
    </row>
    <row r="69" spans="1:3" x14ac:dyDescent="0.25">
      <c r="A69" s="1" t="s">
        <v>193</v>
      </c>
      <c r="B69" t="s">
        <v>194</v>
      </c>
      <c r="C69" s="1" t="s">
        <v>97</v>
      </c>
    </row>
    <row r="70" spans="1:3" x14ac:dyDescent="0.25">
      <c r="A70" s="1" t="s">
        <v>195</v>
      </c>
      <c r="B70" t="s">
        <v>196</v>
      </c>
      <c r="C70" s="1" t="s">
        <v>97</v>
      </c>
    </row>
    <row r="71" spans="1:3" x14ac:dyDescent="0.25">
      <c r="A71" s="1" t="s">
        <v>197</v>
      </c>
      <c r="B71" t="s">
        <v>198</v>
      </c>
      <c r="C71" s="1" t="s">
        <v>97</v>
      </c>
    </row>
    <row r="72" spans="1:3" x14ac:dyDescent="0.25">
      <c r="A72" s="1" t="s">
        <v>199</v>
      </c>
      <c r="B72" t="s">
        <v>200</v>
      </c>
      <c r="C72" s="1" t="s">
        <v>97</v>
      </c>
    </row>
    <row r="73" spans="1:3" x14ac:dyDescent="0.25">
      <c r="A73" s="1" t="s">
        <v>201</v>
      </c>
      <c r="B73" t="s">
        <v>202</v>
      </c>
      <c r="C73" s="1" t="s">
        <v>97</v>
      </c>
    </row>
    <row r="74" spans="1:3" x14ac:dyDescent="0.25">
      <c r="A74" s="1" t="s">
        <v>203</v>
      </c>
      <c r="B74" t="s">
        <v>204</v>
      </c>
      <c r="C74" s="1" t="s">
        <v>97</v>
      </c>
    </row>
    <row r="75" spans="1:3" x14ac:dyDescent="0.25">
      <c r="A75" s="1" t="s">
        <v>205</v>
      </c>
      <c r="B75" t="s">
        <v>206</v>
      </c>
      <c r="C75" s="1" t="s">
        <v>97</v>
      </c>
    </row>
    <row r="76" spans="1:3" x14ac:dyDescent="0.25">
      <c r="A76" s="1" t="s">
        <v>207</v>
      </c>
      <c r="B76" t="s">
        <v>208</v>
      </c>
      <c r="C76" s="1" t="s">
        <v>97</v>
      </c>
    </row>
    <row r="77" spans="1:3" x14ac:dyDescent="0.25">
      <c r="A77" s="1" t="s">
        <v>209</v>
      </c>
      <c r="B77" t="s">
        <v>210</v>
      </c>
      <c r="C77" s="1" t="s">
        <v>97</v>
      </c>
    </row>
    <row r="78" spans="1:3" x14ac:dyDescent="0.25">
      <c r="A78" s="1" t="s">
        <v>211</v>
      </c>
      <c r="B78" s="25" t="s">
        <v>212</v>
      </c>
      <c r="C78" s="1" t="s">
        <v>97</v>
      </c>
    </row>
    <row r="79" spans="1:3" x14ac:dyDescent="0.25">
      <c r="A79" s="1" t="s">
        <v>213</v>
      </c>
      <c r="B79" t="s">
        <v>214</v>
      </c>
      <c r="C79" s="1" t="s">
        <v>97</v>
      </c>
    </row>
    <row r="80" spans="1:3" x14ac:dyDescent="0.25">
      <c r="A80" s="1" t="s">
        <v>215</v>
      </c>
      <c r="B80" t="s">
        <v>216</v>
      </c>
      <c r="C80" s="1" t="s">
        <v>97</v>
      </c>
    </row>
    <row r="81" spans="1:3" x14ac:dyDescent="0.25">
      <c r="A81" s="1" t="s">
        <v>217</v>
      </c>
      <c r="B81" t="s">
        <v>218</v>
      </c>
      <c r="C81" s="1" t="s">
        <v>97</v>
      </c>
    </row>
    <row r="82" spans="1:3" x14ac:dyDescent="0.25">
      <c r="A82" s="1" t="s">
        <v>219</v>
      </c>
      <c r="B82" t="s">
        <v>220</v>
      </c>
      <c r="C82" s="1" t="s">
        <v>97</v>
      </c>
    </row>
    <row r="83" spans="1:3" x14ac:dyDescent="0.25">
      <c r="A83" s="1" t="s">
        <v>221</v>
      </c>
      <c r="B83" t="s">
        <v>222</v>
      </c>
      <c r="C83" s="1" t="s">
        <v>97</v>
      </c>
    </row>
    <row r="84" spans="1:3" x14ac:dyDescent="0.25">
      <c r="A84" s="1" t="s">
        <v>223</v>
      </c>
      <c r="B84" t="s">
        <v>224</v>
      </c>
      <c r="C84" s="1" t="s">
        <v>97</v>
      </c>
    </row>
    <row r="85" spans="1:3" x14ac:dyDescent="0.25">
      <c r="A85" s="1" t="s">
        <v>225</v>
      </c>
      <c r="B85" t="s">
        <v>226</v>
      </c>
      <c r="C85" s="1" t="s">
        <v>97</v>
      </c>
    </row>
    <row r="86" spans="1:3" x14ac:dyDescent="0.25">
      <c r="A86" s="1" t="s">
        <v>227</v>
      </c>
      <c r="B86" t="s">
        <v>228</v>
      </c>
      <c r="C86" s="1" t="s">
        <v>97</v>
      </c>
    </row>
    <row r="87" spans="1:3" x14ac:dyDescent="0.25">
      <c r="A87" s="1" t="s">
        <v>229</v>
      </c>
      <c r="B87" t="s">
        <v>230</v>
      </c>
      <c r="C87" s="1" t="s">
        <v>97</v>
      </c>
    </row>
    <row r="88" spans="1:3" x14ac:dyDescent="0.25">
      <c r="A88" s="1" t="s">
        <v>231</v>
      </c>
      <c r="B88" t="s">
        <v>232</v>
      </c>
      <c r="C88" s="1" t="s">
        <v>97</v>
      </c>
    </row>
    <row r="89" spans="1:3" x14ac:dyDescent="0.25">
      <c r="A89" s="1" t="s">
        <v>233</v>
      </c>
      <c r="B89" t="s">
        <v>234</v>
      </c>
      <c r="C89" s="1" t="s">
        <v>97</v>
      </c>
    </row>
    <row r="90" spans="1:3" x14ac:dyDescent="0.25">
      <c r="A90" s="1" t="s">
        <v>235</v>
      </c>
      <c r="B90" t="s">
        <v>236</v>
      </c>
      <c r="C90" s="1" t="s">
        <v>97</v>
      </c>
    </row>
    <row r="91" spans="1:3" x14ac:dyDescent="0.25">
      <c r="A91" s="1" t="s">
        <v>237</v>
      </c>
      <c r="B91" t="s">
        <v>238</v>
      </c>
      <c r="C91" s="1" t="s">
        <v>97</v>
      </c>
    </row>
    <row r="92" spans="1:3" x14ac:dyDescent="0.25">
      <c r="A92" s="1" t="s">
        <v>239</v>
      </c>
      <c r="B92" s="26" t="s">
        <v>240</v>
      </c>
      <c r="C92" s="1" t="s">
        <v>97</v>
      </c>
    </row>
    <row r="93" spans="1:3" x14ac:dyDescent="0.25">
      <c r="A93" s="1" t="s">
        <v>241</v>
      </c>
      <c r="B93" t="s">
        <v>242</v>
      </c>
      <c r="C93" s="1" t="s">
        <v>97</v>
      </c>
    </row>
    <row r="94" spans="1:3" x14ac:dyDescent="0.25">
      <c r="A94" s="1" t="s">
        <v>243</v>
      </c>
      <c r="B94" t="s">
        <v>244</v>
      </c>
      <c r="C94" s="1" t="s">
        <v>97</v>
      </c>
    </row>
    <row r="95" spans="1:3" x14ac:dyDescent="0.25">
      <c r="A95" s="1" t="s">
        <v>245</v>
      </c>
      <c r="B95" t="s">
        <v>246</v>
      </c>
      <c r="C95" s="1" t="s">
        <v>97</v>
      </c>
    </row>
    <row r="96" spans="1:3" x14ac:dyDescent="0.25">
      <c r="A96" s="1" t="s">
        <v>247</v>
      </c>
      <c r="B96" t="s">
        <v>248</v>
      </c>
      <c r="C96" s="1" t="s">
        <v>97</v>
      </c>
    </row>
    <row r="97" spans="1:3" x14ac:dyDescent="0.25">
      <c r="A97" s="1" t="s">
        <v>249</v>
      </c>
      <c r="B97" t="s">
        <v>250</v>
      </c>
      <c r="C97" s="1" t="s">
        <v>97</v>
      </c>
    </row>
    <row r="98" spans="1:3" x14ac:dyDescent="0.25">
      <c r="A98" s="1" t="s">
        <v>251</v>
      </c>
      <c r="B98" t="s">
        <v>252</v>
      </c>
      <c r="C98" s="1" t="s">
        <v>97</v>
      </c>
    </row>
    <row r="99" spans="1:3" x14ac:dyDescent="0.25">
      <c r="A99" s="1" t="s">
        <v>253</v>
      </c>
      <c r="B99" t="s">
        <v>254</v>
      </c>
      <c r="C99" s="1" t="s">
        <v>97</v>
      </c>
    </row>
    <row r="100" spans="1:3" x14ac:dyDescent="0.25">
      <c r="A100" s="1" t="s">
        <v>255</v>
      </c>
      <c r="B100" t="s">
        <v>256</v>
      </c>
      <c r="C100" s="1" t="s">
        <v>97</v>
      </c>
    </row>
    <row r="101" spans="1:3" x14ac:dyDescent="0.25">
      <c r="A101" s="1" t="s">
        <v>257</v>
      </c>
      <c r="B101" t="s">
        <v>258</v>
      </c>
      <c r="C101" s="1" t="s">
        <v>97</v>
      </c>
    </row>
    <row r="102" spans="1:3" x14ac:dyDescent="0.25">
      <c r="A102" s="1" t="s">
        <v>259</v>
      </c>
      <c r="B102" t="s">
        <v>260</v>
      </c>
      <c r="C102" s="1" t="s">
        <v>97</v>
      </c>
    </row>
    <row r="103" spans="1:3" x14ac:dyDescent="0.25">
      <c r="A103" s="1" t="s">
        <v>261</v>
      </c>
      <c r="B103" t="s">
        <v>262</v>
      </c>
      <c r="C103" s="1" t="s">
        <v>97</v>
      </c>
    </row>
    <row r="104" spans="1:3" x14ac:dyDescent="0.25">
      <c r="A104" s="1" t="s">
        <v>263</v>
      </c>
      <c r="B104" t="s">
        <v>264</v>
      </c>
      <c r="C104" s="1" t="s">
        <v>97</v>
      </c>
    </row>
    <row r="105" spans="1:3" x14ac:dyDescent="0.25">
      <c r="A105" s="1" t="s">
        <v>265</v>
      </c>
      <c r="B105" t="s">
        <v>266</v>
      </c>
      <c r="C105" s="1" t="s">
        <v>97</v>
      </c>
    </row>
    <row r="106" spans="1:3" x14ac:dyDescent="0.25">
      <c r="A106" s="1" t="s">
        <v>267</v>
      </c>
      <c r="B106" t="s">
        <v>268</v>
      </c>
      <c r="C106" s="1" t="s">
        <v>97</v>
      </c>
    </row>
    <row r="107" spans="1:3" x14ac:dyDescent="0.25">
      <c r="A107" s="1" t="s">
        <v>269</v>
      </c>
      <c r="B107" t="s">
        <v>270</v>
      </c>
      <c r="C107" s="1" t="s">
        <v>97</v>
      </c>
    </row>
    <row r="108" spans="1:3" x14ac:dyDescent="0.25">
      <c r="A108" s="1" t="s">
        <v>271</v>
      </c>
      <c r="B108" t="s">
        <v>272</v>
      </c>
      <c r="C108" s="1" t="s">
        <v>97</v>
      </c>
    </row>
    <row r="109" spans="1:3" x14ac:dyDescent="0.25">
      <c r="A109" s="1" t="s">
        <v>273</v>
      </c>
      <c r="B109" t="s">
        <v>274</v>
      </c>
      <c r="C109" s="1" t="s">
        <v>97</v>
      </c>
    </row>
    <row r="110" spans="1:3" x14ac:dyDescent="0.25">
      <c r="A110" s="1" t="s">
        <v>275</v>
      </c>
      <c r="B110" t="s">
        <v>276</v>
      </c>
      <c r="C110" s="1" t="s">
        <v>97</v>
      </c>
    </row>
    <row r="111" spans="1:3" x14ac:dyDescent="0.25">
      <c r="A111" s="1" t="s">
        <v>277</v>
      </c>
      <c r="B111" t="s">
        <v>278</v>
      </c>
      <c r="C111" s="1" t="s">
        <v>97</v>
      </c>
    </row>
    <row r="112" spans="1:3" x14ac:dyDescent="0.25">
      <c r="A112" s="1" t="s">
        <v>279</v>
      </c>
      <c r="B112" t="s">
        <v>280</v>
      </c>
      <c r="C112" s="1" t="s">
        <v>97</v>
      </c>
    </row>
    <row r="113" spans="1:3" x14ac:dyDescent="0.25">
      <c r="A113" s="1" t="s">
        <v>281</v>
      </c>
      <c r="B113" t="s">
        <v>282</v>
      </c>
      <c r="C113" s="1" t="s">
        <v>97</v>
      </c>
    </row>
    <row r="114" spans="1:3" x14ac:dyDescent="0.25">
      <c r="A114" s="1" t="s">
        <v>283</v>
      </c>
      <c r="B114" t="s">
        <v>284</v>
      </c>
      <c r="C114" s="1" t="s">
        <v>97</v>
      </c>
    </row>
    <row r="115" spans="1:3" x14ac:dyDescent="0.25">
      <c r="A115" s="1" t="s">
        <v>285</v>
      </c>
      <c r="B115" t="s">
        <v>286</v>
      </c>
      <c r="C115" s="1" t="s">
        <v>97</v>
      </c>
    </row>
    <row r="116" spans="1:3" x14ac:dyDescent="0.25">
      <c r="A116" s="1" t="s">
        <v>287</v>
      </c>
      <c r="B116" t="s">
        <v>288</v>
      </c>
      <c r="C116" s="1" t="s">
        <v>97</v>
      </c>
    </row>
    <row r="117" spans="1:3" x14ac:dyDescent="0.25">
      <c r="A117" s="1" t="s">
        <v>289</v>
      </c>
      <c r="B117" t="s">
        <v>290</v>
      </c>
      <c r="C117" s="1" t="s">
        <v>97</v>
      </c>
    </row>
    <row r="118" spans="1:3" x14ac:dyDescent="0.25">
      <c r="A118" s="1" t="s">
        <v>291</v>
      </c>
      <c r="B118" t="s">
        <v>292</v>
      </c>
      <c r="C118" s="1" t="s">
        <v>97</v>
      </c>
    </row>
    <row r="119" spans="1:3" x14ac:dyDescent="0.25">
      <c r="A119" s="1" t="s">
        <v>293</v>
      </c>
      <c r="B119" t="s">
        <v>294</v>
      </c>
      <c r="C119" s="1" t="s">
        <v>97</v>
      </c>
    </row>
    <row r="120" spans="1:3" x14ac:dyDescent="0.25">
      <c r="A120" s="1" t="s">
        <v>295</v>
      </c>
      <c r="B120" t="s">
        <v>296</v>
      </c>
      <c r="C120" s="1" t="s">
        <v>97</v>
      </c>
    </row>
    <row r="121" spans="1:3" x14ac:dyDescent="0.25">
      <c r="A121" s="1" t="s">
        <v>297</v>
      </c>
      <c r="B121" t="s">
        <v>298</v>
      </c>
      <c r="C121" s="1" t="s">
        <v>97</v>
      </c>
    </row>
    <row r="122" spans="1:3" x14ac:dyDescent="0.25">
      <c r="A122" s="1" t="s">
        <v>299</v>
      </c>
      <c r="B122" t="s">
        <v>300</v>
      </c>
      <c r="C122" s="1" t="s">
        <v>97</v>
      </c>
    </row>
    <row r="123" spans="1:3" x14ac:dyDescent="0.25">
      <c r="A123" s="1" t="s">
        <v>301</v>
      </c>
      <c r="B123" t="s">
        <v>302</v>
      </c>
      <c r="C123" s="1" t="s">
        <v>97</v>
      </c>
    </row>
    <row r="124" spans="1:3" x14ac:dyDescent="0.25">
      <c r="A124" s="1" t="s">
        <v>303</v>
      </c>
      <c r="B124" t="s">
        <v>304</v>
      </c>
      <c r="C124" s="1" t="s">
        <v>97</v>
      </c>
    </row>
    <row r="125" spans="1:3" x14ac:dyDescent="0.25">
      <c r="A125" s="1" t="s">
        <v>305</v>
      </c>
      <c r="B125" t="s">
        <v>306</v>
      </c>
      <c r="C125" s="1" t="s">
        <v>97</v>
      </c>
    </row>
    <row r="126" spans="1:3" x14ac:dyDescent="0.25">
      <c r="A126" s="1" t="s">
        <v>307</v>
      </c>
      <c r="B126" t="s">
        <v>308</v>
      </c>
      <c r="C126" s="1" t="s">
        <v>97</v>
      </c>
    </row>
    <row r="127" spans="1:3" x14ac:dyDescent="0.25">
      <c r="A127" s="1" t="s">
        <v>309</v>
      </c>
      <c r="B127" t="s">
        <v>310</v>
      </c>
      <c r="C127" s="1" t="s">
        <v>97</v>
      </c>
    </row>
    <row r="128" spans="1:3" x14ac:dyDescent="0.25">
      <c r="A128" s="1" t="s">
        <v>311</v>
      </c>
      <c r="B128" t="s">
        <v>312</v>
      </c>
      <c r="C128" s="1" t="s">
        <v>97</v>
      </c>
    </row>
    <row r="129" spans="1:3" x14ac:dyDescent="0.25">
      <c r="A129" s="1" t="s">
        <v>313</v>
      </c>
      <c r="B129" t="s">
        <v>314</v>
      </c>
      <c r="C129" s="1" t="s">
        <v>97</v>
      </c>
    </row>
    <row r="130" spans="1:3" x14ac:dyDescent="0.25">
      <c r="A130" s="1" t="s">
        <v>315</v>
      </c>
      <c r="B130" t="s">
        <v>316</v>
      </c>
      <c r="C130" s="1" t="s">
        <v>97</v>
      </c>
    </row>
    <row r="131" spans="1:3" x14ac:dyDescent="0.25">
      <c r="A131" s="1" t="s">
        <v>317</v>
      </c>
      <c r="B131" t="s">
        <v>318</v>
      </c>
      <c r="C131" s="1" t="s">
        <v>97</v>
      </c>
    </row>
    <row r="132" spans="1:3" x14ac:dyDescent="0.25">
      <c r="A132" s="1" t="s">
        <v>319</v>
      </c>
      <c r="B132" t="s">
        <v>320</v>
      </c>
      <c r="C132" s="1" t="s">
        <v>97</v>
      </c>
    </row>
    <row r="133" spans="1:3" x14ac:dyDescent="0.25">
      <c r="A133" s="1" t="s">
        <v>321</v>
      </c>
      <c r="B133" t="s">
        <v>322</v>
      </c>
      <c r="C133" s="1" t="s">
        <v>97</v>
      </c>
    </row>
    <row r="134" spans="1:3" x14ac:dyDescent="0.25">
      <c r="A134" s="1" t="s">
        <v>323</v>
      </c>
      <c r="B134" t="s">
        <v>324</v>
      </c>
      <c r="C134" s="1" t="s">
        <v>97</v>
      </c>
    </row>
    <row r="135" spans="1:3" x14ac:dyDescent="0.25">
      <c r="A135" s="1" t="s">
        <v>325</v>
      </c>
      <c r="B135" t="s">
        <v>326</v>
      </c>
      <c r="C135" s="1" t="s">
        <v>97</v>
      </c>
    </row>
    <row r="136" spans="1:3" x14ac:dyDescent="0.25">
      <c r="A136" s="1" t="s">
        <v>327</v>
      </c>
      <c r="B136" t="s">
        <v>328</v>
      </c>
      <c r="C136" s="1" t="s">
        <v>97</v>
      </c>
    </row>
    <row r="137" spans="1:3" x14ac:dyDescent="0.25">
      <c r="A137" s="1" t="s">
        <v>329</v>
      </c>
      <c r="B137" t="s">
        <v>330</v>
      </c>
      <c r="C137" s="1" t="s">
        <v>97</v>
      </c>
    </row>
    <row r="138" spans="1:3" x14ac:dyDescent="0.25">
      <c r="A138" s="1" t="s">
        <v>331</v>
      </c>
      <c r="B138" t="s">
        <v>332</v>
      </c>
      <c r="C138" s="1" t="s">
        <v>97</v>
      </c>
    </row>
    <row r="139" spans="1:3" x14ac:dyDescent="0.25">
      <c r="A139" s="1" t="s">
        <v>333</v>
      </c>
      <c r="B139" t="s">
        <v>334</v>
      </c>
      <c r="C139" s="1" t="s">
        <v>97</v>
      </c>
    </row>
    <row r="140" spans="1:3" x14ac:dyDescent="0.25">
      <c r="A140" s="1" t="s">
        <v>335</v>
      </c>
      <c r="B140" t="s">
        <v>336</v>
      </c>
      <c r="C140" s="1" t="s">
        <v>97</v>
      </c>
    </row>
    <row r="141" spans="1:3" x14ac:dyDescent="0.25">
      <c r="A141" s="1" t="s">
        <v>337</v>
      </c>
      <c r="B141" t="s">
        <v>338</v>
      </c>
      <c r="C141" s="1" t="s">
        <v>97</v>
      </c>
    </row>
    <row r="142" spans="1:3" x14ac:dyDescent="0.25">
      <c r="A142" s="1" t="s">
        <v>339</v>
      </c>
      <c r="B142" t="s">
        <v>340</v>
      </c>
      <c r="C142" s="1" t="s">
        <v>97</v>
      </c>
    </row>
    <row r="143" spans="1:3" x14ac:dyDescent="0.25">
      <c r="A143" s="1" t="s">
        <v>341</v>
      </c>
      <c r="B143" t="s">
        <v>342</v>
      </c>
      <c r="C143" s="1" t="s">
        <v>97</v>
      </c>
    </row>
    <row r="144" spans="1:3" x14ac:dyDescent="0.25">
      <c r="A144" s="1" t="s">
        <v>343</v>
      </c>
      <c r="B144" t="s">
        <v>344</v>
      </c>
      <c r="C144" s="1" t="s">
        <v>97</v>
      </c>
    </row>
    <row r="145" spans="1:3" x14ac:dyDescent="0.25">
      <c r="A145" s="1" t="s">
        <v>345</v>
      </c>
      <c r="B145" t="s">
        <v>346</v>
      </c>
      <c r="C145" s="1" t="s">
        <v>97</v>
      </c>
    </row>
    <row r="146" spans="1:3" x14ac:dyDescent="0.25">
      <c r="A146" s="1" t="s">
        <v>347</v>
      </c>
      <c r="B146" t="s">
        <v>348</v>
      </c>
      <c r="C146" s="1" t="s">
        <v>97</v>
      </c>
    </row>
    <row r="147" spans="1:3" x14ac:dyDescent="0.25">
      <c r="A147" s="1" t="s">
        <v>349</v>
      </c>
      <c r="B147" t="s">
        <v>350</v>
      </c>
      <c r="C147" s="1" t="s">
        <v>97</v>
      </c>
    </row>
    <row r="148" spans="1:3" x14ac:dyDescent="0.25">
      <c r="A148" s="1" t="s">
        <v>351</v>
      </c>
      <c r="B148" t="s">
        <v>352</v>
      </c>
      <c r="C148" s="1" t="s">
        <v>97</v>
      </c>
    </row>
    <row r="149" spans="1:3" x14ac:dyDescent="0.25">
      <c r="A149" s="1" t="s">
        <v>353</v>
      </c>
      <c r="B149" t="s">
        <v>354</v>
      </c>
      <c r="C149" s="1" t="s">
        <v>97</v>
      </c>
    </row>
    <row r="150" spans="1:3" x14ac:dyDescent="0.25">
      <c r="A150" s="1" t="s">
        <v>355</v>
      </c>
      <c r="B150" t="s">
        <v>356</v>
      </c>
      <c r="C150" s="1" t="s">
        <v>97</v>
      </c>
    </row>
    <row r="151" spans="1:3" x14ac:dyDescent="0.25">
      <c r="A151" s="1" t="s">
        <v>357</v>
      </c>
      <c r="B151" t="s">
        <v>358</v>
      </c>
      <c r="C151" s="1" t="s">
        <v>97</v>
      </c>
    </row>
    <row r="152" spans="1:3" x14ac:dyDescent="0.25">
      <c r="A152" s="1" t="s">
        <v>359</v>
      </c>
      <c r="B152" t="s">
        <v>360</v>
      </c>
      <c r="C152" s="1" t="s">
        <v>97</v>
      </c>
    </row>
    <row r="153" spans="1:3" x14ac:dyDescent="0.25">
      <c r="A153" s="1" t="s">
        <v>361</v>
      </c>
      <c r="B153" t="s">
        <v>362</v>
      </c>
      <c r="C153" s="1" t="s">
        <v>97</v>
      </c>
    </row>
    <row r="154" spans="1:3" x14ac:dyDescent="0.25">
      <c r="A154" s="1" t="s">
        <v>363</v>
      </c>
      <c r="B154" t="s">
        <v>364</v>
      </c>
      <c r="C154" s="1" t="s">
        <v>97</v>
      </c>
    </row>
    <row r="155" spans="1:3" x14ac:dyDescent="0.25">
      <c r="A155" s="1" t="s">
        <v>401</v>
      </c>
      <c r="B155" t="s">
        <v>402</v>
      </c>
    </row>
    <row r="156" spans="1:3" x14ac:dyDescent="0.25">
      <c r="A156" s="1" t="s">
        <v>403</v>
      </c>
      <c r="B156" t="s">
        <v>404</v>
      </c>
    </row>
    <row r="157" spans="1:3" x14ac:dyDescent="0.25">
      <c r="A157" s="1" t="s">
        <v>413</v>
      </c>
      <c r="B157" t="s">
        <v>524</v>
      </c>
    </row>
  </sheetData>
  <conditionalFormatting sqref="A1:A1048576">
    <cfRule type="duplicateValues" dxfId="34" priority="1"/>
  </conditionalFormatting>
  <dataValidations disablePrompts="1"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5" sqref="D5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4" sqref="D4"/>
    </sheetView>
  </sheetViews>
  <sheetFormatPr baseColWidth="10" defaultRowHeight="15" x14ac:dyDescent="0.25"/>
  <cols>
    <col min="1" max="1" width="12.5703125" customWidth="1"/>
    <col min="2" max="2" width="19.42578125" customWidth="1"/>
    <col min="3" max="3" width="20.7109375" customWidth="1"/>
    <col min="4" max="4" width="20.85546875" bestFit="1" customWidth="1"/>
  </cols>
  <sheetData>
    <row r="1" spans="1:4" x14ac:dyDescent="0.25">
      <c r="A1" s="82" t="s">
        <v>17</v>
      </c>
      <c r="B1" t="s">
        <v>417</v>
      </c>
    </row>
    <row r="3" spans="1:4" x14ac:dyDescent="0.25">
      <c r="B3" s="82" t="s">
        <v>445</v>
      </c>
    </row>
    <row r="4" spans="1:4" x14ac:dyDescent="0.25">
      <c r="A4" s="82" t="s">
        <v>2</v>
      </c>
      <c r="B4" t="s">
        <v>446</v>
      </c>
      <c r="C4" t="s">
        <v>447</v>
      </c>
      <c r="D4" t="s">
        <v>448</v>
      </c>
    </row>
    <row r="5" spans="1:4" x14ac:dyDescent="0.25">
      <c r="A5" t="s">
        <v>418</v>
      </c>
      <c r="B5" s="2">
        <v>1220</v>
      </c>
      <c r="C5" s="2">
        <v>1224</v>
      </c>
      <c r="D5" s="2">
        <v>19</v>
      </c>
    </row>
    <row r="6" spans="1:4" x14ac:dyDescent="0.25">
      <c r="A6" t="s">
        <v>419</v>
      </c>
      <c r="B6" s="2">
        <v>1225</v>
      </c>
      <c r="C6" s="2">
        <v>1231</v>
      </c>
      <c r="D6" s="2">
        <v>44</v>
      </c>
    </row>
    <row r="7" spans="1:4" x14ac:dyDescent="0.25">
      <c r="A7" t="s">
        <v>420</v>
      </c>
      <c r="B7" s="2">
        <v>1232</v>
      </c>
      <c r="C7" s="2">
        <v>1242</v>
      </c>
      <c r="D7" s="2">
        <v>72</v>
      </c>
    </row>
    <row r="8" spans="1:4" x14ac:dyDescent="0.25">
      <c r="A8" t="s">
        <v>421</v>
      </c>
      <c r="B8" s="2">
        <v>1243</v>
      </c>
      <c r="C8" s="2">
        <v>1250</v>
      </c>
      <c r="D8" s="2">
        <v>40</v>
      </c>
    </row>
    <row r="9" spans="1:4" x14ac:dyDescent="0.25">
      <c r="A9" t="s">
        <v>422</v>
      </c>
      <c r="B9" s="2">
        <v>1251</v>
      </c>
      <c r="C9" s="2">
        <v>1261</v>
      </c>
      <c r="D9" s="2">
        <v>66</v>
      </c>
    </row>
    <row r="10" spans="1:4" x14ac:dyDescent="0.25">
      <c r="A10" t="s">
        <v>423</v>
      </c>
      <c r="B10" s="2">
        <v>1262</v>
      </c>
      <c r="C10" s="2">
        <v>1267</v>
      </c>
      <c r="D10" s="2">
        <v>35</v>
      </c>
    </row>
    <row r="11" spans="1:4" x14ac:dyDescent="0.25">
      <c r="A11" t="s">
        <v>424</v>
      </c>
      <c r="B11" s="2">
        <v>1268</v>
      </c>
      <c r="C11" s="2">
        <v>1271</v>
      </c>
      <c r="D11" s="2">
        <v>23</v>
      </c>
    </row>
    <row r="12" spans="1:4" x14ac:dyDescent="0.25">
      <c r="A12" t="s">
        <v>425</v>
      </c>
      <c r="B12" s="2">
        <v>1272</v>
      </c>
      <c r="C12" s="2">
        <v>1278</v>
      </c>
      <c r="D12" s="2">
        <v>44</v>
      </c>
    </row>
    <row r="13" spans="1:4" x14ac:dyDescent="0.25">
      <c r="A13" t="s">
        <v>426</v>
      </c>
      <c r="B13" s="2">
        <v>1279</v>
      </c>
      <c r="C13" s="2">
        <v>1288</v>
      </c>
      <c r="D13" s="2">
        <v>47</v>
      </c>
    </row>
    <row r="14" spans="1:4" x14ac:dyDescent="0.25">
      <c r="A14" t="s">
        <v>427</v>
      </c>
      <c r="B14" s="2">
        <v>1289</v>
      </c>
      <c r="C14" s="2">
        <v>1296</v>
      </c>
      <c r="D14" s="2">
        <v>35</v>
      </c>
    </row>
    <row r="15" spans="1:4" x14ac:dyDescent="0.25">
      <c r="A15" t="s">
        <v>428</v>
      </c>
      <c r="B15" s="2">
        <v>1297</v>
      </c>
      <c r="C15" s="2">
        <v>1305</v>
      </c>
      <c r="D15" s="2">
        <v>72</v>
      </c>
    </row>
    <row r="16" spans="1:4" x14ac:dyDescent="0.25">
      <c r="A16" t="s">
        <v>429</v>
      </c>
      <c r="B16" s="2">
        <v>1306</v>
      </c>
      <c r="C16" s="2">
        <v>1315</v>
      </c>
      <c r="D16" s="2">
        <v>41</v>
      </c>
    </row>
    <row r="17" spans="1:4" x14ac:dyDescent="0.25">
      <c r="A17" t="s">
        <v>430</v>
      </c>
      <c r="B17" s="2">
        <v>1316</v>
      </c>
      <c r="C17" s="2">
        <v>1316</v>
      </c>
      <c r="D17" s="2">
        <v>10</v>
      </c>
    </row>
    <row r="18" spans="1:4" x14ac:dyDescent="0.25">
      <c r="A18" t="s">
        <v>431</v>
      </c>
      <c r="B18" s="2">
        <v>1317</v>
      </c>
      <c r="C18" s="2">
        <v>1322</v>
      </c>
      <c r="D18" s="2">
        <v>46</v>
      </c>
    </row>
    <row r="19" spans="1:4" x14ac:dyDescent="0.25">
      <c r="A19" t="s">
        <v>432</v>
      </c>
      <c r="B19" s="2">
        <v>1323</v>
      </c>
      <c r="C19" s="2">
        <v>1327</v>
      </c>
      <c r="D19" s="2">
        <v>22</v>
      </c>
    </row>
    <row r="20" spans="1:4" x14ac:dyDescent="0.25">
      <c r="A20" t="s">
        <v>433</v>
      </c>
      <c r="B20" s="2">
        <v>1328</v>
      </c>
      <c r="C20" s="2">
        <v>1332</v>
      </c>
      <c r="D20" s="2">
        <v>26</v>
      </c>
    </row>
    <row r="21" spans="1:4" x14ac:dyDescent="0.25">
      <c r="A21" t="s">
        <v>434</v>
      </c>
      <c r="B21" s="2">
        <v>1333</v>
      </c>
      <c r="C21" s="2">
        <v>1339</v>
      </c>
      <c r="D21" s="2">
        <v>27</v>
      </c>
    </row>
    <row r="22" spans="1:4" x14ac:dyDescent="0.25">
      <c r="A22" t="s">
        <v>435</v>
      </c>
      <c r="B22" s="2">
        <v>1340</v>
      </c>
      <c r="C22" s="2">
        <v>1346</v>
      </c>
      <c r="D22" s="2">
        <v>40</v>
      </c>
    </row>
    <row r="23" spans="1:4" x14ac:dyDescent="0.25">
      <c r="A23" t="s">
        <v>436</v>
      </c>
      <c r="B23" s="2">
        <v>1347</v>
      </c>
      <c r="C23" s="2">
        <v>1353</v>
      </c>
      <c r="D23" s="2">
        <v>32</v>
      </c>
    </row>
    <row r="24" spans="1:4" x14ac:dyDescent="0.25">
      <c r="A24" t="s">
        <v>437</v>
      </c>
      <c r="B24" s="2">
        <v>1354</v>
      </c>
      <c r="C24" s="2">
        <v>1358</v>
      </c>
      <c r="D24" s="2">
        <v>19</v>
      </c>
    </row>
    <row r="25" spans="1:4" x14ac:dyDescent="0.25">
      <c r="A25" t="s">
        <v>438</v>
      </c>
      <c r="B25" s="2">
        <v>1359</v>
      </c>
      <c r="C25" s="2">
        <v>1363</v>
      </c>
      <c r="D25" s="2">
        <v>21</v>
      </c>
    </row>
    <row r="26" spans="1:4" x14ac:dyDescent="0.25">
      <c r="A26" t="s">
        <v>439</v>
      </c>
      <c r="B26" s="2">
        <v>1364</v>
      </c>
      <c r="C26" s="2">
        <v>1368</v>
      </c>
      <c r="D26" s="2">
        <v>32</v>
      </c>
    </row>
    <row r="27" spans="1:4" x14ac:dyDescent="0.25">
      <c r="A27" t="s">
        <v>440</v>
      </c>
      <c r="B27" s="2">
        <v>1369</v>
      </c>
      <c r="C27" s="2">
        <v>1373</v>
      </c>
      <c r="D27" s="2">
        <v>40</v>
      </c>
    </row>
    <row r="28" spans="1:4" x14ac:dyDescent="0.25">
      <c r="A28" t="s">
        <v>441</v>
      </c>
      <c r="B28" s="2">
        <v>1374</v>
      </c>
      <c r="C28" s="2">
        <v>1380</v>
      </c>
      <c r="D28" s="2">
        <v>25</v>
      </c>
    </row>
    <row r="29" spans="1:4" x14ac:dyDescent="0.25">
      <c r="A29" t="s">
        <v>442</v>
      </c>
      <c r="B29" s="2">
        <v>1381</v>
      </c>
      <c r="C29" s="2">
        <v>1386</v>
      </c>
      <c r="D29" s="2">
        <v>33.5</v>
      </c>
    </row>
    <row r="30" spans="1:4" x14ac:dyDescent="0.25">
      <c r="A30" t="s">
        <v>443</v>
      </c>
      <c r="B30" s="2">
        <v>1387</v>
      </c>
      <c r="C30" s="2">
        <v>1392</v>
      </c>
      <c r="D30" s="2">
        <v>42</v>
      </c>
    </row>
    <row r="31" spans="1:4" x14ac:dyDescent="0.25">
      <c r="A31" t="s">
        <v>444</v>
      </c>
      <c r="B31" s="2">
        <v>1220</v>
      </c>
      <c r="C31" s="2">
        <v>1392</v>
      </c>
      <c r="D31" s="2">
        <v>953.5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26"/>
  <sheetViews>
    <sheetView showGridLines="0" topLeftCell="B3" workbookViewId="0">
      <selection activeCell="B3" sqref="A3:V525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20.28515625" bestFit="1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96</v>
      </c>
      <c r="B3" s="1" t="s">
        <v>458</v>
      </c>
      <c r="C3" t="s">
        <v>1</v>
      </c>
      <c r="D3" t="s">
        <v>92</v>
      </c>
      <c r="E3" t="s">
        <v>387</v>
      </c>
      <c r="F3" t="s">
        <v>388</v>
      </c>
      <c r="G3">
        <v>1701</v>
      </c>
      <c r="H3">
        <v>1701</v>
      </c>
      <c r="I3">
        <v>1701</v>
      </c>
      <c r="J3">
        <v>1701</v>
      </c>
      <c r="L3" s="3">
        <v>0</v>
      </c>
      <c r="M3" s="3">
        <v>0</v>
      </c>
      <c r="N3" s="3">
        <v>0</v>
      </c>
      <c r="O3" s="3">
        <v>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83">
        <f>+Tabla3[[#This Row],[V GRAVADAS]]</f>
        <v>5</v>
      </c>
      <c r="V3">
        <v>2</v>
      </c>
    </row>
    <row r="4" spans="1:22" x14ac:dyDescent="0.25">
      <c r="A4" t="s">
        <v>96</v>
      </c>
      <c r="B4" s="1" t="s">
        <v>458</v>
      </c>
      <c r="C4" t="s">
        <v>1</v>
      </c>
      <c r="D4" t="s">
        <v>92</v>
      </c>
      <c r="E4" t="s">
        <v>387</v>
      </c>
      <c r="F4" t="s">
        <v>388</v>
      </c>
      <c r="G4">
        <v>1702</v>
      </c>
      <c r="H4">
        <v>1702</v>
      </c>
      <c r="I4">
        <v>1702</v>
      </c>
      <c r="J4">
        <v>1702</v>
      </c>
      <c r="L4" s="3">
        <v>0</v>
      </c>
      <c r="M4" s="3">
        <v>0</v>
      </c>
      <c r="N4" s="3">
        <v>0</v>
      </c>
      <c r="O4" s="3">
        <v>3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3">
        <f>+Tabla3[[#This Row],[V GRAVADAS]]</f>
        <v>3</v>
      </c>
      <c r="V4">
        <v>2</v>
      </c>
    </row>
    <row r="5" spans="1:22" x14ac:dyDescent="0.25">
      <c r="A5" t="s">
        <v>96</v>
      </c>
      <c r="B5" s="1" t="s">
        <v>458</v>
      </c>
      <c r="C5" t="s">
        <v>1</v>
      </c>
      <c r="D5" t="s">
        <v>92</v>
      </c>
      <c r="E5" t="s">
        <v>387</v>
      </c>
      <c r="F5" t="s">
        <v>388</v>
      </c>
      <c r="G5">
        <v>1703</v>
      </c>
      <c r="H5">
        <v>1703</v>
      </c>
      <c r="I5">
        <v>1703</v>
      </c>
      <c r="J5">
        <v>1703</v>
      </c>
      <c r="L5" s="3">
        <v>0</v>
      </c>
      <c r="M5" s="3">
        <v>0</v>
      </c>
      <c r="N5" s="3">
        <v>0</v>
      </c>
      <c r="O5" s="3">
        <v>3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3">
        <f>+Tabla3[[#This Row],[V GRAVADAS]]</f>
        <v>3</v>
      </c>
      <c r="V5">
        <v>2</v>
      </c>
    </row>
    <row r="6" spans="1:22" x14ac:dyDescent="0.25">
      <c r="A6" t="s">
        <v>96</v>
      </c>
      <c r="B6" s="1" t="s">
        <v>458</v>
      </c>
      <c r="C6" t="s">
        <v>1</v>
      </c>
      <c r="D6" t="s">
        <v>92</v>
      </c>
      <c r="E6" t="s">
        <v>387</v>
      </c>
      <c r="F6" t="s">
        <v>388</v>
      </c>
      <c r="G6">
        <v>1704</v>
      </c>
      <c r="H6">
        <v>1704</v>
      </c>
      <c r="I6">
        <v>1704</v>
      </c>
      <c r="J6">
        <v>1704</v>
      </c>
      <c r="L6" s="3">
        <v>0</v>
      </c>
      <c r="M6" s="3">
        <v>0</v>
      </c>
      <c r="N6" s="3">
        <v>0</v>
      </c>
      <c r="O6" s="3">
        <v>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3">
        <f>+Tabla3[[#This Row],[V GRAVADAS]]</f>
        <v>5</v>
      </c>
      <c r="V6">
        <v>2</v>
      </c>
    </row>
    <row r="7" spans="1:22" x14ac:dyDescent="0.25">
      <c r="A7" t="s">
        <v>96</v>
      </c>
      <c r="B7" s="1" t="s">
        <v>458</v>
      </c>
      <c r="C7" t="s">
        <v>1</v>
      </c>
      <c r="D7" t="s">
        <v>92</v>
      </c>
      <c r="E7" t="s">
        <v>387</v>
      </c>
      <c r="F7" t="s">
        <v>388</v>
      </c>
      <c r="G7">
        <v>1705</v>
      </c>
      <c r="H7">
        <v>1705</v>
      </c>
      <c r="I7">
        <v>1705</v>
      </c>
      <c r="J7">
        <v>1705</v>
      </c>
      <c r="L7" s="3">
        <v>0</v>
      </c>
      <c r="M7" s="3">
        <v>0</v>
      </c>
      <c r="N7" s="3">
        <v>0</v>
      </c>
      <c r="O7" s="3">
        <v>3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3">
        <f>+Tabla3[[#This Row],[V GRAVADAS]]</f>
        <v>3</v>
      </c>
      <c r="V7">
        <v>2</v>
      </c>
    </row>
    <row r="8" spans="1:22" x14ac:dyDescent="0.25">
      <c r="A8" t="s">
        <v>96</v>
      </c>
      <c r="B8" s="1" t="s">
        <v>458</v>
      </c>
      <c r="C8" t="s">
        <v>1</v>
      </c>
      <c r="D8" t="s">
        <v>92</v>
      </c>
      <c r="E8" t="s">
        <v>387</v>
      </c>
      <c r="F8" t="s">
        <v>388</v>
      </c>
      <c r="G8">
        <v>1706</v>
      </c>
      <c r="H8">
        <v>1706</v>
      </c>
      <c r="I8">
        <v>1706</v>
      </c>
      <c r="J8">
        <v>1706</v>
      </c>
      <c r="L8" s="3">
        <v>0</v>
      </c>
      <c r="M8" s="3">
        <v>0</v>
      </c>
      <c r="N8" s="3">
        <v>0</v>
      </c>
      <c r="O8" s="3">
        <v>3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3">
        <f>+Tabla3[[#This Row],[V GRAVADAS]]</f>
        <v>3</v>
      </c>
      <c r="V8">
        <v>2</v>
      </c>
    </row>
    <row r="9" spans="1:22" x14ac:dyDescent="0.25">
      <c r="A9" t="s">
        <v>96</v>
      </c>
      <c r="B9" s="1" t="s">
        <v>459</v>
      </c>
      <c r="C9" t="s">
        <v>1</v>
      </c>
      <c r="D9" t="s">
        <v>92</v>
      </c>
      <c r="E9" t="s">
        <v>387</v>
      </c>
      <c r="F9" t="s">
        <v>388</v>
      </c>
      <c r="G9">
        <v>1707</v>
      </c>
      <c r="H9">
        <v>1707</v>
      </c>
      <c r="I9">
        <v>1707</v>
      </c>
      <c r="J9">
        <v>1707</v>
      </c>
      <c r="L9" s="3">
        <v>0</v>
      </c>
      <c r="M9" s="3">
        <v>0</v>
      </c>
      <c r="N9" s="3">
        <v>0</v>
      </c>
      <c r="O9" s="3">
        <v>10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3">
        <f>+Tabla3[[#This Row],[V GRAVADAS]]</f>
        <v>10</v>
      </c>
      <c r="V9">
        <v>2</v>
      </c>
    </row>
    <row r="10" spans="1:22" x14ac:dyDescent="0.25">
      <c r="A10" t="s">
        <v>96</v>
      </c>
      <c r="B10" s="1" t="s">
        <v>459</v>
      </c>
      <c r="C10" t="s">
        <v>1</v>
      </c>
      <c r="D10" t="s">
        <v>92</v>
      </c>
      <c r="E10" t="s">
        <v>387</v>
      </c>
      <c r="F10" t="s">
        <v>388</v>
      </c>
      <c r="G10">
        <v>1708</v>
      </c>
      <c r="H10">
        <v>1708</v>
      </c>
      <c r="I10">
        <v>1708</v>
      </c>
      <c r="J10">
        <v>1708</v>
      </c>
      <c r="L10" s="3">
        <v>0</v>
      </c>
      <c r="M10" s="3">
        <v>0</v>
      </c>
      <c r="N10" s="3">
        <v>0</v>
      </c>
      <c r="O10" s="3">
        <v>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3">
        <f>+Tabla3[[#This Row],[V GRAVADAS]]</f>
        <v>5</v>
      </c>
      <c r="V10">
        <v>2</v>
      </c>
    </row>
    <row r="11" spans="1:22" x14ac:dyDescent="0.25">
      <c r="A11" t="s">
        <v>96</v>
      </c>
      <c r="B11" s="1" t="s">
        <v>459</v>
      </c>
      <c r="C11" t="s">
        <v>1</v>
      </c>
      <c r="D11" t="s">
        <v>92</v>
      </c>
      <c r="E11" t="s">
        <v>387</v>
      </c>
      <c r="F11" t="s">
        <v>388</v>
      </c>
      <c r="G11">
        <v>1709</v>
      </c>
      <c r="H11">
        <v>1709</v>
      </c>
      <c r="I11">
        <v>1709</v>
      </c>
      <c r="J11">
        <v>1709</v>
      </c>
      <c r="L11" s="3">
        <v>0</v>
      </c>
      <c r="M11" s="3">
        <v>0</v>
      </c>
      <c r="N11" s="3">
        <v>0</v>
      </c>
      <c r="O11" s="3">
        <v>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3">
        <f>+Tabla3[[#This Row],[V GRAVADAS]]</f>
        <v>5</v>
      </c>
      <c r="V11">
        <v>2</v>
      </c>
    </row>
    <row r="12" spans="1:22" x14ac:dyDescent="0.25">
      <c r="A12" t="s">
        <v>96</v>
      </c>
      <c r="B12" s="1" t="s">
        <v>459</v>
      </c>
      <c r="C12" t="s">
        <v>1</v>
      </c>
      <c r="D12" t="s">
        <v>92</v>
      </c>
      <c r="E12" t="s">
        <v>387</v>
      </c>
      <c r="F12" t="s">
        <v>388</v>
      </c>
      <c r="G12">
        <v>1710</v>
      </c>
      <c r="H12">
        <v>1710</v>
      </c>
      <c r="I12">
        <v>1710</v>
      </c>
      <c r="J12">
        <v>1710</v>
      </c>
      <c r="L12" s="3">
        <v>0</v>
      </c>
      <c r="M12" s="3">
        <v>0</v>
      </c>
      <c r="N12" s="3">
        <v>0</v>
      </c>
      <c r="O12" s="3">
        <v>10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3">
        <f>+Tabla3[[#This Row],[V GRAVADAS]]</f>
        <v>10</v>
      </c>
      <c r="V12">
        <v>2</v>
      </c>
    </row>
    <row r="13" spans="1:22" x14ac:dyDescent="0.25">
      <c r="A13" t="s">
        <v>96</v>
      </c>
      <c r="B13" s="1" t="s">
        <v>459</v>
      </c>
      <c r="C13" t="s">
        <v>1</v>
      </c>
      <c r="D13" t="s">
        <v>92</v>
      </c>
      <c r="E13" t="s">
        <v>387</v>
      </c>
      <c r="F13" t="s">
        <v>388</v>
      </c>
      <c r="G13">
        <v>1711</v>
      </c>
      <c r="H13">
        <v>1711</v>
      </c>
      <c r="I13">
        <v>1711</v>
      </c>
      <c r="J13">
        <v>1711</v>
      </c>
      <c r="L13" s="3">
        <v>0</v>
      </c>
      <c r="M13" s="3">
        <v>0</v>
      </c>
      <c r="N13" s="3">
        <v>0</v>
      </c>
      <c r="O13" s="3">
        <v>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3">
        <f>+Tabla3[[#This Row],[V GRAVADAS]]</f>
        <v>5</v>
      </c>
      <c r="V13">
        <v>2</v>
      </c>
    </row>
    <row r="14" spans="1:22" x14ac:dyDescent="0.25">
      <c r="A14" t="s">
        <v>96</v>
      </c>
      <c r="B14" s="1" t="s">
        <v>459</v>
      </c>
      <c r="C14" t="s">
        <v>1</v>
      </c>
      <c r="D14" t="s">
        <v>92</v>
      </c>
      <c r="E14" t="s">
        <v>387</v>
      </c>
      <c r="F14" t="s">
        <v>388</v>
      </c>
      <c r="G14">
        <v>1712</v>
      </c>
      <c r="H14">
        <v>1712</v>
      </c>
      <c r="I14">
        <v>1712</v>
      </c>
      <c r="J14">
        <v>1712</v>
      </c>
      <c r="L14" s="3">
        <v>0</v>
      </c>
      <c r="M14" s="3">
        <v>0</v>
      </c>
      <c r="N14" s="3">
        <v>0</v>
      </c>
      <c r="O14" s="3">
        <v>16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3">
        <f>+Tabla3[[#This Row],[V GRAVADAS]]</f>
        <v>16</v>
      </c>
      <c r="V14">
        <v>2</v>
      </c>
    </row>
    <row r="15" spans="1:22" x14ac:dyDescent="0.25">
      <c r="A15" t="s">
        <v>96</v>
      </c>
      <c r="B15" s="1" t="s">
        <v>460</v>
      </c>
      <c r="C15" t="s">
        <v>1</v>
      </c>
      <c r="D15" t="s">
        <v>92</v>
      </c>
      <c r="E15" t="s">
        <v>387</v>
      </c>
      <c r="F15" t="s">
        <v>388</v>
      </c>
      <c r="G15">
        <v>1713</v>
      </c>
      <c r="H15">
        <v>1713</v>
      </c>
      <c r="I15">
        <v>1713</v>
      </c>
      <c r="J15">
        <v>1713</v>
      </c>
      <c r="L15" s="3">
        <v>0</v>
      </c>
      <c r="M15" s="3">
        <v>0</v>
      </c>
      <c r="N15" s="3">
        <v>0</v>
      </c>
      <c r="O15" s="3">
        <v>10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3">
        <f>+Tabla3[[#This Row],[V GRAVADAS]]</f>
        <v>10</v>
      </c>
      <c r="V15">
        <v>2</v>
      </c>
    </row>
    <row r="16" spans="1:22" x14ac:dyDescent="0.25">
      <c r="A16" t="s">
        <v>96</v>
      </c>
      <c r="B16" s="1" t="s">
        <v>460</v>
      </c>
      <c r="C16" t="s">
        <v>1</v>
      </c>
      <c r="D16" t="s">
        <v>92</v>
      </c>
      <c r="E16" t="s">
        <v>387</v>
      </c>
      <c r="F16" t="s">
        <v>388</v>
      </c>
      <c r="G16">
        <v>1714</v>
      </c>
      <c r="H16">
        <v>1714</v>
      </c>
      <c r="I16">
        <v>1714</v>
      </c>
      <c r="J16">
        <v>1714</v>
      </c>
      <c r="L16" s="3">
        <v>0</v>
      </c>
      <c r="M16" s="3">
        <v>0</v>
      </c>
      <c r="N16" s="3">
        <v>0</v>
      </c>
      <c r="O16" s="3">
        <v>3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3">
        <f>+Tabla3[[#This Row],[V GRAVADAS]]</f>
        <v>3</v>
      </c>
      <c r="V16">
        <v>2</v>
      </c>
    </row>
    <row r="17" spans="1:22" x14ac:dyDescent="0.25">
      <c r="A17" t="s">
        <v>96</v>
      </c>
      <c r="B17" s="1" t="s">
        <v>460</v>
      </c>
      <c r="C17" t="s">
        <v>1</v>
      </c>
      <c r="D17" t="s">
        <v>92</v>
      </c>
      <c r="E17" t="s">
        <v>387</v>
      </c>
      <c r="F17" t="s">
        <v>388</v>
      </c>
      <c r="G17">
        <v>1715</v>
      </c>
      <c r="H17">
        <v>1715</v>
      </c>
      <c r="I17">
        <v>1715</v>
      </c>
      <c r="J17">
        <v>1715</v>
      </c>
      <c r="L17" s="3">
        <v>0</v>
      </c>
      <c r="M17" s="3">
        <v>0</v>
      </c>
      <c r="N17" s="3">
        <v>0</v>
      </c>
      <c r="O17" s="3">
        <v>10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3">
        <f>+Tabla3[[#This Row],[V GRAVADAS]]</f>
        <v>10</v>
      </c>
      <c r="V17">
        <v>2</v>
      </c>
    </row>
    <row r="18" spans="1:22" x14ac:dyDescent="0.25">
      <c r="A18" t="s">
        <v>96</v>
      </c>
      <c r="B18" s="1" t="s">
        <v>460</v>
      </c>
      <c r="C18" t="s">
        <v>1</v>
      </c>
      <c r="D18" t="s">
        <v>92</v>
      </c>
      <c r="E18" t="s">
        <v>387</v>
      </c>
      <c r="F18" t="s">
        <v>388</v>
      </c>
      <c r="G18">
        <v>1716</v>
      </c>
      <c r="H18">
        <v>1716</v>
      </c>
      <c r="I18">
        <v>1716</v>
      </c>
      <c r="J18">
        <v>1716</v>
      </c>
      <c r="L18" s="3">
        <v>0</v>
      </c>
      <c r="M18" s="3">
        <v>0</v>
      </c>
      <c r="N18" s="3">
        <v>0</v>
      </c>
      <c r="O18" s="3">
        <v>6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3">
        <f>+Tabla3[[#This Row],[V GRAVADAS]]</f>
        <v>6</v>
      </c>
      <c r="V18">
        <v>2</v>
      </c>
    </row>
    <row r="19" spans="1:22" x14ac:dyDescent="0.25">
      <c r="A19" t="s">
        <v>96</v>
      </c>
      <c r="B19" s="1" t="s">
        <v>461</v>
      </c>
      <c r="C19" t="s">
        <v>1</v>
      </c>
      <c r="D19" t="s">
        <v>92</v>
      </c>
      <c r="E19" t="s">
        <v>387</v>
      </c>
      <c r="F19" t="s">
        <v>388</v>
      </c>
      <c r="G19">
        <v>1717</v>
      </c>
      <c r="H19">
        <v>1717</v>
      </c>
      <c r="I19">
        <v>1717</v>
      </c>
      <c r="J19">
        <v>1717</v>
      </c>
      <c r="L19" s="3">
        <v>0</v>
      </c>
      <c r="M19" s="3">
        <v>0</v>
      </c>
      <c r="N19" s="3">
        <v>0</v>
      </c>
      <c r="O19" s="3">
        <v>15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3">
        <f>+Tabla3[[#This Row],[V GRAVADAS]]</f>
        <v>15</v>
      </c>
      <c r="V19">
        <v>2</v>
      </c>
    </row>
    <row r="20" spans="1:22" x14ac:dyDescent="0.25">
      <c r="A20" t="s">
        <v>96</v>
      </c>
      <c r="B20" s="1" t="s">
        <v>461</v>
      </c>
      <c r="C20" t="s">
        <v>1</v>
      </c>
      <c r="D20" t="s">
        <v>92</v>
      </c>
      <c r="E20" t="s">
        <v>387</v>
      </c>
      <c r="F20" t="s">
        <v>388</v>
      </c>
      <c r="G20">
        <v>1718</v>
      </c>
      <c r="H20">
        <v>1718</v>
      </c>
      <c r="I20">
        <v>1718</v>
      </c>
      <c r="J20">
        <v>1718</v>
      </c>
      <c r="L20" s="3">
        <v>0</v>
      </c>
      <c r="M20" s="3">
        <v>0</v>
      </c>
      <c r="N20" s="3">
        <v>0</v>
      </c>
      <c r="O20" s="3">
        <v>15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3">
        <f>+Tabla3[[#This Row],[V GRAVADAS]]</f>
        <v>15</v>
      </c>
      <c r="V20">
        <v>2</v>
      </c>
    </row>
    <row r="21" spans="1:22" x14ac:dyDescent="0.25">
      <c r="A21" t="s">
        <v>96</v>
      </c>
      <c r="B21" s="1" t="s">
        <v>461</v>
      </c>
      <c r="C21" t="s">
        <v>1</v>
      </c>
      <c r="D21" t="s">
        <v>92</v>
      </c>
      <c r="E21" t="s">
        <v>387</v>
      </c>
      <c r="F21" t="s">
        <v>388</v>
      </c>
      <c r="G21">
        <v>1719</v>
      </c>
      <c r="H21">
        <v>1719</v>
      </c>
      <c r="I21">
        <v>1719</v>
      </c>
      <c r="J21">
        <v>1719</v>
      </c>
      <c r="L21" s="3">
        <v>0</v>
      </c>
      <c r="M21" s="3">
        <v>0</v>
      </c>
      <c r="N21" s="3">
        <v>0</v>
      </c>
      <c r="O21" s="3">
        <v>10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3">
        <f>+Tabla3[[#This Row],[V GRAVADAS]]</f>
        <v>10</v>
      </c>
      <c r="V21">
        <v>2</v>
      </c>
    </row>
    <row r="22" spans="1:22" x14ac:dyDescent="0.25">
      <c r="A22" t="s">
        <v>96</v>
      </c>
      <c r="B22" s="1" t="s">
        <v>461</v>
      </c>
      <c r="C22" t="s">
        <v>1</v>
      </c>
      <c r="D22" t="s">
        <v>92</v>
      </c>
      <c r="E22" t="s">
        <v>387</v>
      </c>
      <c r="F22" t="s">
        <v>388</v>
      </c>
      <c r="G22">
        <v>1720</v>
      </c>
      <c r="H22">
        <v>1720</v>
      </c>
      <c r="I22">
        <v>1720</v>
      </c>
      <c r="J22">
        <v>1720</v>
      </c>
      <c r="L22" s="3">
        <v>0</v>
      </c>
      <c r="M22" s="3">
        <v>0</v>
      </c>
      <c r="N22" s="3">
        <v>0</v>
      </c>
      <c r="O22" s="3">
        <v>3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3">
        <f>+Tabla3[[#This Row],[V GRAVADAS]]</f>
        <v>3</v>
      </c>
      <c r="V22">
        <v>2</v>
      </c>
    </row>
    <row r="23" spans="1:22" x14ac:dyDescent="0.25">
      <c r="A23" t="s">
        <v>96</v>
      </c>
      <c r="B23" s="1" t="s">
        <v>461</v>
      </c>
      <c r="C23" t="s">
        <v>1</v>
      </c>
      <c r="D23" t="s">
        <v>92</v>
      </c>
      <c r="E23" t="s">
        <v>387</v>
      </c>
      <c r="F23" t="s">
        <v>388</v>
      </c>
      <c r="G23">
        <v>1721</v>
      </c>
      <c r="H23">
        <v>1721</v>
      </c>
      <c r="I23">
        <v>1721</v>
      </c>
      <c r="J23">
        <v>1721</v>
      </c>
      <c r="L23" s="3">
        <v>0</v>
      </c>
      <c r="M23" s="3">
        <v>0</v>
      </c>
      <c r="N23" s="3">
        <v>0</v>
      </c>
      <c r="O23" s="3">
        <v>10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3">
        <f>+Tabla3[[#This Row],[V GRAVADAS]]</f>
        <v>10</v>
      </c>
      <c r="V23">
        <v>2</v>
      </c>
    </row>
    <row r="24" spans="1:22" x14ac:dyDescent="0.25">
      <c r="A24" t="s">
        <v>96</v>
      </c>
      <c r="B24" s="1" t="s">
        <v>461</v>
      </c>
      <c r="C24" t="s">
        <v>1</v>
      </c>
      <c r="D24" t="s">
        <v>92</v>
      </c>
      <c r="E24" t="s">
        <v>387</v>
      </c>
      <c r="F24" t="s">
        <v>388</v>
      </c>
      <c r="G24">
        <v>1722</v>
      </c>
      <c r="H24">
        <v>1722</v>
      </c>
      <c r="I24">
        <v>1722</v>
      </c>
      <c r="J24">
        <v>1722</v>
      </c>
      <c r="L24" s="3">
        <v>0</v>
      </c>
      <c r="M24" s="3">
        <v>0</v>
      </c>
      <c r="N24" s="3">
        <v>0</v>
      </c>
      <c r="O24" s="3">
        <v>3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3">
        <f>+Tabla3[[#This Row],[V GRAVADAS]]</f>
        <v>3</v>
      </c>
      <c r="V24">
        <v>2</v>
      </c>
    </row>
    <row r="25" spans="1:22" x14ac:dyDescent="0.25">
      <c r="A25" t="s">
        <v>96</v>
      </c>
      <c r="B25" s="1" t="s">
        <v>462</v>
      </c>
      <c r="C25" t="s">
        <v>1</v>
      </c>
      <c r="D25" t="s">
        <v>92</v>
      </c>
      <c r="E25" t="s">
        <v>387</v>
      </c>
      <c r="F25" t="s">
        <v>388</v>
      </c>
      <c r="G25">
        <v>1723</v>
      </c>
      <c r="H25">
        <v>1723</v>
      </c>
      <c r="I25">
        <v>1723</v>
      </c>
      <c r="J25">
        <v>1723</v>
      </c>
      <c r="L25" s="3">
        <v>0</v>
      </c>
      <c r="M25" s="3">
        <v>0</v>
      </c>
      <c r="N25" s="3">
        <v>0</v>
      </c>
      <c r="O25" s="3">
        <v>3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3">
        <f>+Tabla3[[#This Row],[V GRAVADAS]]</f>
        <v>3</v>
      </c>
      <c r="V25">
        <v>2</v>
      </c>
    </row>
    <row r="26" spans="1:22" x14ac:dyDescent="0.25">
      <c r="A26" t="s">
        <v>96</v>
      </c>
      <c r="B26" s="1" t="s">
        <v>462</v>
      </c>
      <c r="C26" t="s">
        <v>1</v>
      </c>
      <c r="D26" t="s">
        <v>92</v>
      </c>
      <c r="E26" t="s">
        <v>387</v>
      </c>
      <c r="F26" t="s">
        <v>388</v>
      </c>
      <c r="G26">
        <v>1724</v>
      </c>
      <c r="H26">
        <v>1724</v>
      </c>
      <c r="I26">
        <v>1724</v>
      </c>
      <c r="J26">
        <v>1724</v>
      </c>
      <c r="L26" s="3">
        <v>0</v>
      </c>
      <c r="M26" s="3">
        <v>0</v>
      </c>
      <c r="N26" s="3">
        <v>0</v>
      </c>
      <c r="O26" s="3">
        <v>13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3">
        <f>+Tabla3[[#This Row],[V GRAVADAS]]</f>
        <v>13</v>
      </c>
      <c r="V26">
        <v>2</v>
      </c>
    </row>
    <row r="27" spans="1:22" x14ac:dyDescent="0.25">
      <c r="A27" t="s">
        <v>96</v>
      </c>
      <c r="B27" s="1" t="s">
        <v>462</v>
      </c>
      <c r="C27" t="s">
        <v>1</v>
      </c>
      <c r="D27" t="s">
        <v>92</v>
      </c>
      <c r="E27" t="s">
        <v>387</v>
      </c>
      <c r="F27" t="s">
        <v>388</v>
      </c>
      <c r="G27">
        <v>1725</v>
      </c>
      <c r="H27">
        <v>1725</v>
      </c>
      <c r="I27">
        <v>1725</v>
      </c>
      <c r="J27">
        <v>1725</v>
      </c>
      <c r="L27" s="3">
        <v>0</v>
      </c>
      <c r="M27" s="3">
        <v>0</v>
      </c>
      <c r="N27" s="3">
        <v>0</v>
      </c>
      <c r="O27" s="3">
        <v>3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3">
        <f>+Tabla3[[#This Row],[V GRAVADAS]]</f>
        <v>3</v>
      </c>
      <c r="V27">
        <v>2</v>
      </c>
    </row>
    <row r="28" spans="1:22" x14ac:dyDescent="0.25">
      <c r="A28" t="s">
        <v>96</v>
      </c>
      <c r="B28" s="1" t="s">
        <v>462</v>
      </c>
      <c r="C28" t="s">
        <v>1</v>
      </c>
      <c r="D28" t="s">
        <v>92</v>
      </c>
      <c r="E28" t="s">
        <v>387</v>
      </c>
      <c r="F28" t="s">
        <v>388</v>
      </c>
      <c r="G28">
        <v>1726</v>
      </c>
      <c r="H28">
        <v>1726</v>
      </c>
      <c r="I28">
        <v>1726</v>
      </c>
      <c r="J28">
        <v>1726</v>
      </c>
      <c r="L28" s="3">
        <v>0</v>
      </c>
      <c r="M28" s="3">
        <v>0</v>
      </c>
      <c r="N28" s="3">
        <v>0</v>
      </c>
      <c r="O28" s="3">
        <v>10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3">
        <f>+Tabla3[[#This Row],[V GRAVADAS]]</f>
        <v>10</v>
      </c>
      <c r="V28">
        <v>2</v>
      </c>
    </row>
    <row r="29" spans="1:22" x14ac:dyDescent="0.25">
      <c r="A29" t="s">
        <v>96</v>
      </c>
      <c r="B29" s="1" t="s">
        <v>463</v>
      </c>
      <c r="C29" t="s">
        <v>1</v>
      </c>
      <c r="D29" t="s">
        <v>92</v>
      </c>
      <c r="E29" t="s">
        <v>387</v>
      </c>
      <c r="F29" t="s">
        <v>388</v>
      </c>
      <c r="G29">
        <v>1727</v>
      </c>
      <c r="H29">
        <v>1727</v>
      </c>
      <c r="I29">
        <v>1727</v>
      </c>
      <c r="J29">
        <v>1727</v>
      </c>
      <c r="L29" s="3">
        <v>0</v>
      </c>
      <c r="M29" s="3">
        <v>0</v>
      </c>
      <c r="N29" s="3">
        <v>0</v>
      </c>
      <c r="O29" s="3">
        <v>10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3">
        <f>+Tabla3[[#This Row],[V GRAVADAS]]</f>
        <v>10</v>
      </c>
      <c r="V29">
        <v>2</v>
      </c>
    </row>
    <row r="30" spans="1:22" x14ac:dyDescent="0.25">
      <c r="A30" t="s">
        <v>96</v>
      </c>
      <c r="B30" s="1" t="s">
        <v>463</v>
      </c>
      <c r="C30" t="s">
        <v>1</v>
      </c>
      <c r="D30" t="s">
        <v>92</v>
      </c>
      <c r="E30" t="s">
        <v>387</v>
      </c>
      <c r="F30" t="s">
        <v>388</v>
      </c>
      <c r="G30">
        <v>1728</v>
      </c>
      <c r="H30">
        <v>1728</v>
      </c>
      <c r="I30">
        <v>1728</v>
      </c>
      <c r="J30">
        <v>1728</v>
      </c>
      <c r="L30" s="3">
        <v>0</v>
      </c>
      <c r="M30" s="3">
        <v>0</v>
      </c>
      <c r="N30" s="3">
        <v>0</v>
      </c>
      <c r="O30" s="3">
        <v>15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3">
        <f>+Tabla3[[#This Row],[V GRAVADAS]]</f>
        <v>15</v>
      </c>
      <c r="V30">
        <v>2</v>
      </c>
    </row>
    <row r="31" spans="1:22" x14ac:dyDescent="0.25">
      <c r="A31" t="s">
        <v>96</v>
      </c>
      <c r="B31" s="1" t="s">
        <v>463</v>
      </c>
      <c r="C31" t="s">
        <v>1</v>
      </c>
      <c r="D31" t="s">
        <v>92</v>
      </c>
      <c r="E31" t="s">
        <v>387</v>
      </c>
      <c r="F31" t="s">
        <v>388</v>
      </c>
      <c r="G31">
        <v>1729</v>
      </c>
      <c r="H31">
        <v>1729</v>
      </c>
      <c r="I31">
        <v>1729</v>
      </c>
      <c r="J31">
        <v>1729</v>
      </c>
      <c r="L31" s="3">
        <v>0</v>
      </c>
      <c r="M31" s="3">
        <v>0</v>
      </c>
      <c r="N31" s="3">
        <v>0</v>
      </c>
      <c r="O31" s="3">
        <v>5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3">
        <f>+Tabla3[[#This Row],[V GRAVADAS]]</f>
        <v>5</v>
      </c>
      <c r="V31">
        <v>2</v>
      </c>
    </row>
    <row r="32" spans="1:22" x14ac:dyDescent="0.25">
      <c r="A32" t="s">
        <v>96</v>
      </c>
      <c r="B32" s="1" t="s">
        <v>463</v>
      </c>
      <c r="C32" t="s">
        <v>1</v>
      </c>
      <c r="D32" t="s">
        <v>92</v>
      </c>
      <c r="E32" t="s">
        <v>387</v>
      </c>
      <c r="F32" t="s">
        <v>388</v>
      </c>
      <c r="G32">
        <v>1730</v>
      </c>
      <c r="H32">
        <v>1730</v>
      </c>
      <c r="I32">
        <v>1730</v>
      </c>
      <c r="J32">
        <v>1730</v>
      </c>
      <c r="L32" s="3">
        <v>0</v>
      </c>
      <c r="M32" s="3">
        <v>0</v>
      </c>
      <c r="N32" s="3">
        <v>0</v>
      </c>
      <c r="O32" s="3">
        <v>3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3">
        <f>+Tabla3[[#This Row],[V GRAVADAS]]</f>
        <v>3</v>
      </c>
      <c r="V32">
        <v>2</v>
      </c>
    </row>
    <row r="33" spans="1:22" x14ac:dyDescent="0.25">
      <c r="A33" t="s">
        <v>96</v>
      </c>
      <c r="B33" s="1" t="s">
        <v>463</v>
      </c>
      <c r="C33" t="s">
        <v>1</v>
      </c>
      <c r="D33" t="s">
        <v>92</v>
      </c>
      <c r="E33" t="s">
        <v>387</v>
      </c>
      <c r="F33" t="s">
        <v>388</v>
      </c>
      <c r="G33">
        <v>1731</v>
      </c>
      <c r="H33">
        <v>1731</v>
      </c>
      <c r="I33">
        <v>1731</v>
      </c>
      <c r="J33">
        <v>1731</v>
      </c>
      <c r="L33" s="3">
        <v>0</v>
      </c>
      <c r="M33" s="3">
        <v>0</v>
      </c>
      <c r="N33" s="3">
        <v>0</v>
      </c>
      <c r="O33" s="3">
        <v>5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3">
        <f>+Tabla3[[#This Row],[V GRAVADAS]]</f>
        <v>5</v>
      </c>
      <c r="V33">
        <v>2</v>
      </c>
    </row>
    <row r="34" spans="1:22" x14ac:dyDescent="0.25">
      <c r="A34" t="s">
        <v>96</v>
      </c>
      <c r="B34" s="1" t="s">
        <v>463</v>
      </c>
      <c r="C34" t="s">
        <v>1</v>
      </c>
      <c r="D34" t="s">
        <v>92</v>
      </c>
      <c r="E34" t="s">
        <v>387</v>
      </c>
      <c r="F34" t="s">
        <v>388</v>
      </c>
      <c r="G34">
        <v>1732</v>
      </c>
      <c r="H34">
        <v>1732</v>
      </c>
      <c r="I34">
        <v>1732</v>
      </c>
      <c r="J34">
        <v>1732</v>
      </c>
      <c r="L34" s="3">
        <v>0</v>
      </c>
      <c r="M34" s="3">
        <v>0</v>
      </c>
      <c r="N34" s="3">
        <v>0</v>
      </c>
      <c r="O34" s="3">
        <v>3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3">
        <f>+Tabla3[[#This Row],[V GRAVADAS]]</f>
        <v>3</v>
      </c>
      <c r="V34">
        <v>2</v>
      </c>
    </row>
    <row r="35" spans="1:22" x14ac:dyDescent="0.25">
      <c r="A35" t="s">
        <v>96</v>
      </c>
      <c r="B35" s="1" t="s">
        <v>463</v>
      </c>
      <c r="C35" t="s">
        <v>1</v>
      </c>
      <c r="D35" t="s">
        <v>92</v>
      </c>
      <c r="E35" t="s">
        <v>387</v>
      </c>
      <c r="F35" t="s">
        <v>388</v>
      </c>
      <c r="G35">
        <v>1733</v>
      </c>
      <c r="H35">
        <v>1733</v>
      </c>
      <c r="I35">
        <v>1733</v>
      </c>
      <c r="J35">
        <v>1733</v>
      </c>
      <c r="L35" s="3">
        <v>0</v>
      </c>
      <c r="M35" s="3">
        <v>0</v>
      </c>
      <c r="N35" s="3">
        <v>0</v>
      </c>
      <c r="O35" s="3">
        <v>15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3">
        <f>+Tabla3[[#This Row],[V GRAVADAS]]</f>
        <v>15</v>
      </c>
      <c r="V35">
        <v>2</v>
      </c>
    </row>
    <row r="36" spans="1:22" x14ac:dyDescent="0.25">
      <c r="A36" t="s">
        <v>96</v>
      </c>
      <c r="B36" s="1" t="s">
        <v>463</v>
      </c>
      <c r="C36" t="s">
        <v>1</v>
      </c>
      <c r="D36" t="s">
        <v>92</v>
      </c>
      <c r="E36" t="s">
        <v>387</v>
      </c>
      <c r="F36" t="s">
        <v>388</v>
      </c>
      <c r="G36">
        <v>1734</v>
      </c>
      <c r="H36">
        <v>1734</v>
      </c>
      <c r="I36">
        <v>1734</v>
      </c>
      <c r="J36">
        <v>1734</v>
      </c>
      <c r="L36" s="3">
        <v>0</v>
      </c>
      <c r="M36" s="3">
        <v>0</v>
      </c>
      <c r="N36" s="3">
        <v>0</v>
      </c>
      <c r="O36" s="3">
        <v>10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3">
        <f>+Tabla3[[#This Row],[V GRAVADAS]]</f>
        <v>10</v>
      </c>
      <c r="V36">
        <v>2</v>
      </c>
    </row>
    <row r="37" spans="1:22" x14ac:dyDescent="0.25">
      <c r="A37" t="s">
        <v>96</v>
      </c>
      <c r="B37" s="1" t="s">
        <v>463</v>
      </c>
      <c r="C37" t="s">
        <v>1</v>
      </c>
      <c r="D37" t="s">
        <v>92</v>
      </c>
      <c r="E37" t="s">
        <v>387</v>
      </c>
      <c r="F37" t="s">
        <v>388</v>
      </c>
      <c r="G37">
        <v>1735</v>
      </c>
      <c r="H37">
        <v>1735</v>
      </c>
      <c r="I37">
        <v>1735</v>
      </c>
      <c r="J37">
        <v>1735</v>
      </c>
      <c r="L37" s="3">
        <v>0</v>
      </c>
      <c r="M37" s="3">
        <v>0</v>
      </c>
      <c r="N37" s="3">
        <v>0</v>
      </c>
      <c r="O37" s="3">
        <v>3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3">
        <f>+Tabla3[[#This Row],[V GRAVADAS]]</f>
        <v>3</v>
      </c>
      <c r="V37">
        <v>2</v>
      </c>
    </row>
    <row r="38" spans="1:22" x14ac:dyDescent="0.25">
      <c r="A38" t="s">
        <v>96</v>
      </c>
      <c r="B38" s="1" t="s">
        <v>463</v>
      </c>
      <c r="C38" t="s">
        <v>1</v>
      </c>
      <c r="D38" t="s">
        <v>92</v>
      </c>
      <c r="E38" t="s">
        <v>387</v>
      </c>
      <c r="F38" t="s">
        <v>388</v>
      </c>
      <c r="G38">
        <v>1736</v>
      </c>
      <c r="H38">
        <v>1736</v>
      </c>
      <c r="I38">
        <v>1736</v>
      </c>
      <c r="J38">
        <v>1736</v>
      </c>
      <c r="L38" s="3">
        <v>0</v>
      </c>
      <c r="M38" s="3">
        <v>0</v>
      </c>
      <c r="N38" s="3">
        <v>0</v>
      </c>
      <c r="O38" s="3">
        <v>3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3">
        <f>+Tabla3[[#This Row],[V GRAVADAS]]</f>
        <v>3</v>
      </c>
      <c r="V38">
        <v>2</v>
      </c>
    </row>
    <row r="39" spans="1:22" x14ac:dyDescent="0.25">
      <c r="A39" t="s">
        <v>96</v>
      </c>
      <c r="B39" s="1" t="s">
        <v>463</v>
      </c>
      <c r="C39" t="s">
        <v>1</v>
      </c>
      <c r="D39" t="s">
        <v>92</v>
      </c>
      <c r="E39" t="s">
        <v>387</v>
      </c>
      <c r="F39" t="s">
        <v>388</v>
      </c>
      <c r="G39">
        <v>1737</v>
      </c>
      <c r="H39">
        <v>1737</v>
      </c>
      <c r="I39">
        <v>1737</v>
      </c>
      <c r="J39">
        <v>1737</v>
      </c>
      <c r="L39" s="3">
        <v>0</v>
      </c>
      <c r="M39" s="3">
        <v>0</v>
      </c>
      <c r="N39" s="3">
        <v>0</v>
      </c>
      <c r="O39" s="3">
        <v>3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3">
        <f>+Tabla3[[#This Row],[V GRAVADAS]]</f>
        <v>3</v>
      </c>
      <c r="V39">
        <v>2</v>
      </c>
    </row>
    <row r="40" spans="1:22" x14ac:dyDescent="0.25">
      <c r="A40" t="s">
        <v>96</v>
      </c>
      <c r="B40" s="1" t="s">
        <v>463</v>
      </c>
      <c r="C40" t="s">
        <v>1</v>
      </c>
      <c r="D40" t="s">
        <v>92</v>
      </c>
      <c r="E40" t="s">
        <v>387</v>
      </c>
      <c r="F40" t="s">
        <v>388</v>
      </c>
      <c r="G40">
        <v>1738</v>
      </c>
      <c r="H40">
        <v>1738</v>
      </c>
      <c r="I40">
        <v>1738</v>
      </c>
      <c r="J40">
        <v>1738</v>
      </c>
      <c r="L40" s="3">
        <v>0</v>
      </c>
      <c r="M40" s="3">
        <v>0</v>
      </c>
      <c r="N40" s="3">
        <v>0</v>
      </c>
      <c r="O40" s="3">
        <v>5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3">
        <f>+Tabla3[[#This Row],[V GRAVADAS]]</f>
        <v>5</v>
      </c>
      <c r="V40">
        <v>2</v>
      </c>
    </row>
    <row r="41" spans="1:22" x14ac:dyDescent="0.25">
      <c r="A41" t="s">
        <v>96</v>
      </c>
      <c r="B41" s="1" t="s">
        <v>464</v>
      </c>
      <c r="C41" t="s">
        <v>1</v>
      </c>
      <c r="D41" t="s">
        <v>92</v>
      </c>
      <c r="E41" t="s">
        <v>387</v>
      </c>
      <c r="F41" t="s">
        <v>388</v>
      </c>
      <c r="G41">
        <v>1739</v>
      </c>
      <c r="H41">
        <v>1739</v>
      </c>
      <c r="I41">
        <v>1739</v>
      </c>
      <c r="J41">
        <v>1739</v>
      </c>
      <c r="L41" s="3">
        <v>0</v>
      </c>
      <c r="M41" s="3">
        <v>0</v>
      </c>
      <c r="N41" s="3">
        <v>0</v>
      </c>
      <c r="O41" s="3">
        <v>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3">
        <f>+Tabla3[[#This Row],[V GRAVADAS]]</f>
        <v>5</v>
      </c>
      <c r="V41">
        <v>2</v>
      </c>
    </row>
    <row r="42" spans="1:22" x14ac:dyDescent="0.25">
      <c r="A42" t="s">
        <v>96</v>
      </c>
      <c r="B42" s="1" t="s">
        <v>464</v>
      </c>
      <c r="C42" t="s">
        <v>1</v>
      </c>
      <c r="D42" t="s">
        <v>92</v>
      </c>
      <c r="E42" t="s">
        <v>387</v>
      </c>
      <c r="F42" t="s">
        <v>388</v>
      </c>
      <c r="G42">
        <v>1740</v>
      </c>
      <c r="H42">
        <v>1740</v>
      </c>
      <c r="I42">
        <v>1740</v>
      </c>
      <c r="J42">
        <v>1740</v>
      </c>
      <c r="L42" s="3">
        <v>0</v>
      </c>
      <c r="M42" s="3">
        <v>0</v>
      </c>
      <c r="N42" s="3">
        <v>0</v>
      </c>
      <c r="O42" s="3">
        <v>3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3">
        <f>+Tabla3[[#This Row],[V GRAVADAS]]</f>
        <v>3</v>
      </c>
      <c r="V42">
        <v>2</v>
      </c>
    </row>
    <row r="43" spans="1:22" x14ac:dyDescent="0.25">
      <c r="A43" t="s">
        <v>96</v>
      </c>
      <c r="B43" s="1" t="s">
        <v>464</v>
      </c>
      <c r="C43" t="s">
        <v>1</v>
      </c>
      <c r="D43" t="s">
        <v>92</v>
      </c>
      <c r="E43" t="s">
        <v>387</v>
      </c>
      <c r="F43" t="s">
        <v>388</v>
      </c>
      <c r="G43">
        <v>1741</v>
      </c>
      <c r="H43">
        <v>1741</v>
      </c>
      <c r="I43">
        <v>1741</v>
      </c>
      <c r="J43">
        <v>1741</v>
      </c>
      <c r="L43" s="3">
        <v>0</v>
      </c>
      <c r="M43" s="3">
        <v>0</v>
      </c>
      <c r="N43" s="3">
        <v>0</v>
      </c>
      <c r="O43" s="3">
        <v>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3">
        <f>+Tabla3[[#This Row],[V GRAVADAS]]</f>
        <v>5</v>
      </c>
      <c r="V43">
        <v>2</v>
      </c>
    </row>
    <row r="44" spans="1:22" x14ac:dyDescent="0.25">
      <c r="A44" t="s">
        <v>96</v>
      </c>
      <c r="B44" s="1" t="s">
        <v>464</v>
      </c>
      <c r="C44" t="s">
        <v>1</v>
      </c>
      <c r="D44" t="s">
        <v>92</v>
      </c>
      <c r="E44" t="s">
        <v>387</v>
      </c>
      <c r="F44" t="s">
        <v>388</v>
      </c>
      <c r="G44">
        <v>1742</v>
      </c>
      <c r="H44">
        <v>1742</v>
      </c>
      <c r="I44">
        <v>1742</v>
      </c>
      <c r="J44">
        <v>1742</v>
      </c>
      <c r="L44" s="3">
        <v>0</v>
      </c>
      <c r="M44" s="3">
        <v>0</v>
      </c>
      <c r="N44" s="3">
        <v>0</v>
      </c>
      <c r="O44" s="3">
        <v>5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3">
        <f>+Tabla3[[#This Row],[V GRAVADAS]]</f>
        <v>5</v>
      </c>
      <c r="V44">
        <v>2</v>
      </c>
    </row>
    <row r="45" spans="1:22" x14ac:dyDescent="0.25">
      <c r="A45" t="s">
        <v>96</v>
      </c>
      <c r="B45" s="1" t="s">
        <v>464</v>
      </c>
      <c r="C45" t="s">
        <v>1</v>
      </c>
      <c r="D45" t="s">
        <v>92</v>
      </c>
      <c r="E45" t="s">
        <v>387</v>
      </c>
      <c r="F45" t="s">
        <v>388</v>
      </c>
      <c r="G45">
        <v>1743</v>
      </c>
      <c r="H45">
        <v>1743</v>
      </c>
      <c r="I45">
        <v>1743</v>
      </c>
      <c r="J45">
        <v>1743</v>
      </c>
      <c r="L45" s="3">
        <v>0</v>
      </c>
      <c r="M45" s="3">
        <v>0</v>
      </c>
      <c r="N45" s="3">
        <v>0</v>
      </c>
      <c r="O45" s="3">
        <v>3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3">
        <f>+Tabla3[[#This Row],[V GRAVADAS]]</f>
        <v>3</v>
      </c>
      <c r="V45">
        <v>2</v>
      </c>
    </row>
    <row r="46" spans="1:22" x14ac:dyDescent="0.25">
      <c r="A46" t="s">
        <v>96</v>
      </c>
      <c r="B46" s="1" t="s">
        <v>464</v>
      </c>
      <c r="C46" t="s">
        <v>1</v>
      </c>
      <c r="D46" t="s">
        <v>92</v>
      </c>
      <c r="E46" t="s">
        <v>387</v>
      </c>
      <c r="F46" t="s">
        <v>388</v>
      </c>
      <c r="G46">
        <v>1744</v>
      </c>
      <c r="H46">
        <v>1744</v>
      </c>
      <c r="I46">
        <v>1744</v>
      </c>
      <c r="J46">
        <v>1744</v>
      </c>
      <c r="L46" s="3">
        <v>0</v>
      </c>
      <c r="M46" s="3">
        <v>0</v>
      </c>
      <c r="N46" s="3">
        <v>0</v>
      </c>
      <c r="O46" s="3">
        <v>3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3">
        <f>+Tabla3[[#This Row],[V GRAVADAS]]</f>
        <v>3</v>
      </c>
      <c r="V46">
        <v>2</v>
      </c>
    </row>
    <row r="47" spans="1:22" x14ac:dyDescent="0.25">
      <c r="A47" t="s">
        <v>96</v>
      </c>
      <c r="B47" s="1" t="s">
        <v>464</v>
      </c>
      <c r="C47" t="s">
        <v>1</v>
      </c>
      <c r="D47" t="s">
        <v>92</v>
      </c>
      <c r="E47" t="s">
        <v>387</v>
      </c>
      <c r="F47" t="s">
        <v>388</v>
      </c>
      <c r="G47">
        <v>1745</v>
      </c>
      <c r="H47">
        <v>1745</v>
      </c>
      <c r="I47">
        <v>1745</v>
      </c>
      <c r="J47">
        <v>1745</v>
      </c>
      <c r="L47" s="3">
        <v>0</v>
      </c>
      <c r="M47" s="3">
        <v>0</v>
      </c>
      <c r="N47" s="3">
        <v>0</v>
      </c>
      <c r="O47" s="3">
        <v>10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3">
        <f>+Tabla3[[#This Row],[V GRAVADAS]]</f>
        <v>10</v>
      </c>
      <c r="V47">
        <v>2</v>
      </c>
    </row>
    <row r="48" spans="1:22" x14ac:dyDescent="0.25">
      <c r="A48" t="s">
        <v>96</v>
      </c>
      <c r="B48" s="1" t="s">
        <v>464</v>
      </c>
      <c r="C48" t="s">
        <v>1</v>
      </c>
      <c r="D48" t="s">
        <v>92</v>
      </c>
      <c r="E48" t="s">
        <v>387</v>
      </c>
      <c r="F48" t="s">
        <v>388</v>
      </c>
      <c r="G48">
        <v>1746</v>
      </c>
      <c r="H48">
        <v>1746</v>
      </c>
      <c r="I48">
        <v>1746</v>
      </c>
      <c r="J48">
        <v>1746</v>
      </c>
      <c r="L48" s="3">
        <v>0</v>
      </c>
      <c r="M48" s="3">
        <v>0</v>
      </c>
      <c r="N48" s="3">
        <v>0</v>
      </c>
      <c r="O48" s="3">
        <v>3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3">
        <f>+Tabla3[[#This Row],[V GRAVADAS]]</f>
        <v>3</v>
      </c>
      <c r="V48">
        <v>2</v>
      </c>
    </row>
    <row r="49" spans="1:22" x14ac:dyDescent="0.25">
      <c r="A49" t="s">
        <v>96</v>
      </c>
      <c r="B49" s="1" t="s">
        <v>465</v>
      </c>
      <c r="C49" t="s">
        <v>1</v>
      </c>
      <c r="D49" t="s">
        <v>92</v>
      </c>
      <c r="E49" t="s">
        <v>387</v>
      </c>
      <c r="F49" t="s">
        <v>388</v>
      </c>
      <c r="G49">
        <v>1747</v>
      </c>
      <c r="H49">
        <v>1747</v>
      </c>
      <c r="I49">
        <v>1747</v>
      </c>
      <c r="J49">
        <v>1747</v>
      </c>
      <c r="L49" s="3">
        <v>0</v>
      </c>
      <c r="M49" s="3">
        <v>0</v>
      </c>
      <c r="N49" s="3">
        <v>0</v>
      </c>
      <c r="O49" s="3">
        <v>5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3">
        <f>+Tabla3[[#This Row],[V GRAVADAS]]</f>
        <v>5</v>
      </c>
      <c r="V49">
        <v>2</v>
      </c>
    </row>
    <row r="50" spans="1:22" x14ac:dyDescent="0.25">
      <c r="A50" t="s">
        <v>96</v>
      </c>
      <c r="B50" s="1" t="s">
        <v>465</v>
      </c>
      <c r="C50" t="s">
        <v>1</v>
      </c>
      <c r="D50" t="s">
        <v>92</v>
      </c>
      <c r="E50" t="s">
        <v>387</v>
      </c>
      <c r="F50" t="s">
        <v>388</v>
      </c>
      <c r="G50">
        <v>1748</v>
      </c>
      <c r="H50">
        <v>1748</v>
      </c>
      <c r="I50">
        <v>1748</v>
      </c>
      <c r="J50">
        <v>1748</v>
      </c>
      <c r="L50" s="3">
        <v>0</v>
      </c>
      <c r="M50" s="3">
        <v>0</v>
      </c>
      <c r="N50" s="3">
        <v>0</v>
      </c>
      <c r="O50" s="3">
        <v>10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3">
        <f>+Tabla3[[#This Row],[V GRAVADAS]]</f>
        <v>10</v>
      </c>
      <c r="V50">
        <v>2</v>
      </c>
    </row>
    <row r="51" spans="1:22" x14ac:dyDescent="0.25">
      <c r="A51" t="s">
        <v>96</v>
      </c>
      <c r="B51" s="1" t="s">
        <v>465</v>
      </c>
      <c r="C51" t="s">
        <v>1</v>
      </c>
      <c r="D51" t="s">
        <v>92</v>
      </c>
      <c r="E51" t="s">
        <v>387</v>
      </c>
      <c r="F51" t="s">
        <v>388</v>
      </c>
      <c r="G51">
        <v>1749</v>
      </c>
      <c r="H51">
        <v>1749</v>
      </c>
      <c r="I51">
        <v>1749</v>
      </c>
      <c r="J51">
        <v>1749</v>
      </c>
      <c r="L51" s="3">
        <v>0</v>
      </c>
      <c r="M51" s="3">
        <v>0</v>
      </c>
      <c r="N51" s="3">
        <v>0</v>
      </c>
      <c r="O51" s="3">
        <v>3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3">
        <f>+Tabla3[[#This Row],[V GRAVADAS]]</f>
        <v>3</v>
      </c>
      <c r="V51">
        <v>2</v>
      </c>
    </row>
    <row r="52" spans="1:22" x14ac:dyDescent="0.25">
      <c r="A52" t="s">
        <v>96</v>
      </c>
      <c r="B52" s="1" t="s">
        <v>465</v>
      </c>
      <c r="C52" t="s">
        <v>1</v>
      </c>
      <c r="D52" t="s">
        <v>92</v>
      </c>
      <c r="E52" t="s">
        <v>387</v>
      </c>
      <c r="F52" t="s">
        <v>388</v>
      </c>
      <c r="G52">
        <v>1750</v>
      </c>
      <c r="H52">
        <v>1750</v>
      </c>
      <c r="I52">
        <v>1750</v>
      </c>
      <c r="J52">
        <v>1750</v>
      </c>
      <c r="L52" s="3">
        <v>0</v>
      </c>
      <c r="M52" s="3">
        <v>0</v>
      </c>
      <c r="N52" s="3">
        <v>0</v>
      </c>
      <c r="O52" s="3">
        <v>5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3">
        <f>+Tabla3[[#This Row],[V GRAVADAS]]</f>
        <v>5</v>
      </c>
      <c r="V52">
        <v>2</v>
      </c>
    </row>
    <row r="53" spans="1:22" x14ac:dyDescent="0.25">
      <c r="A53" t="s">
        <v>96</v>
      </c>
      <c r="B53" s="1" t="s">
        <v>465</v>
      </c>
      <c r="C53" t="s">
        <v>1</v>
      </c>
      <c r="D53" t="s">
        <v>92</v>
      </c>
      <c r="E53" t="s">
        <v>387</v>
      </c>
      <c r="F53" t="s">
        <v>388</v>
      </c>
      <c r="G53">
        <v>1751</v>
      </c>
      <c r="H53">
        <v>1751</v>
      </c>
      <c r="I53">
        <v>1751</v>
      </c>
      <c r="J53">
        <v>1751</v>
      </c>
      <c r="L53" s="3">
        <v>0</v>
      </c>
      <c r="M53" s="3">
        <v>0</v>
      </c>
      <c r="N53" s="3">
        <v>0</v>
      </c>
      <c r="O53" s="3">
        <v>5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3">
        <f>+Tabla3[[#This Row],[V GRAVADAS]]</f>
        <v>5</v>
      </c>
      <c r="V53">
        <v>2</v>
      </c>
    </row>
    <row r="54" spans="1:22" x14ac:dyDescent="0.25">
      <c r="A54" t="s">
        <v>96</v>
      </c>
      <c r="B54" s="1" t="s">
        <v>465</v>
      </c>
      <c r="C54" t="s">
        <v>1</v>
      </c>
      <c r="D54" t="s">
        <v>92</v>
      </c>
      <c r="E54" t="s">
        <v>387</v>
      </c>
      <c r="F54" t="s">
        <v>388</v>
      </c>
      <c r="G54">
        <v>1752</v>
      </c>
      <c r="H54">
        <v>1752</v>
      </c>
      <c r="I54">
        <v>1752</v>
      </c>
      <c r="J54">
        <v>1752</v>
      </c>
      <c r="L54" s="3">
        <v>0</v>
      </c>
      <c r="M54" s="3">
        <v>0</v>
      </c>
      <c r="N54" s="3">
        <v>0</v>
      </c>
      <c r="O54" s="3">
        <v>3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3">
        <f>+Tabla3[[#This Row],[V GRAVADAS]]</f>
        <v>3</v>
      </c>
      <c r="V54">
        <v>2</v>
      </c>
    </row>
    <row r="55" spans="1:22" x14ac:dyDescent="0.25">
      <c r="A55" t="s">
        <v>96</v>
      </c>
      <c r="B55" s="1" t="s">
        <v>465</v>
      </c>
      <c r="C55" t="s">
        <v>1</v>
      </c>
      <c r="D55" t="s">
        <v>92</v>
      </c>
      <c r="E55" t="s">
        <v>387</v>
      </c>
      <c r="F55" t="s">
        <v>388</v>
      </c>
      <c r="G55">
        <v>1753</v>
      </c>
      <c r="H55">
        <v>1753</v>
      </c>
      <c r="I55">
        <v>1753</v>
      </c>
      <c r="J55">
        <v>1753</v>
      </c>
      <c r="L55" s="3">
        <v>0</v>
      </c>
      <c r="M55" s="3">
        <v>0</v>
      </c>
      <c r="N55" s="3">
        <v>0</v>
      </c>
      <c r="O55" s="3">
        <v>3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3">
        <f>+Tabla3[[#This Row],[V GRAVADAS]]</f>
        <v>3</v>
      </c>
      <c r="V55">
        <v>2</v>
      </c>
    </row>
    <row r="56" spans="1:22" x14ac:dyDescent="0.25">
      <c r="A56" t="s">
        <v>96</v>
      </c>
      <c r="B56" s="1" t="s">
        <v>465</v>
      </c>
      <c r="C56" t="s">
        <v>1</v>
      </c>
      <c r="D56" t="s">
        <v>92</v>
      </c>
      <c r="E56" t="s">
        <v>387</v>
      </c>
      <c r="F56" t="s">
        <v>388</v>
      </c>
      <c r="G56">
        <v>1754</v>
      </c>
      <c r="H56">
        <v>1754</v>
      </c>
      <c r="I56">
        <v>1754</v>
      </c>
      <c r="J56">
        <v>1754</v>
      </c>
      <c r="L56" s="3">
        <v>0</v>
      </c>
      <c r="M56" s="3">
        <v>0</v>
      </c>
      <c r="N56" s="3">
        <v>0</v>
      </c>
      <c r="O56" s="3">
        <v>10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3">
        <f>+Tabla3[[#This Row],[V GRAVADAS]]</f>
        <v>10</v>
      </c>
      <c r="V56">
        <v>2</v>
      </c>
    </row>
    <row r="57" spans="1:22" x14ac:dyDescent="0.25">
      <c r="A57" t="s">
        <v>96</v>
      </c>
      <c r="B57" s="1" t="s">
        <v>466</v>
      </c>
      <c r="C57" t="s">
        <v>1</v>
      </c>
      <c r="D57" t="s">
        <v>92</v>
      </c>
      <c r="E57" t="s">
        <v>387</v>
      </c>
      <c r="F57" t="s">
        <v>388</v>
      </c>
      <c r="G57">
        <v>1755</v>
      </c>
      <c r="H57">
        <v>1755</v>
      </c>
      <c r="I57">
        <v>1755</v>
      </c>
      <c r="J57">
        <v>1755</v>
      </c>
      <c r="L57" s="3">
        <v>0</v>
      </c>
      <c r="M57" s="3">
        <v>0</v>
      </c>
      <c r="N57" s="3">
        <v>0</v>
      </c>
      <c r="O57" s="3">
        <v>3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3">
        <f>+Tabla3[[#This Row],[V GRAVADAS]]</f>
        <v>3</v>
      </c>
      <c r="V57">
        <v>2</v>
      </c>
    </row>
    <row r="58" spans="1:22" x14ac:dyDescent="0.25">
      <c r="A58" t="s">
        <v>96</v>
      </c>
      <c r="B58" s="1" t="s">
        <v>466</v>
      </c>
      <c r="C58" t="s">
        <v>1</v>
      </c>
      <c r="D58" t="s">
        <v>92</v>
      </c>
      <c r="E58" t="s">
        <v>387</v>
      </c>
      <c r="F58" t="s">
        <v>388</v>
      </c>
      <c r="G58">
        <v>1756</v>
      </c>
      <c r="H58">
        <v>1756</v>
      </c>
      <c r="I58">
        <v>1756</v>
      </c>
      <c r="J58">
        <v>1756</v>
      </c>
      <c r="L58" s="3">
        <v>0</v>
      </c>
      <c r="M58" s="3">
        <v>0</v>
      </c>
      <c r="N58" s="3">
        <v>0</v>
      </c>
      <c r="O58" s="3">
        <v>5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3">
        <f>+Tabla3[[#This Row],[V GRAVADAS]]</f>
        <v>5</v>
      </c>
      <c r="V58">
        <v>2</v>
      </c>
    </row>
    <row r="59" spans="1:22" x14ac:dyDescent="0.25">
      <c r="A59" t="s">
        <v>96</v>
      </c>
      <c r="B59" s="1" t="s">
        <v>466</v>
      </c>
      <c r="C59" t="s">
        <v>1</v>
      </c>
      <c r="D59" t="s">
        <v>92</v>
      </c>
      <c r="E59" t="s">
        <v>387</v>
      </c>
      <c r="F59" t="s">
        <v>388</v>
      </c>
      <c r="G59">
        <v>1757</v>
      </c>
      <c r="H59">
        <v>1757</v>
      </c>
      <c r="I59">
        <v>1757</v>
      </c>
      <c r="J59">
        <v>1757</v>
      </c>
      <c r="L59" s="3">
        <v>0</v>
      </c>
      <c r="M59" s="3">
        <v>0</v>
      </c>
      <c r="N59" s="3">
        <v>0</v>
      </c>
      <c r="O59" s="3">
        <v>10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3">
        <f>+Tabla3[[#This Row],[V GRAVADAS]]</f>
        <v>10</v>
      </c>
      <c r="V59">
        <v>2</v>
      </c>
    </row>
    <row r="60" spans="1:22" x14ac:dyDescent="0.25">
      <c r="A60" t="s">
        <v>96</v>
      </c>
      <c r="B60" s="1" t="s">
        <v>466</v>
      </c>
      <c r="C60" t="s">
        <v>1</v>
      </c>
      <c r="D60" t="s">
        <v>92</v>
      </c>
      <c r="E60" t="s">
        <v>387</v>
      </c>
      <c r="F60" t="s">
        <v>388</v>
      </c>
      <c r="G60">
        <v>1758</v>
      </c>
      <c r="H60">
        <v>1758</v>
      </c>
      <c r="I60">
        <v>1758</v>
      </c>
      <c r="J60">
        <v>1758</v>
      </c>
      <c r="L60" s="3">
        <v>0</v>
      </c>
      <c r="M60" s="3">
        <v>0</v>
      </c>
      <c r="N60" s="3">
        <v>0</v>
      </c>
      <c r="O60" s="3">
        <v>20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3">
        <f>+Tabla3[[#This Row],[V GRAVADAS]]</f>
        <v>20</v>
      </c>
      <c r="V60">
        <v>2</v>
      </c>
    </row>
    <row r="61" spans="1:22" x14ac:dyDescent="0.25">
      <c r="A61" t="s">
        <v>96</v>
      </c>
      <c r="B61" s="1" t="s">
        <v>466</v>
      </c>
      <c r="C61" t="s">
        <v>1</v>
      </c>
      <c r="D61" t="s">
        <v>92</v>
      </c>
      <c r="E61" t="s">
        <v>387</v>
      </c>
      <c r="F61" t="s">
        <v>388</v>
      </c>
      <c r="G61">
        <v>1759</v>
      </c>
      <c r="H61">
        <v>1759</v>
      </c>
      <c r="I61">
        <v>1759</v>
      </c>
      <c r="J61">
        <v>1759</v>
      </c>
      <c r="L61" s="3">
        <v>0</v>
      </c>
      <c r="M61" s="3">
        <v>0</v>
      </c>
      <c r="N61" s="3">
        <v>0</v>
      </c>
      <c r="O61" s="3">
        <v>3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3">
        <f>+Tabla3[[#This Row],[V GRAVADAS]]</f>
        <v>3</v>
      </c>
      <c r="V61">
        <v>2</v>
      </c>
    </row>
    <row r="62" spans="1:22" x14ac:dyDescent="0.25">
      <c r="A62" t="s">
        <v>96</v>
      </c>
      <c r="B62" s="1" t="s">
        <v>466</v>
      </c>
      <c r="C62" t="s">
        <v>1</v>
      </c>
      <c r="D62" t="s">
        <v>92</v>
      </c>
      <c r="E62" t="s">
        <v>387</v>
      </c>
      <c r="F62" t="s">
        <v>388</v>
      </c>
      <c r="G62">
        <v>1760</v>
      </c>
      <c r="H62">
        <v>1760</v>
      </c>
      <c r="I62">
        <v>1760</v>
      </c>
      <c r="J62">
        <v>1760</v>
      </c>
      <c r="L62" s="3">
        <v>0</v>
      </c>
      <c r="M62" s="3">
        <v>0</v>
      </c>
      <c r="N62" s="3">
        <v>0</v>
      </c>
      <c r="O62" s="3">
        <v>3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3">
        <f>+Tabla3[[#This Row],[V GRAVADAS]]</f>
        <v>3</v>
      </c>
      <c r="V62">
        <v>2</v>
      </c>
    </row>
    <row r="63" spans="1:22" x14ac:dyDescent="0.25">
      <c r="A63" t="s">
        <v>96</v>
      </c>
      <c r="B63" s="1" t="s">
        <v>466</v>
      </c>
      <c r="C63" t="s">
        <v>1</v>
      </c>
      <c r="D63" t="s">
        <v>92</v>
      </c>
      <c r="E63" t="s">
        <v>387</v>
      </c>
      <c r="F63" t="s">
        <v>388</v>
      </c>
      <c r="G63">
        <v>1761</v>
      </c>
      <c r="H63">
        <v>1761</v>
      </c>
      <c r="I63">
        <v>1761</v>
      </c>
      <c r="J63">
        <v>1761</v>
      </c>
      <c r="L63" s="3">
        <v>0</v>
      </c>
      <c r="M63" s="3">
        <v>0</v>
      </c>
      <c r="N63" s="3">
        <v>0</v>
      </c>
      <c r="O63" s="3">
        <v>5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3">
        <f>+Tabla3[[#This Row],[V GRAVADAS]]</f>
        <v>5</v>
      </c>
      <c r="V63">
        <v>2</v>
      </c>
    </row>
    <row r="64" spans="1:22" x14ac:dyDescent="0.25">
      <c r="A64" t="s">
        <v>96</v>
      </c>
      <c r="B64" s="1" t="s">
        <v>467</v>
      </c>
      <c r="C64" t="s">
        <v>1</v>
      </c>
      <c r="D64" t="s">
        <v>92</v>
      </c>
      <c r="E64" t="s">
        <v>387</v>
      </c>
      <c r="F64" t="s">
        <v>388</v>
      </c>
      <c r="G64">
        <v>1762</v>
      </c>
      <c r="H64">
        <v>1762</v>
      </c>
      <c r="I64">
        <v>1762</v>
      </c>
      <c r="J64">
        <v>1762</v>
      </c>
      <c r="L64" s="3">
        <v>0</v>
      </c>
      <c r="M64" s="3">
        <v>0</v>
      </c>
      <c r="N64" s="3">
        <v>0</v>
      </c>
      <c r="O64" s="3">
        <v>10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3">
        <f>+Tabla3[[#This Row],[V GRAVADAS]]</f>
        <v>10</v>
      </c>
      <c r="V64">
        <v>2</v>
      </c>
    </row>
    <row r="65" spans="1:22" x14ac:dyDescent="0.25">
      <c r="A65" t="s">
        <v>96</v>
      </c>
      <c r="B65" s="1" t="s">
        <v>467</v>
      </c>
      <c r="C65" t="s">
        <v>1</v>
      </c>
      <c r="D65" t="s">
        <v>92</v>
      </c>
      <c r="E65" t="s">
        <v>387</v>
      </c>
      <c r="F65" t="s">
        <v>388</v>
      </c>
      <c r="G65">
        <v>1763</v>
      </c>
      <c r="H65">
        <v>1763</v>
      </c>
      <c r="I65">
        <v>1763</v>
      </c>
      <c r="J65">
        <v>1763</v>
      </c>
      <c r="L65" s="3">
        <v>0</v>
      </c>
      <c r="M65" s="3">
        <v>0</v>
      </c>
      <c r="N65" s="3">
        <v>0</v>
      </c>
      <c r="O65" s="3">
        <v>3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3">
        <f>+Tabla3[[#This Row],[V GRAVADAS]]</f>
        <v>3</v>
      </c>
      <c r="V65">
        <v>2</v>
      </c>
    </row>
    <row r="66" spans="1:22" x14ac:dyDescent="0.25">
      <c r="A66" t="s">
        <v>96</v>
      </c>
      <c r="B66" s="1" t="s">
        <v>467</v>
      </c>
      <c r="C66" t="s">
        <v>1</v>
      </c>
      <c r="D66" t="s">
        <v>92</v>
      </c>
      <c r="E66" t="s">
        <v>387</v>
      </c>
      <c r="F66" t="s">
        <v>388</v>
      </c>
      <c r="G66">
        <v>1764</v>
      </c>
      <c r="H66">
        <v>1764</v>
      </c>
      <c r="I66">
        <v>1764</v>
      </c>
      <c r="J66">
        <v>1764</v>
      </c>
      <c r="L66" s="3">
        <v>0</v>
      </c>
      <c r="M66" s="3">
        <v>0</v>
      </c>
      <c r="N66" s="3">
        <v>0</v>
      </c>
      <c r="O66" s="3">
        <v>5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3">
        <f>+Tabla3[[#This Row],[V GRAVADAS]]</f>
        <v>5</v>
      </c>
      <c r="V66">
        <v>2</v>
      </c>
    </row>
    <row r="67" spans="1:22" x14ac:dyDescent="0.25">
      <c r="A67" t="s">
        <v>96</v>
      </c>
      <c r="B67" s="1" t="s">
        <v>467</v>
      </c>
      <c r="C67" t="s">
        <v>1</v>
      </c>
      <c r="D67" t="s">
        <v>92</v>
      </c>
      <c r="E67" t="s">
        <v>387</v>
      </c>
      <c r="F67" t="s">
        <v>388</v>
      </c>
      <c r="G67">
        <v>1765</v>
      </c>
      <c r="H67">
        <v>1765</v>
      </c>
      <c r="I67">
        <v>1765</v>
      </c>
      <c r="J67">
        <v>1765</v>
      </c>
      <c r="L67" s="3">
        <v>0</v>
      </c>
      <c r="M67" s="3">
        <v>0</v>
      </c>
      <c r="N67" s="3">
        <v>0</v>
      </c>
      <c r="O67" s="3">
        <v>10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3">
        <f>+Tabla3[[#This Row],[V GRAVADAS]]</f>
        <v>10</v>
      </c>
      <c r="V67">
        <v>2</v>
      </c>
    </row>
    <row r="68" spans="1:22" x14ac:dyDescent="0.25">
      <c r="A68" t="s">
        <v>96</v>
      </c>
      <c r="B68" s="1" t="s">
        <v>467</v>
      </c>
      <c r="C68" t="s">
        <v>1</v>
      </c>
      <c r="D68" t="s">
        <v>92</v>
      </c>
      <c r="E68" t="s">
        <v>387</v>
      </c>
      <c r="F68" t="s">
        <v>388</v>
      </c>
      <c r="G68">
        <v>1766</v>
      </c>
      <c r="H68">
        <v>1766</v>
      </c>
      <c r="I68">
        <v>1766</v>
      </c>
      <c r="J68">
        <v>1766</v>
      </c>
      <c r="L68" s="3">
        <v>0</v>
      </c>
      <c r="M68" s="3">
        <v>0</v>
      </c>
      <c r="N68" s="3">
        <v>0</v>
      </c>
      <c r="O68" s="3">
        <v>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3">
        <f>+Tabla3[[#This Row],[V GRAVADAS]]</f>
        <v>5</v>
      </c>
      <c r="V68">
        <v>2</v>
      </c>
    </row>
    <row r="69" spans="1:22" x14ac:dyDescent="0.25">
      <c r="A69" t="s">
        <v>96</v>
      </c>
      <c r="B69" s="1" t="s">
        <v>467</v>
      </c>
      <c r="C69" t="s">
        <v>1</v>
      </c>
      <c r="D69" t="s">
        <v>92</v>
      </c>
      <c r="E69" t="s">
        <v>387</v>
      </c>
      <c r="F69" t="s">
        <v>388</v>
      </c>
      <c r="G69">
        <v>1767</v>
      </c>
      <c r="H69">
        <v>1767</v>
      </c>
      <c r="I69">
        <v>1767</v>
      </c>
      <c r="J69">
        <v>1767</v>
      </c>
      <c r="L69" s="3">
        <v>0</v>
      </c>
      <c r="M69" s="3">
        <v>0</v>
      </c>
      <c r="N69" s="3">
        <v>0</v>
      </c>
      <c r="O69" s="3">
        <v>3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3">
        <f>+Tabla3[[#This Row],[V GRAVADAS]]</f>
        <v>3</v>
      </c>
      <c r="V69">
        <v>2</v>
      </c>
    </row>
    <row r="70" spans="1:22" x14ac:dyDescent="0.25">
      <c r="A70" t="s">
        <v>96</v>
      </c>
      <c r="B70" s="1" t="s">
        <v>467</v>
      </c>
      <c r="C70" t="s">
        <v>1</v>
      </c>
      <c r="D70" t="s">
        <v>92</v>
      </c>
      <c r="E70" t="s">
        <v>387</v>
      </c>
      <c r="F70" t="s">
        <v>388</v>
      </c>
      <c r="G70">
        <v>1768</v>
      </c>
      <c r="H70">
        <v>1768</v>
      </c>
      <c r="I70">
        <v>1768</v>
      </c>
      <c r="J70">
        <v>1768</v>
      </c>
      <c r="L70" s="3">
        <v>0</v>
      </c>
      <c r="M70" s="3">
        <v>0</v>
      </c>
      <c r="N70" s="3">
        <v>0</v>
      </c>
      <c r="O70" s="3">
        <v>3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3">
        <f>+Tabla3[[#This Row],[V GRAVADAS]]</f>
        <v>3</v>
      </c>
      <c r="V70">
        <v>2</v>
      </c>
    </row>
    <row r="71" spans="1:22" x14ac:dyDescent="0.25">
      <c r="A71" t="s">
        <v>96</v>
      </c>
      <c r="B71" s="1" t="s">
        <v>468</v>
      </c>
      <c r="C71" t="s">
        <v>1</v>
      </c>
      <c r="D71" t="s">
        <v>92</v>
      </c>
      <c r="E71" t="s">
        <v>387</v>
      </c>
      <c r="F71" t="s">
        <v>388</v>
      </c>
      <c r="G71">
        <v>1769</v>
      </c>
      <c r="H71">
        <v>1769</v>
      </c>
      <c r="I71">
        <v>1769</v>
      </c>
      <c r="J71">
        <v>1769</v>
      </c>
      <c r="L71" s="3">
        <v>0</v>
      </c>
      <c r="M71" s="3">
        <v>0</v>
      </c>
      <c r="N71" s="3">
        <v>0</v>
      </c>
      <c r="O71" s="3">
        <v>10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83">
        <f>+Tabla3[[#This Row],[V GRAVADAS]]</f>
        <v>10</v>
      </c>
      <c r="V71">
        <v>2</v>
      </c>
    </row>
    <row r="72" spans="1:22" x14ac:dyDescent="0.25">
      <c r="A72" t="s">
        <v>96</v>
      </c>
      <c r="B72" s="1" t="s">
        <v>468</v>
      </c>
      <c r="C72" t="s">
        <v>1</v>
      </c>
      <c r="D72" t="s">
        <v>92</v>
      </c>
      <c r="E72" t="s">
        <v>387</v>
      </c>
      <c r="F72" t="s">
        <v>388</v>
      </c>
      <c r="G72">
        <v>1770</v>
      </c>
      <c r="H72">
        <v>1770</v>
      </c>
      <c r="I72">
        <v>1770</v>
      </c>
      <c r="J72">
        <v>1770</v>
      </c>
      <c r="L72" s="3">
        <v>0</v>
      </c>
      <c r="M72" s="3">
        <v>0</v>
      </c>
      <c r="N72" s="3">
        <v>0</v>
      </c>
      <c r="O72" s="3">
        <v>3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83">
        <f>+Tabla3[[#This Row],[V GRAVADAS]]</f>
        <v>3</v>
      </c>
      <c r="V72">
        <v>2</v>
      </c>
    </row>
    <row r="73" spans="1:22" x14ac:dyDescent="0.25">
      <c r="A73" t="s">
        <v>96</v>
      </c>
      <c r="B73" s="1" t="s">
        <v>468</v>
      </c>
      <c r="C73" t="s">
        <v>1</v>
      </c>
      <c r="D73" t="s">
        <v>92</v>
      </c>
      <c r="E73" t="s">
        <v>387</v>
      </c>
      <c r="F73" t="s">
        <v>388</v>
      </c>
      <c r="G73">
        <v>1771</v>
      </c>
      <c r="H73">
        <v>1771</v>
      </c>
      <c r="I73">
        <v>1771</v>
      </c>
      <c r="J73">
        <v>1771</v>
      </c>
      <c r="L73" s="3">
        <v>0</v>
      </c>
      <c r="M73" s="3">
        <v>0</v>
      </c>
      <c r="N73" s="3">
        <v>0</v>
      </c>
      <c r="O73" s="3">
        <v>3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83">
        <f>+Tabla3[[#This Row],[V GRAVADAS]]</f>
        <v>3</v>
      </c>
      <c r="V73">
        <v>2</v>
      </c>
    </row>
    <row r="74" spans="1:22" x14ac:dyDescent="0.25">
      <c r="A74" t="s">
        <v>96</v>
      </c>
      <c r="B74" s="1" t="s">
        <v>468</v>
      </c>
      <c r="C74" t="s">
        <v>1</v>
      </c>
      <c r="D74" t="s">
        <v>92</v>
      </c>
      <c r="E74" t="s">
        <v>387</v>
      </c>
      <c r="F74" t="s">
        <v>388</v>
      </c>
      <c r="G74">
        <v>1772</v>
      </c>
      <c r="H74">
        <v>1772</v>
      </c>
      <c r="I74">
        <v>1772</v>
      </c>
      <c r="J74">
        <v>1772</v>
      </c>
      <c r="L74" s="3">
        <v>0</v>
      </c>
      <c r="M74" s="3">
        <v>0</v>
      </c>
      <c r="N74" s="3">
        <v>0</v>
      </c>
      <c r="O74" s="3">
        <v>10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83">
        <f>+Tabla3[[#This Row],[V GRAVADAS]]</f>
        <v>10</v>
      </c>
      <c r="V74">
        <v>2</v>
      </c>
    </row>
    <row r="75" spans="1:22" x14ac:dyDescent="0.25">
      <c r="A75" t="s">
        <v>96</v>
      </c>
      <c r="B75" s="1" t="s">
        <v>468</v>
      </c>
      <c r="C75" t="s">
        <v>1</v>
      </c>
      <c r="D75" t="s">
        <v>92</v>
      </c>
      <c r="E75" t="s">
        <v>387</v>
      </c>
      <c r="F75" t="s">
        <v>388</v>
      </c>
      <c r="G75">
        <v>1773</v>
      </c>
      <c r="H75">
        <v>1773</v>
      </c>
      <c r="I75">
        <v>1773</v>
      </c>
      <c r="J75">
        <v>1773</v>
      </c>
      <c r="L75" s="3">
        <v>0</v>
      </c>
      <c r="M75" s="3">
        <v>0</v>
      </c>
      <c r="N75" s="3">
        <v>0</v>
      </c>
      <c r="O75" s="3">
        <v>3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83">
        <f>+Tabla3[[#This Row],[V GRAVADAS]]</f>
        <v>3</v>
      </c>
      <c r="V75">
        <v>2</v>
      </c>
    </row>
    <row r="76" spans="1:22" x14ac:dyDescent="0.25">
      <c r="A76" t="s">
        <v>96</v>
      </c>
      <c r="B76" s="1" t="s">
        <v>468</v>
      </c>
      <c r="C76" t="s">
        <v>1</v>
      </c>
      <c r="D76" t="s">
        <v>92</v>
      </c>
      <c r="E76" t="s">
        <v>387</v>
      </c>
      <c r="F76" t="s">
        <v>388</v>
      </c>
      <c r="G76">
        <v>1774</v>
      </c>
      <c r="H76">
        <v>1774</v>
      </c>
      <c r="I76">
        <v>1774</v>
      </c>
      <c r="J76">
        <v>1774</v>
      </c>
      <c r="L76" s="3">
        <v>0</v>
      </c>
      <c r="M76" s="3">
        <v>0</v>
      </c>
      <c r="N76" s="3">
        <v>0</v>
      </c>
      <c r="O76" s="3">
        <v>3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3">
        <f>+Tabla3[[#This Row],[V GRAVADAS]]</f>
        <v>3</v>
      </c>
      <c r="V76">
        <v>2</v>
      </c>
    </row>
    <row r="77" spans="1:22" x14ac:dyDescent="0.25">
      <c r="A77" t="s">
        <v>96</v>
      </c>
      <c r="B77" s="1" t="s">
        <v>468</v>
      </c>
      <c r="C77" t="s">
        <v>1</v>
      </c>
      <c r="D77" t="s">
        <v>92</v>
      </c>
      <c r="E77" t="s">
        <v>387</v>
      </c>
      <c r="F77" t="s">
        <v>388</v>
      </c>
      <c r="G77">
        <v>1775</v>
      </c>
      <c r="H77">
        <v>1775</v>
      </c>
      <c r="I77">
        <v>1775</v>
      </c>
      <c r="J77">
        <v>1775</v>
      </c>
      <c r="L77" s="3">
        <v>0</v>
      </c>
      <c r="M77" s="3">
        <v>0</v>
      </c>
      <c r="N77" s="3">
        <v>0</v>
      </c>
      <c r="O77" s="3">
        <v>10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83">
        <f>+Tabla3[[#This Row],[V GRAVADAS]]</f>
        <v>10</v>
      </c>
      <c r="V77">
        <v>2</v>
      </c>
    </row>
    <row r="78" spans="1:22" x14ac:dyDescent="0.25">
      <c r="A78" t="s">
        <v>96</v>
      </c>
      <c r="B78" s="1" t="s">
        <v>469</v>
      </c>
      <c r="C78" t="s">
        <v>1</v>
      </c>
      <c r="D78" t="s">
        <v>92</v>
      </c>
      <c r="E78" t="s">
        <v>387</v>
      </c>
      <c r="F78" t="s">
        <v>388</v>
      </c>
      <c r="G78">
        <v>1776</v>
      </c>
      <c r="H78">
        <v>1776</v>
      </c>
      <c r="I78">
        <v>1776</v>
      </c>
      <c r="J78">
        <v>1776</v>
      </c>
      <c r="L78" s="3">
        <v>0</v>
      </c>
      <c r="M78" s="3">
        <v>0</v>
      </c>
      <c r="N78" s="3">
        <v>0</v>
      </c>
      <c r="O78" s="3">
        <v>8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83">
        <f>+Tabla3[[#This Row],[V GRAVADAS]]</f>
        <v>8</v>
      </c>
      <c r="V78">
        <v>2</v>
      </c>
    </row>
    <row r="79" spans="1:22" x14ac:dyDescent="0.25">
      <c r="A79" t="s">
        <v>96</v>
      </c>
      <c r="B79" s="1" t="s">
        <v>469</v>
      </c>
      <c r="C79" t="s">
        <v>1</v>
      </c>
      <c r="D79" t="s">
        <v>92</v>
      </c>
      <c r="E79" t="s">
        <v>387</v>
      </c>
      <c r="F79" t="s">
        <v>388</v>
      </c>
      <c r="G79">
        <v>1777</v>
      </c>
      <c r="H79">
        <v>1777</v>
      </c>
      <c r="I79">
        <v>1777</v>
      </c>
      <c r="J79">
        <v>1777</v>
      </c>
      <c r="L79" s="3">
        <v>0</v>
      </c>
      <c r="M79" s="3">
        <v>0</v>
      </c>
      <c r="N79" s="3">
        <v>0</v>
      </c>
      <c r="O79" s="3">
        <v>3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83">
        <f>+Tabla3[[#This Row],[V GRAVADAS]]</f>
        <v>3</v>
      </c>
      <c r="V79">
        <v>2</v>
      </c>
    </row>
    <row r="80" spans="1:22" x14ac:dyDescent="0.25">
      <c r="A80" t="s">
        <v>96</v>
      </c>
      <c r="B80" s="1" t="s">
        <v>469</v>
      </c>
      <c r="C80" t="s">
        <v>1</v>
      </c>
      <c r="D80" t="s">
        <v>92</v>
      </c>
      <c r="E80" t="s">
        <v>387</v>
      </c>
      <c r="F80" t="s">
        <v>388</v>
      </c>
      <c r="G80">
        <v>1778</v>
      </c>
      <c r="H80">
        <v>1778</v>
      </c>
      <c r="I80">
        <v>1778</v>
      </c>
      <c r="J80">
        <v>1778</v>
      </c>
      <c r="L80" s="3">
        <v>0</v>
      </c>
      <c r="M80" s="3">
        <v>0</v>
      </c>
      <c r="N80" s="3">
        <v>0</v>
      </c>
      <c r="O80" s="3">
        <v>3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83">
        <f>+Tabla3[[#This Row],[V GRAVADAS]]</f>
        <v>3</v>
      </c>
      <c r="V80">
        <v>2</v>
      </c>
    </row>
    <row r="81" spans="1:22" x14ac:dyDescent="0.25">
      <c r="A81" t="s">
        <v>96</v>
      </c>
      <c r="B81" s="1" t="s">
        <v>469</v>
      </c>
      <c r="C81" t="s">
        <v>1</v>
      </c>
      <c r="D81" t="s">
        <v>92</v>
      </c>
      <c r="E81" t="s">
        <v>387</v>
      </c>
      <c r="F81" t="s">
        <v>388</v>
      </c>
      <c r="G81">
        <v>1779</v>
      </c>
      <c r="H81">
        <v>1779</v>
      </c>
      <c r="I81">
        <v>1779</v>
      </c>
      <c r="J81">
        <v>1779</v>
      </c>
      <c r="L81" s="3">
        <v>0</v>
      </c>
      <c r="M81" s="3">
        <v>0</v>
      </c>
      <c r="N81" s="3">
        <v>0</v>
      </c>
      <c r="O81" s="3">
        <v>3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83">
        <f>+Tabla3[[#This Row],[V GRAVADAS]]</f>
        <v>3</v>
      </c>
      <c r="V81">
        <v>2</v>
      </c>
    </row>
    <row r="82" spans="1:22" x14ac:dyDescent="0.25">
      <c r="A82" t="s">
        <v>96</v>
      </c>
      <c r="B82" s="1" t="s">
        <v>469</v>
      </c>
      <c r="C82" t="s">
        <v>1</v>
      </c>
      <c r="D82" t="s">
        <v>92</v>
      </c>
      <c r="E82" t="s">
        <v>387</v>
      </c>
      <c r="F82" t="s">
        <v>388</v>
      </c>
      <c r="G82">
        <v>1780</v>
      </c>
      <c r="H82">
        <v>1780</v>
      </c>
      <c r="I82">
        <v>1780</v>
      </c>
      <c r="J82">
        <v>1780</v>
      </c>
      <c r="L82" s="3">
        <v>0</v>
      </c>
      <c r="M82" s="3">
        <v>0</v>
      </c>
      <c r="N82" s="3">
        <v>0</v>
      </c>
      <c r="O82" s="3">
        <v>3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83">
        <f>+Tabla3[[#This Row],[V GRAVADAS]]</f>
        <v>3</v>
      </c>
      <c r="V82">
        <v>2</v>
      </c>
    </row>
    <row r="83" spans="1:22" x14ac:dyDescent="0.25">
      <c r="A83" t="s">
        <v>96</v>
      </c>
      <c r="B83" s="1" t="s">
        <v>470</v>
      </c>
      <c r="C83" t="s">
        <v>1</v>
      </c>
      <c r="D83" t="s">
        <v>92</v>
      </c>
      <c r="E83" t="s">
        <v>387</v>
      </c>
      <c r="F83" t="s">
        <v>388</v>
      </c>
      <c r="G83">
        <v>1781</v>
      </c>
      <c r="H83">
        <v>1781</v>
      </c>
      <c r="I83">
        <v>1781</v>
      </c>
      <c r="J83">
        <v>1781</v>
      </c>
      <c r="L83" s="3">
        <v>0</v>
      </c>
      <c r="M83" s="3">
        <v>0</v>
      </c>
      <c r="N83" s="3">
        <v>0</v>
      </c>
      <c r="O83" s="3">
        <v>3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83">
        <f>+Tabla3[[#This Row],[V GRAVADAS]]</f>
        <v>3</v>
      </c>
      <c r="V83">
        <v>2</v>
      </c>
    </row>
    <row r="84" spans="1:22" x14ac:dyDescent="0.25">
      <c r="A84" t="s">
        <v>96</v>
      </c>
      <c r="B84" s="1" t="s">
        <v>470</v>
      </c>
      <c r="C84" t="s">
        <v>1</v>
      </c>
      <c r="D84" t="s">
        <v>92</v>
      </c>
      <c r="E84" t="s">
        <v>387</v>
      </c>
      <c r="F84" t="s">
        <v>388</v>
      </c>
      <c r="G84">
        <v>1782</v>
      </c>
      <c r="H84">
        <v>1782</v>
      </c>
      <c r="I84">
        <v>1782</v>
      </c>
      <c r="J84">
        <v>1782</v>
      </c>
      <c r="L84" s="3">
        <v>0</v>
      </c>
      <c r="M84" s="3">
        <v>0</v>
      </c>
      <c r="N84" s="3">
        <v>0</v>
      </c>
      <c r="O84" s="3">
        <v>3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83">
        <f>+Tabla3[[#This Row],[V GRAVADAS]]</f>
        <v>3</v>
      </c>
      <c r="V84">
        <v>2</v>
      </c>
    </row>
    <row r="85" spans="1:22" x14ac:dyDescent="0.25">
      <c r="A85" t="s">
        <v>96</v>
      </c>
      <c r="B85" s="1" t="s">
        <v>470</v>
      </c>
      <c r="C85" t="s">
        <v>1</v>
      </c>
      <c r="D85" t="s">
        <v>92</v>
      </c>
      <c r="E85" t="s">
        <v>387</v>
      </c>
      <c r="F85" t="s">
        <v>388</v>
      </c>
      <c r="G85">
        <v>1783</v>
      </c>
      <c r="H85">
        <v>1783</v>
      </c>
      <c r="I85">
        <v>1783</v>
      </c>
      <c r="J85">
        <v>1783</v>
      </c>
      <c r="L85" s="3">
        <v>0</v>
      </c>
      <c r="M85" s="3">
        <v>0</v>
      </c>
      <c r="N85" s="3">
        <v>0</v>
      </c>
      <c r="O85" s="3">
        <v>10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83">
        <f>+Tabla3[[#This Row],[V GRAVADAS]]</f>
        <v>10</v>
      </c>
      <c r="V85">
        <v>2</v>
      </c>
    </row>
    <row r="86" spans="1:22" x14ac:dyDescent="0.25">
      <c r="A86" t="s">
        <v>96</v>
      </c>
      <c r="B86" s="1" t="s">
        <v>470</v>
      </c>
      <c r="C86" t="s">
        <v>1</v>
      </c>
      <c r="D86" t="s">
        <v>92</v>
      </c>
      <c r="E86" t="s">
        <v>387</v>
      </c>
      <c r="F86" t="s">
        <v>388</v>
      </c>
      <c r="G86">
        <v>1784</v>
      </c>
      <c r="H86">
        <v>1784</v>
      </c>
      <c r="I86">
        <v>1784</v>
      </c>
      <c r="J86">
        <v>1784</v>
      </c>
      <c r="L86" s="3">
        <v>0</v>
      </c>
      <c r="M86" s="3">
        <v>0</v>
      </c>
      <c r="N86" s="3">
        <v>0</v>
      </c>
      <c r="O86" s="3">
        <v>5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83">
        <f>+Tabla3[[#This Row],[V GRAVADAS]]</f>
        <v>5</v>
      </c>
      <c r="V86">
        <v>2</v>
      </c>
    </row>
    <row r="87" spans="1:22" x14ac:dyDescent="0.25">
      <c r="A87" t="s">
        <v>96</v>
      </c>
      <c r="B87" s="1" t="s">
        <v>470</v>
      </c>
      <c r="C87" t="s">
        <v>1</v>
      </c>
      <c r="D87" t="s">
        <v>92</v>
      </c>
      <c r="E87" t="s">
        <v>387</v>
      </c>
      <c r="F87" t="s">
        <v>388</v>
      </c>
      <c r="G87">
        <v>1785</v>
      </c>
      <c r="H87">
        <v>1785</v>
      </c>
      <c r="I87">
        <v>1785</v>
      </c>
      <c r="J87">
        <v>1785</v>
      </c>
      <c r="L87" s="3">
        <v>0</v>
      </c>
      <c r="M87" s="3">
        <v>0</v>
      </c>
      <c r="N87" s="3">
        <v>0</v>
      </c>
      <c r="O87" s="3">
        <v>5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83">
        <f>+Tabla3[[#This Row],[V GRAVADAS]]</f>
        <v>5</v>
      </c>
      <c r="V87">
        <v>2</v>
      </c>
    </row>
    <row r="88" spans="1:22" x14ac:dyDescent="0.25">
      <c r="A88" t="s">
        <v>96</v>
      </c>
      <c r="B88" s="1" t="s">
        <v>470</v>
      </c>
      <c r="C88" t="s">
        <v>1</v>
      </c>
      <c r="D88" t="s">
        <v>92</v>
      </c>
      <c r="E88" t="s">
        <v>387</v>
      </c>
      <c r="F88" t="s">
        <v>388</v>
      </c>
      <c r="G88">
        <v>1786</v>
      </c>
      <c r="H88">
        <v>1786</v>
      </c>
      <c r="I88">
        <v>1786</v>
      </c>
      <c r="J88">
        <v>1786</v>
      </c>
      <c r="L88" s="3">
        <v>0</v>
      </c>
      <c r="M88" s="3">
        <v>0</v>
      </c>
      <c r="N88" s="3">
        <v>0</v>
      </c>
      <c r="O88" s="3">
        <v>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83">
        <f>+Tabla3[[#This Row],[V GRAVADAS]]</f>
        <v>3</v>
      </c>
      <c r="V88">
        <v>2</v>
      </c>
    </row>
    <row r="89" spans="1:22" x14ac:dyDescent="0.25">
      <c r="A89" t="s">
        <v>96</v>
      </c>
      <c r="B89" s="1" t="s">
        <v>470</v>
      </c>
      <c r="C89" t="s">
        <v>1</v>
      </c>
      <c r="D89" t="s">
        <v>92</v>
      </c>
      <c r="E89" t="s">
        <v>387</v>
      </c>
      <c r="F89" t="s">
        <v>388</v>
      </c>
      <c r="G89">
        <v>1787</v>
      </c>
      <c r="H89">
        <v>1787</v>
      </c>
      <c r="I89">
        <v>1787</v>
      </c>
      <c r="J89">
        <v>1787</v>
      </c>
      <c r="L89" s="3">
        <v>0</v>
      </c>
      <c r="M89" s="3">
        <v>0</v>
      </c>
      <c r="N89" s="3">
        <v>0</v>
      </c>
      <c r="O89" s="3">
        <v>3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83">
        <f>+Tabla3[[#This Row],[V GRAVADAS]]</f>
        <v>3</v>
      </c>
      <c r="V89">
        <v>2</v>
      </c>
    </row>
    <row r="90" spans="1:22" x14ac:dyDescent="0.25">
      <c r="A90" t="s">
        <v>96</v>
      </c>
      <c r="B90" s="1" t="s">
        <v>471</v>
      </c>
      <c r="C90" t="s">
        <v>1</v>
      </c>
      <c r="D90" t="s">
        <v>92</v>
      </c>
      <c r="E90" t="s">
        <v>387</v>
      </c>
      <c r="F90" t="s">
        <v>388</v>
      </c>
      <c r="G90">
        <v>1788</v>
      </c>
      <c r="H90">
        <v>1788</v>
      </c>
      <c r="I90">
        <v>1788</v>
      </c>
      <c r="J90">
        <v>1788</v>
      </c>
      <c r="L90" s="3">
        <v>0</v>
      </c>
      <c r="M90" s="3">
        <v>0</v>
      </c>
      <c r="N90" s="3">
        <v>0</v>
      </c>
      <c r="O90" s="3">
        <v>5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83">
        <f>+Tabla3[[#This Row],[V GRAVADAS]]</f>
        <v>5</v>
      </c>
      <c r="V90">
        <v>2</v>
      </c>
    </row>
    <row r="91" spans="1:22" x14ac:dyDescent="0.25">
      <c r="A91" t="s">
        <v>96</v>
      </c>
      <c r="B91" s="1" t="s">
        <v>471</v>
      </c>
      <c r="C91" t="s">
        <v>1</v>
      </c>
      <c r="D91" t="s">
        <v>92</v>
      </c>
      <c r="E91" t="s">
        <v>387</v>
      </c>
      <c r="F91" t="s">
        <v>388</v>
      </c>
      <c r="G91">
        <v>1789</v>
      </c>
      <c r="H91">
        <v>1789</v>
      </c>
      <c r="I91">
        <v>1789</v>
      </c>
      <c r="J91">
        <v>1789</v>
      </c>
      <c r="L91" s="3">
        <v>0</v>
      </c>
      <c r="M91" s="3">
        <v>0</v>
      </c>
      <c r="N91" s="3">
        <v>0</v>
      </c>
      <c r="O91" s="3">
        <v>3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83">
        <f>+Tabla3[[#This Row],[V GRAVADAS]]</f>
        <v>3</v>
      </c>
      <c r="V91">
        <v>2</v>
      </c>
    </row>
    <row r="92" spans="1:22" x14ac:dyDescent="0.25">
      <c r="A92" t="s">
        <v>96</v>
      </c>
      <c r="B92" s="1" t="s">
        <v>471</v>
      </c>
      <c r="C92" t="s">
        <v>1</v>
      </c>
      <c r="D92" t="s">
        <v>92</v>
      </c>
      <c r="E92" t="s">
        <v>387</v>
      </c>
      <c r="F92" t="s">
        <v>388</v>
      </c>
      <c r="G92">
        <v>1790</v>
      </c>
      <c r="H92">
        <v>1790</v>
      </c>
      <c r="I92">
        <v>1790</v>
      </c>
      <c r="J92">
        <v>1790</v>
      </c>
      <c r="L92" s="3">
        <v>0</v>
      </c>
      <c r="M92" s="3">
        <v>0</v>
      </c>
      <c r="N92" s="3">
        <v>0</v>
      </c>
      <c r="O92" s="3">
        <v>5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83">
        <f>+Tabla3[[#This Row],[V GRAVADAS]]</f>
        <v>5</v>
      </c>
      <c r="V92">
        <v>2</v>
      </c>
    </row>
    <row r="93" spans="1:22" x14ac:dyDescent="0.25">
      <c r="A93" t="s">
        <v>96</v>
      </c>
      <c r="B93" s="1" t="s">
        <v>471</v>
      </c>
      <c r="C93" t="s">
        <v>1</v>
      </c>
      <c r="D93" t="s">
        <v>92</v>
      </c>
      <c r="E93" t="s">
        <v>387</v>
      </c>
      <c r="F93" t="s">
        <v>388</v>
      </c>
      <c r="G93">
        <v>1791</v>
      </c>
      <c r="H93">
        <v>1791</v>
      </c>
      <c r="I93">
        <v>1791</v>
      </c>
      <c r="J93">
        <v>1791</v>
      </c>
      <c r="L93" s="3">
        <v>0</v>
      </c>
      <c r="M93" s="3">
        <v>0</v>
      </c>
      <c r="N93" s="3">
        <v>0</v>
      </c>
      <c r="O93" s="3">
        <v>3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83">
        <f>+Tabla3[[#This Row],[V GRAVADAS]]</f>
        <v>3</v>
      </c>
      <c r="V93">
        <v>2</v>
      </c>
    </row>
    <row r="94" spans="1:22" x14ac:dyDescent="0.25">
      <c r="A94" t="s">
        <v>96</v>
      </c>
      <c r="B94" s="1" t="s">
        <v>471</v>
      </c>
      <c r="C94" t="s">
        <v>1</v>
      </c>
      <c r="D94" t="s">
        <v>92</v>
      </c>
      <c r="E94" t="s">
        <v>387</v>
      </c>
      <c r="F94" t="s">
        <v>388</v>
      </c>
      <c r="G94">
        <v>1792</v>
      </c>
      <c r="H94">
        <v>1792</v>
      </c>
      <c r="I94">
        <v>1792</v>
      </c>
      <c r="J94">
        <v>1792</v>
      </c>
      <c r="L94" s="3">
        <v>0</v>
      </c>
      <c r="M94" s="3">
        <v>0</v>
      </c>
      <c r="N94" s="3">
        <v>0</v>
      </c>
      <c r="O94" s="3">
        <v>3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83">
        <f>+Tabla3[[#This Row],[V GRAVADAS]]</f>
        <v>3</v>
      </c>
      <c r="V94">
        <v>2</v>
      </c>
    </row>
    <row r="95" spans="1:22" x14ac:dyDescent="0.25">
      <c r="A95" t="s">
        <v>96</v>
      </c>
      <c r="B95" s="1" t="s">
        <v>471</v>
      </c>
      <c r="C95" t="s">
        <v>1</v>
      </c>
      <c r="D95" t="s">
        <v>92</v>
      </c>
      <c r="E95" t="s">
        <v>387</v>
      </c>
      <c r="F95" t="s">
        <v>388</v>
      </c>
      <c r="G95">
        <v>1793</v>
      </c>
      <c r="H95">
        <v>1793</v>
      </c>
      <c r="I95">
        <v>1793</v>
      </c>
      <c r="J95">
        <v>1793</v>
      </c>
      <c r="L95" s="3">
        <v>0</v>
      </c>
      <c r="M95" s="3">
        <v>0</v>
      </c>
      <c r="N95" s="3">
        <v>0</v>
      </c>
      <c r="O95" s="3">
        <v>3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83">
        <f>+Tabla3[[#This Row],[V GRAVADAS]]</f>
        <v>3</v>
      </c>
      <c r="V95">
        <v>2</v>
      </c>
    </row>
    <row r="96" spans="1:22" x14ac:dyDescent="0.25">
      <c r="A96" t="s">
        <v>96</v>
      </c>
      <c r="B96" s="1" t="s">
        <v>471</v>
      </c>
      <c r="C96" t="s">
        <v>1</v>
      </c>
      <c r="D96" t="s">
        <v>92</v>
      </c>
      <c r="E96" t="s">
        <v>387</v>
      </c>
      <c r="F96" t="s">
        <v>388</v>
      </c>
      <c r="G96">
        <v>1794</v>
      </c>
      <c r="H96">
        <v>1794</v>
      </c>
      <c r="I96">
        <v>1794</v>
      </c>
      <c r="J96">
        <v>1794</v>
      </c>
      <c r="L96" s="3">
        <v>0</v>
      </c>
      <c r="M96" s="3">
        <v>0</v>
      </c>
      <c r="N96" s="3">
        <v>0</v>
      </c>
      <c r="O96" s="3">
        <v>15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83">
        <f>+Tabla3[[#This Row],[V GRAVADAS]]</f>
        <v>15</v>
      </c>
      <c r="V96">
        <v>2</v>
      </c>
    </row>
    <row r="97" spans="1:22" x14ac:dyDescent="0.25">
      <c r="A97" t="s">
        <v>96</v>
      </c>
      <c r="B97" s="1" t="s">
        <v>471</v>
      </c>
      <c r="C97" t="s">
        <v>1</v>
      </c>
      <c r="D97" t="s">
        <v>92</v>
      </c>
      <c r="E97" t="s">
        <v>387</v>
      </c>
      <c r="F97" t="s">
        <v>388</v>
      </c>
      <c r="G97">
        <v>1795</v>
      </c>
      <c r="H97">
        <v>1795</v>
      </c>
      <c r="I97">
        <v>1795</v>
      </c>
      <c r="J97">
        <v>1795</v>
      </c>
      <c r="L97" s="3">
        <v>0</v>
      </c>
      <c r="M97" s="3">
        <v>0</v>
      </c>
      <c r="N97" s="3">
        <v>0</v>
      </c>
      <c r="O97" s="3">
        <v>3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83">
        <f>+Tabla3[[#This Row],[V GRAVADAS]]</f>
        <v>3</v>
      </c>
      <c r="V97">
        <v>2</v>
      </c>
    </row>
    <row r="98" spans="1:22" x14ac:dyDescent="0.25">
      <c r="A98" t="s">
        <v>96</v>
      </c>
      <c r="B98" s="1" t="s">
        <v>472</v>
      </c>
      <c r="C98" t="s">
        <v>1</v>
      </c>
      <c r="D98" t="s">
        <v>92</v>
      </c>
      <c r="E98" t="s">
        <v>387</v>
      </c>
      <c r="F98" t="s">
        <v>388</v>
      </c>
      <c r="G98">
        <v>1796</v>
      </c>
      <c r="H98">
        <v>1796</v>
      </c>
      <c r="I98">
        <v>1796</v>
      </c>
      <c r="J98">
        <v>1796</v>
      </c>
      <c r="L98" s="3">
        <v>0</v>
      </c>
      <c r="M98" s="3">
        <v>0</v>
      </c>
      <c r="N98" s="3">
        <v>0</v>
      </c>
      <c r="O98" s="3">
        <v>3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83">
        <f>+Tabla3[[#This Row],[V GRAVADAS]]</f>
        <v>3</v>
      </c>
      <c r="V98">
        <v>2</v>
      </c>
    </row>
    <row r="99" spans="1:22" x14ac:dyDescent="0.25">
      <c r="A99" t="s">
        <v>96</v>
      </c>
      <c r="B99" s="1" t="s">
        <v>472</v>
      </c>
      <c r="C99" t="s">
        <v>1</v>
      </c>
      <c r="D99" t="s">
        <v>92</v>
      </c>
      <c r="E99" t="s">
        <v>387</v>
      </c>
      <c r="F99" t="s">
        <v>388</v>
      </c>
      <c r="G99">
        <v>1797</v>
      </c>
      <c r="H99">
        <v>1797</v>
      </c>
      <c r="I99">
        <v>1797</v>
      </c>
      <c r="J99">
        <v>1797</v>
      </c>
      <c r="L99" s="3">
        <v>0</v>
      </c>
      <c r="M99" s="3">
        <v>0</v>
      </c>
      <c r="N99" s="3">
        <v>0</v>
      </c>
      <c r="O99" s="3">
        <v>21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83">
        <f>+Tabla3[[#This Row],[V GRAVADAS]]</f>
        <v>21</v>
      </c>
      <c r="V99">
        <v>2</v>
      </c>
    </row>
    <row r="100" spans="1:22" x14ac:dyDescent="0.25">
      <c r="A100" t="s">
        <v>96</v>
      </c>
      <c r="B100" s="1" t="s">
        <v>472</v>
      </c>
      <c r="C100" t="s">
        <v>1</v>
      </c>
      <c r="D100" t="s">
        <v>92</v>
      </c>
      <c r="E100" t="s">
        <v>387</v>
      </c>
      <c r="F100" t="s">
        <v>388</v>
      </c>
      <c r="G100">
        <v>1798</v>
      </c>
      <c r="H100">
        <v>1798</v>
      </c>
      <c r="I100">
        <v>1798</v>
      </c>
      <c r="J100">
        <v>1798</v>
      </c>
      <c r="L100" s="3">
        <v>0</v>
      </c>
      <c r="M100" s="3">
        <v>0</v>
      </c>
      <c r="N100" s="3">
        <v>0</v>
      </c>
      <c r="O100" s="3">
        <v>3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83">
        <f>+Tabla3[[#This Row],[V GRAVADAS]]</f>
        <v>3</v>
      </c>
      <c r="V100">
        <v>2</v>
      </c>
    </row>
    <row r="101" spans="1:22" x14ac:dyDescent="0.25">
      <c r="A101" t="s">
        <v>96</v>
      </c>
      <c r="B101" s="1" t="s">
        <v>472</v>
      </c>
      <c r="C101" t="s">
        <v>1</v>
      </c>
      <c r="D101" t="s">
        <v>92</v>
      </c>
      <c r="E101" t="s">
        <v>387</v>
      </c>
      <c r="F101" t="s">
        <v>388</v>
      </c>
      <c r="G101">
        <v>1799</v>
      </c>
      <c r="H101">
        <v>1799</v>
      </c>
      <c r="I101">
        <v>1799</v>
      </c>
      <c r="J101">
        <v>1799</v>
      </c>
      <c r="L101" s="3">
        <v>0</v>
      </c>
      <c r="M101" s="3">
        <v>0</v>
      </c>
      <c r="N101" s="3">
        <v>0</v>
      </c>
      <c r="O101" s="3">
        <v>5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83">
        <f>+Tabla3[[#This Row],[V GRAVADAS]]</f>
        <v>5</v>
      </c>
      <c r="V101">
        <v>2</v>
      </c>
    </row>
    <row r="102" spans="1:22" x14ac:dyDescent="0.25">
      <c r="A102" t="s">
        <v>96</v>
      </c>
      <c r="B102" s="1" t="s">
        <v>472</v>
      </c>
      <c r="C102" t="s">
        <v>1</v>
      </c>
      <c r="D102" t="s">
        <v>92</v>
      </c>
      <c r="E102" t="s">
        <v>387</v>
      </c>
      <c r="F102" t="s">
        <v>388</v>
      </c>
      <c r="G102">
        <v>1800</v>
      </c>
      <c r="H102">
        <v>1800</v>
      </c>
      <c r="I102">
        <v>1800</v>
      </c>
      <c r="J102">
        <v>1800</v>
      </c>
      <c r="L102" s="3">
        <v>0</v>
      </c>
      <c r="M102" s="3">
        <v>0</v>
      </c>
      <c r="N102" s="3">
        <v>0</v>
      </c>
      <c r="O102" s="3">
        <v>3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83">
        <f>+Tabla3[[#This Row],[V GRAVADAS]]</f>
        <v>3</v>
      </c>
      <c r="V102">
        <v>2</v>
      </c>
    </row>
    <row r="103" spans="1:22" x14ac:dyDescent="0.25">
      <c r="A103" t="s">
        <v>96</v>
      </c>
      <c r="B103" s="1" t="s">
        <v>473</v>
      </c>
      <c r="C103" t="s">
        <v>1</v>
      </c>
      <c r="D103" t="s">
        <v>92</v>
      </c>
      <c r="E103" t="s">
        <v>387</v>
      </c>
      <c r="F103" t="s">
        <v>388</v>
      </c>
      <c r="G103">
        <v>1801</v>
      </c>
      <c r="H103">
        <v>1801</v>
      </c>
      <c r="I103">
        <v>1801</v>
      </c>
      <c r="J103">
        <v>1801</v>
      </c>
      <c r="L103" s="3">
        <v>0</v>
      </c>
      <c r="M103" s="3">
        <v>0</v>
      </c>
      <c r="N103" s="3">
        <v>0</v>
      </c>
      <c r="O103" s="3">
        <v>10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83">
        <f>+Tabla3[[#This Row],[V GRAVADAS]]</f>
        <v>10</v>
      </c>
      <c r="V103">
        <v>2</v>
      </c>
    </row>
    <row r="104" spans="1:22" x14ac:dyDescent="0.25">
      <c r="A104" t="s">
        <v>96</v>
      </c>
      <c r="B104" s="1" t="s">
        <v>473</v>
      </c>
      <c r="C104" t="s">
        <v>1</v>
      </c>
      <c r="D104" t="s">
        <v>92</v>
      </c>
      <c r="E104" t="s">
        <v>387</v>
      </c>
      <c r="F104" t="s">
        <v>388</v>
      </c>
      <c r="G104">
        <v>1802</v>
      </c>
      <c r="H104">
        <v>1802</v>
      </c>
      <c r="I104">
        <v>1802</v>
      </c>
      <c r="J104">
        <v>1802</v>
      </c>
      <c r="L104" s="3">
        <v>0</v>
      </c>
      <c r="M104" s="3">
        <v>0</v>
      </c>
      <c r="N104" s="3">
        <v>0</v>
      </c>
      <c r="O104" s="3">
        <v>5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83">
        <f>+Tabla3[[#This Row],[V GRAVADAS]]</f>
        <v>5</v>
      </c>
      <c r="V104">
        <v>2</v>
      </c>
    </row>
    <row r="105" spans="1:22" x14ac:dyDescent="0.25">
      <c r="A105" t="s">
        <v>96</v>
      </c>
      <c r="B105" s="1" t="s">
        <v>473</v>
      </c>
      <c r="C105" t="s">
        <v>1</v>
      </c>
      <c r="D105" t="s">
        <v>92</v>
      </c>
      <c r="E105" t="s">
        <v>387</v>
      </c>
      <c r="F105" t="s">
        <v>388</v>
      </c>
      <c r="G105">
        <v>1803</v>
      </c>
      <c r="H105">
        <v>1803</v>
      </c>
      <c r="I105">
        <v>1803</v>
      </c>
      <c r="J105">
        <v>1803</v>
      </c>
      <c r="L105" s="3">
        <v>0</v>
      </c>
      <c r="M105" s="3">
        <v>0</v>
      </c>
      <c r="N105" s="3">
        <v>0</v>
      </c>
      <c r="O105" s="3">
        <v>10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83">
        <f>+Tabla3[[#This Row],[V GRAVADAS]]</f>
        <v>10</v>
      </c>
      <c r="V105">
        <v>2</v>
      </c>
    </row>
    <row r="106" spans="1:22" x14ac:dyDescent="0.25">
      <c r="A106" t="s">
        <v>96</v>
      </c>
      <c r="B106" s="1" t="s">
        <v>473</v>
      </c>
      <c r="C106" t="s">
        <v>1</v>
      </c>
      <c r="D106" t="s">
        <v>92</v>
      </c>
      <c r="E106" t="s">
        <v>387</v>
      </c>
      <c r="F106" t="s">
        <v>388</v>
      </c>
      <c r="G106">
        <v>1804</v>
      </c>
      <c r="H106">
        <v>1804</v>
      </c>
      <c r="I106">
        <v>1804</v>
      </c>
      <c r="J106">
        <v>1804</v>
      </c>
      <c r="L106" s="3">
        <v>0</v>
      </c>
      <c r="M106" s="3">
        <v>0</v>
      </c>
      <c r="N106" s="3">
        <v>0</v>
      </c>
      <c r="O106" s="3">
        <v>3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83">
        <f>+Tabla3[[#This Row],[V GRAVADAS]]</f>
        <v>3</v>
      </c>
      <c r="V106">
        <v>2</v>
      </c>
    </row>
    <row r="107" spans="1:22" x14ac:dyDescent="0.25">
      <c r="A107" t="s">
        <v>96</v>
      </c>
      <c r="B107" s="1" t="s">
        <v>473</v>
      </c>
      <c r="C107" t="s">
        <v>1</v>
      </c>
      <c r="D107" t="s">
        <v>92</v>
      </c>
      <c r="E107" t="s">
        <v>387</v>
      </c>
      <c r="F107" t="s">
        <v>388</v>
      </c>
      <c r="G107">
        <v>1805</v>
      </c>
      <c r="H107">
        <v>1805</v>
      </c>
      <c r="I107">
        <v>1805</v>
      </c>
      <c r="J107">
        <v>1805</v>
      </c>
      <c r="L107" s="3">
        <v>0</v>
      </c>
      <c r="M107" s="3">
        <v>0</v>
      </c>
      <c r="N107" s="3">
        <v>0</v>
      </c>
      <c r="O107" s="3">
        <v>3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83">
        <f>+Tabla3[[#This Row],[V GRAVADAS]]</f>
        <v>3</v>
      </c>
      <c r="V107">
        <v>2</v>
      </c>
    </row>
    <row r="108" spans="1:22" x14ac:dyDescent="0.25">
      <c r="A108" t="s">
        <v>96</v>
      </c>
      <c r="B108" s="1" t="s">
        <v>473</v>
      </c>
      <c r="C108" t="s">
        <v>1</v>
      </c>
      <c r="D108" t="s">
        <v>92</v>
      </c>
      <c r="E108" t="s">
        <v>387</v>
      </c>
      <c r="F108" t="s">
        <v>388</v>
      </c>
      <c r="G108">
        <v>1806</v>
      </c>
      <c r="H108">
        <v>1806</v>
      </c>
      <c r="I108">
        <v>1806</v>
      </c>
      <c r="J108">
        <v>1806</v>
      </c>
      <c r="L108" s="3">
        <v>0</v>
      </c>
      <c r="M108" s="3">
        <v>0</v>
      </c>
      <c r="N108" s="3">
        <v>0</v>
      </c>
      <c r="O108" s="3">
        <v>3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83">
        <f>+Tabla3[[#This Row],[V GRAVADAS]]</f>
        <v>3</v>
      </c>
      <c r="V108">
        <v>2</v>
      </c>
    </row>
    <row r="109" spans="1:22" x14ac:dyDescent="0.25">
      <c r="A109" t="s">
        <v>96</v>
      </c>
      <c r="B109" s="1" t="s">
        <v>474</v>
      </c>
      <c r="C109" t="s">
        <v>1</v>
      </c>
      <c r="D109" t="s">
        <v>92</v>
      </c>
      <c r="E109" t="s">
        <v>387</v>
      </c>
      <c r="F109" t="s">
        <v>388</v>
      </c>
      <c r="G109">
        <v>1807</v>
      </c>
      <c r="H109">
        <v>1807</v>
      </c>
      <c r="I109">
        <v>1807</v>
      </c>
      <c r="J109">
        <v>1807</v>
      </c>
      <c r="L109" s="3">
        <v>0</v>
      </c>
      <c r="M109" s="3">
        <v>0</v>
      </c>
      <c r="N109" s="3">
        <v>0</v>
      </c>
      <c r="O109" s="3">
        <v>10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83">
        <f>+Tabla3[[#This Row],[V GRAVADAS]]</f>
        <v>10</v>
      </c>
      <c r="V109">
        <v>2</v>
      </c>
    </row>
    <row r="110" spans="1:22" x14ac:dyDescent="0.25">
      <c r="A110" t="s">
        <v>96</v>
      </c>
      <c r="B110" s="1" t="s">
        <v>474</v>
      </c>
      <c r="C110" t="s">
        <v>1</v>
      </c>
      <c r="D110" t="s">
        <v>92</v>
      </c>
      <c r="E110" t="s">
        <v>387</v>
      </c>
      <c r="F110" t="s">
        <v>388</v>
      </c>
      <c r="G110">
        <v>1808</v>
      </c>
      <c r="H110">
        <v>1808</v>
      </c>
      <c r="I110">
        <v>1808</v>
      </c>
      <c r="J110">
        <v>1808</v>
      </c>
      <c r="L110" s="3">
        <v>0</v>
      </c>
      <c r="M110" s="3">
        <v>0</v>
      </c>
      <c r="N110" s="3">
        <v>0</v>
      </c>
      <c r="O110" s="3">
        <v>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83">
        <f>+Tabla3[[#This Row],[V GRAVADAS]]</f>
        <v>5</v>
      </c>
      <c r="V110">
        <v>2</v>
      </c>
    </row>
    <row r="111" spans="1:22" x14ac:dyDescent="0.25">
      <c r="A111" t="s">
        <v>96</v>
      </c>
      <c r="B111" s="1" t="s">
        <v>474</v>
      </c>
      <c r="C111" t="s">
        <v>1</v>
      </c>
      <c r="D111" t="s">
        <v>92</v>
      </c>
      <c r="E111" t="s">
        <v>387</v>
      </c>
      <c r="F111" t="s">
        <v>388</v>
      </c>
      <c r="G111">
        <v>1809</v>
      </c>
      <c r="H111">
        <v>1809</v>
      </c>
      <c r="I111">
        <v>1809</v>
      </c>
      <c r="J111">
        <v>1809</v>
      </c>
      <c r="L111" s="3">
        <v>0</v>
      </c>
      <c r="M111" s="3">
        <v>0</v>
      </c>
      <c r="N111" s="3">
        <v>0</v>
      </c>
      <c r="O111" s="3">
        <v>5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83">
        <f>+Tabla3[[#This Row],[V GRAVADAS]]</f>
        <v>5</v>
      </c>
      <c r="V111">
        <v>2</v>
      </c>
    </row>
    <row r="112" spans="1:22" x14ac:dyDescent="0.25">
      <c r="A112" t="s">
        <v>96</v>
      </c>
      <c r="B112" s="1" t="s">
        <v>474</v>
      </c>
      <c r="C112" t="s">
        <v>1</v>
      </c>
      <c r="D112" t="s">
        <v>92</v>
      </c>
      <c r="E112" t="s">
        <v>387</v>
      </c>
      <c r="F112" t="s">
        <v>388</v>
      </c>
      <c r="G112">
        <v>1810</v>
      </c>
      <c r="H112">
        <v>1810</v>
      </c>
      <c r="I112">
        <v>1810</v>
      </c>
      <c r="J112">
        <v>1810</v>
      </c>
      <c r="L112" s="3">
        <v>0</v>
      </c>
      <c r="M112" s="3">
        <v>0</v>
      </c>
      <c r="N112" s="3">
        <v>0</v>
      </c>
      <c r="O112" s="3">
        <v>3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83">
        <f>+Tabla3[[#This Row],[V GRAVADAS]]</f>
        <v>3</v>
      </c>
      <c r="V112">
        <v>2</v>
      </c>
    </row>
    <row r="113" spans="1:22" x14ac:dyDescent="0.25">
      <c r="A113" t="s">
        <v>96</v>
      </c>
      <c r="B113" s="1" t="s">
        <v>474</v>
      </c>
      <c r="C113" t="s">
        <v>1</v>
      </c>
      <c r="D113" t="s">
        <v>92</v>
      </c>
      <c r="E113" t="s">
        <v>387</v>
      </c>
      <c r="F113" t="s">
        <v>388</v>
      </c>
      <c r="G113">
        <v>1811</v>
      </c>
      <c r="H113">
        <v>1811</v>
      </c>
      <c r="I113">
        <v>1811</v>
      </c>
      <c r="J113">
        <v>1811</v>
      </c>
      <c r="L113" s="3">
        <v>0</v>
      </c>
      <c r="M113" s="3">
        <v>0</v>
      </c>
      <c r="N113" s="3">
        <v>0</v>
      </c>
      <c r="O113" s="3">
        <v>3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83">
        <f>+Tabla3[[#This Row],[V GRAVADAS]]</f>
        <v>3</v>
      </c>
      <c r="V113">
        <v>2</v>
      </c>
    </row>
    <row r="114" spans="1:22" x14ac:dyDescent="0.25">
      <c r="A114" t="s">
        <v>96</v>
      </c>
      <c r="B114" s="1" t="s">
        <v>475</v>
      </c>
      <c r="C114" t="s">
        <v>1</v>
      </c>
      <c r="D114" t="s">
        <v>92</v>
      </c>
      <c r="E114" t="s">
        <v>387</v>
      </c>
      <c r="F114" t="s">
        <v>388</v>
      </c>
      <c r="G114">
        <v>1812</v>
      </c>
      <c r="H114">
        <v>1812</v>
      </c>
      <c r="I114">
        <v>1812</v>
      </c>
      <c r="J114">
        <v>1812</v>
      </c>
      <c r="L114" s="3">
        <v>0</v>
      </c>
      <c r="M114" s="3">
        <v>0</v>
      </c>
      <c r="N114" s="3">
        <v>0</v>
      </c>
      <c r="O114" s="3">
        <v>3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83">
        <f>+Tabla3[[#This Row],[V GRAVADAS]]</f>
        <v>3</v>
      </c>
      <c r="V114">
        <v>2</v>
      </c>
    </row>
    <row r="115" spans="1:22" x14ac:dyDescent="0.25">
      <c r="A115" t="s">
        <v>96</v>
      </c>
      <c r="B115" s="1" t="s">
        <v>475</v>
      </c>
      <c r="C115" t="s">
        <v>1</v>
      </c>
      <c r="D115" t="s">
        <v>92</v>
      </c>
      <c r="E115" t="s">
        <v>387</v>
      </c>
      <c r="F115" t="s">
        <v>388</v>
      </c>
      <c r="G115">
        <v>1813</v>
      </c>
      <c r="H115">
        <v>1813</v>
      </c>
      <c r="I115">
        <v>1813</v>
      </c>
      <c r="J115">
        <v>1813</v>
      </c>
      <c r="L115" s="3">
        <v>0</v>
      </c>
      <c r="M115" s="3">
        <v>0</v>
      </c>
      <c r="N115" s="3">
        <v>0</v>
      </c>
      <c r="O115" s="3">
        <v>3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83">
        <f>+Tabla3[[#This Row],[V GRAVADAS]]</f>
        <v>3</v>
      </c>
      <c r="V115">
        <v>2</v>
      </c>
    </row>
    <row r="116" spans="1:22" x14ac:dyDescent="0.25">
      <c r="A116" t="s">
        <v>96</v>
      </c>
      <c r="B116" s="1" t="s">
        <v>475</v>
      </c>
      <c r="C116" t="s">
        <v>1</v>
      </c>
      <c r="D116" t="s">
        <v>92</v>
      </c>
      <c r="E116" t="s">
        <v>387</v>
      </c>
      <c r="F116" t="s">
        <v>388</v>
      </c>
      <c r="G116">
        <v>1814</v>
      </c>
      <c r="H116">
        <v>1814</v>
      </c>
      <c r="I116">
        <v>1814</v>
      </c>
      <c r="J116">
        <v>1814</v>
      </c>
      <c r="L116" s="3">
        <v>0</v>
      </c>
      <c r="M116" s="3">
        <v>0</v>
      </c>
      <c r="N116" s="3">
        <v>0</v>
      </c>
      <c r="O116" s="3">
        <v>3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83">
        <f>+Tabla3[[#This Row],[V GRAVADAS]]</f>
        <v>3</v>
      </c>
      <c r="V116">
        <v>2</v>
      </c>
    </row>
    <row r="117" spans="1:22" x14ac:dyDescent="0.25">
      <c r="A117" t="s">
        <v>96</v>
      </c>
      <c r="B117" s="1" t="s">
        <v>475</v>
      </c>
      <c r="C117" t="s">
        <v>1</v>
      </c>
      <c r="D117" t="s">
        <v>92</v>
      </c>
      <c r="E117" t="s">
        <v>387</v>
      </c>
      <c r="F117" t="s">
        <v>388</v>
      </c>
      <c r="G117">
        <v>1815</v>
      </c>
      <c r="H117">
        <v>1815</v>
      </c>
      <c r="I117">
        <v>1815</v>
      </c>
      <c r="J117">
        <v>1815</v>
      </c>
      <c r="L117" s="3">
        <v>0</v>
      </c>
      <c r="M117" s="3">
        <v>0</v>
      </c>
      <c r="N117" s="3">
        <v>0</v>
      </c>
      <c r="O117" s="3">
        <v>3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83">
        <f>+Tabla3[[#This Row],[V GRAVADAS]]</f>
        <v>3</v>
      </c>
      <c r="V117">
        <v>2</v>
      </c>
    </row>
    <row r="118" spans="1:22" x14ac:dyDescent="0.25">
      <c r="A118" t="s">
        <v>96</v>
      </c>
      <c r="B118" s="1" t="s">
        <v>475</v>
      </c>
      <c r="C118" t="s">
        <v>1</v>
      </c>
      <c r="D118" t="s">
        <v>92</v>
      </c>
      <c r="E118" t="s">
        <v>387</v>
      </c>
      <c r="F118" t="s">
        <v>388</v>
      </c>
      <c r="G118">
        <v>1816</v>
      </c>
      <c r="H118">
        <v>1816</v>
      </c>
      <c r="I118">
        <v>1816</v>
      </c>
      <c r="J118">
        <v>1816</v>
      </c>
      <c r="L118" s="3">
        <v>0</v>
      </c>
      <c r="M118" s="3">
        <v>0</v>
      </c>
      <c r="N118" s="3">
        <v>0</v>
      </c>
      <c r="O118" s="3">
        <v>3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83">
        <f>+Tabla3[[#This Row],[V GRAVADAS]]</f>
        <v>3</v>
      </c>
      <c r="V118">
        <v>2</v>
      </c>
    </row>
    <row r="119" spans="1:22" x14ac:dyDescent="0.25">
      <c r="A119" t="s">
        <v>96</v>
      </c>
      <c r="B119" s="1" t="s">
        <v>475</v>
      </c>
      <c r="C119" t="s">
        <v>1</v>
      </c>
      <c r="D119" t="s">
        <v>92</v>
      </c>
      <c r="E119" t="s">
        <v>387</v>
      </c>
      <c r="F119" t="s">
        <v>388</v>
      </c>
      <c r="G119">
        <v>1817</v>
      </c>
      <c r="H119">
        <v>1817</v>
      </c>
      <c r="I119">
        <v>1817</v>
      </c>
      <c r="J119">
        <v>1817</v>
      </c>
      <c r="L119" s="3">
        <v>0</v>
      </c>
      <c r="M119" s="3">
        <v>0</v>
      </c>
      <c r="N119" s="3">
        <v>0</v>
      </c>
      <c r="O119" s="3">
        <v>3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83">
        <f>+Tabla3[[#This Row],[V GRAVADAS]]</f>
        <v>3</v>
      </c>
      <c r="V119">
        <v>2</v>
      </c>
    </row>
    <row r="120" spans="1:22" x14ac:dyDescent="0.25">
      <c r="A120" t="s">
        <v>96</v>
      </c>
      <c r="B120" s="1" t="s">
        <v>476</v>
      </c>
      <c r="C120" t="s">
        <v>1</v>
      </c>
      <c r="D120" t="s">
        <v>92</v>
      </c>
      <c r="E120" t="s">
        <v>387</v>
      </c>
      <c r="F120" t="s">
        <v>388</v>
      </c>
      <c r="G120">
        <v>1818</v>
      </c>
      <c r="H120">
        <v>1818</v>
      </c>
      <c r="I120">
        <v>1818</v>
      </c>
      <c r="J120">
        <v>1818</v>
      </c>
      <c r="L120" s="3">
        <v>0</v>
      </c>
      <c r="M120" s="3">
        <v>0</v>
      </c>
      <c r="N120" s="3">
        <v>0</v>
      </c>
      <c r="O120" s="3">
        <v>15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83">
        <f>+Tabla3[[#This Row],[V GRAVADAS]]</f>
        <v>15</v>
      </c>
      <c r="V120">
        <v>2</v>
      </c>
    </row>
    <row r="121" spans="1:22" x14ac:dyDescent="0.25">
      <c r="A121" t="s">
        <v>96</v>
      </c>
      <c r="B121" s="1" t="s">
        <v>476</v>
      </c>
      <c r="C121" t="s">
        <v>1</v>
      </c>
      <c r="D121" t="s">
        <v>92</v>
      </c>
      <c r="E121" t="s">
        <v>387</v>
      </c>
      <c r="F121" t="s">
        <v>388</v>
      </c>
      <c r="G121">
        <v>1819</v>
      </c>
      <c r="H121">
        <v>1819</v>
      </c>
      <c r="I121">
        <v>1819</v>
      </c>
      <c r="J121">
        <v>1819</v>
      </c>
      <c r="L121" s="3">
        <v>0</v>
      </c>
      <c r="M121" s="3">
        <v>0</v>
      </c>
      <c r="N121" s="3">
        <v>0</v>
      </c>
      <c r="O121" s="3">
        <v>10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83">
        <f>+Tabla3[[#This Row],[V GRAVADAS]]</f>
        <v>10</v>
      </c>
      <c r="V121">
        <v>2</v>
      </c>
    </row>
    <row r="122" spans="1:22" x14ac:dyDescent="0.25">
      <c r="A122" t="s">
        <v>96</v>
      </c>
      <c r="B122" s="1" t="s">
        <v>476</v>
      </c>
      <c r="C122" t="s">
        <v>1</v>
      </c>
      <c r="D122" t="s">
        <v>92</v>
      </c>
      <c r="E122" t="s">
        <v>387</v>
      </c>
      <c r="F122" t="s">
        <v>388</v>
      </c>
      <c r="G122">
        <v>1820</v>
      </c>
      <c r="H122">
        <v>1820</v>
      </c>
      <c r="I122">
        <v>1820</v>
      </c>
      <c r="J122">
        <v>1820</v>
      </c>
      <c r="L122" s="3">
        <v>0</v>
      </c>
      <c r="M122" s="3">
        <v>0</v>
      </c>
      <c r="N122" s="3">
        <v>0</v>
      </c>
      <c r="O122" s="3">
        <v>3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83">
        <f>+Tabla3[[#This Row],[V GRAVADAS]]</f>
        <v>3</v>
      </c>
      <c r="V122">
        <v>2</v>
      </c>
    </row>
    <row r="123" spans="1:22" x14ac:dyDescent="0.25">
      <c r="A123" t="s">
        <v>96</v>
      </c>
      <c r="B123" s="1" t="s">
        <v>476</v>
      </c>
      <c r="C123" t="s">
        <v>1</v>
      </c>
      <c r="D123" t="s">
        <v>92</v>
      </c>
      <c r="E123" t="s">
        <v>387</v>
      </c>
      <c r="F123" t="s">
        <v>388</v>
      </c>
      <c r="G123">
        <v>1821</v>
      </c>
      <c r="H123">
        <v>1821</v>
      </c>
      <c r="I123">
        <v>1821</v>
      </c>
      <c r="J123">
        <v>1821</v>
      </c>
      <c r="L123" s="3">
        <v>0</v>
      </c>
      <c r="M123" s="3">
        <v>0</v>
      </c>
      <c r="N123" s="3">
        <v>0</v>
      </c>
      <c r="O123" s="3">
        <v>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83">
        <f>+Tabla3[[#This Row],[V GRAVADAS]]</f>
        <v>5</v>
      </c>
      <c r="V123">
        <v>2</v>
      </c>
    </row>
    <row r="124" spans="1:22" x14ac:dyDescent="0.25">
      <c r="A124" t="s">
        <v>96</v>
      </c>
      <c r="B124" s="1" t="s">
        <v>476</v>
      </c>
      <c r="C124" t="s">
        <v>1</v>
      </c>
      <c r="D124" t="s">
        <v>92</v>
      </c>
      <c r="E124" t="s">
        <v>387</v>
      </c>
      <c r="F124" t="s">
        <v>388</v>
      </c>
      <c r="G124">
        <v>1822</v>
      </c>
      <c r="H124">
        <v>1822</v>
      </c>
      <c r="I124">
        <v>1822</v>
      </c>
      <c r="J124">
        <v>1822</v>
      </c>
      <c r="L124" s="3">
        <v>0</v>
      </c>
      <c r="M124" s="3">
        <v>0</v>
      </c>
      <c r="N124" s="3">
        <v>0</v>
      </c>
      <c r="O124" s="3">
        <v>3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83">
        <f>+Tabla3[[#This Row],[V GRAVADAS]]</f>
        <v>3</v>
      </c>
      <c r="V124">
        <v>2</v>
      </c>
    </row>
    <row r="125" spans="1:22" x14ac:dyDescent="0.25">
      <c r="A125" t="s">
        <v>96</v>
      </c>
      <c r="B125" s="1" t="s">
        <v>476</v>
      </c>
      <c r="C125" t="s">
        <v>1</v>
      </c>
      <c r="D125" t="s">
        <v>92</v>
      </c>
      <c r="E125" t="s">
        <v>387</v>
      </c>
      <c r="F125" t="s">
        <v>388</v>
      </c>
      <c r="G125">
        <v>1823</v>
      </c>
      <c r="H125">
        <v>1823</v>
      </c>
      <c r="I125">
        <v>1823</v>
      </c>
      <c r="J125">
        <v>1823</v>
      </c>
      <c r="L125" s="3">
        <v>0</v>
      </c>
      <c r="M125" s="3">
        <v>0</v>
      </c>
      <c r="N125" s="3">
        <v>0</v>
      </c>
      <c r="O125" s="3">
        <v>3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83">
        <f>+Tabla3[[#This Row],[V GRAVADAS]]</f>
        <v>3</v>
      </c>
      <c r="V125">
        <v>2</v>
      </c>
    </row>
    <row r="126" spans="1:22" x14ac:dyDescent="0.25">
      <c r="A126" t="s">
        <v>96</v>
      </c>
      <c r="B126" s="1" t="s">
        <v>476</v>
      </c>
      <c r="C126" t="s">
        <v>1</v>
      </c>
      <c r="D126" t="s">
        <v>92</v>
      </c>
      <c r="E126" t="s">
        <v>387</v>
      </c>
      <c r="F126" t="s">
        <v>388</v>
      </c>
      <c r="G126">
        <v>1824</v>
      </c>
      <c r="H126">
        <v>1824</v>
      </c>
      <c r="I126">
        <v>1824</v>
      </c>
      <c r="J126">
        <v>1824</v>
      </c>
      <c r="L126" s="3">
        <v>0</v>
      </c>
      <c r="M126" s="3">
        <v>0</v>
      </c>
      <c r="N126" s="3">
        <v>0</v>
      </c>
      <c r="O126" s="3">
        <v>10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83">
        <f>+Tabla3[[#This Row],[V GRAVADAS]]</f>
        <v>10</v>
      </c>
      <c r="V126">
        <v>2</v>
      </c>
    </row>
    <row r="127" spans="1:22" x14ac:dyDescent="0.25">
      <c r="A127" t="s">
        <v>96</v>
      </c>
      <c r="B127" s="1" t="s">
        <v>477</v>
      </c>
      <c r="C127" t="s">
        <v>1</v>
      </c>
      <c r="D127" t="s">
        <v>92</v>
      </c>
      <c r="E127" t="s">
        <v>387</v>
      </c>
      <c r="F127" t="s">
        <v>388</v>
      </c>
      <c r="G127">
        <v>1825</v>
      </c>
      <c r="H127">
        <v>1825</v>
      </c>
      <c r="I127">
        <v>1825</v>
      </c>
      <c r="J127">
        <v>1825</v>
      </c>
      <c r="L127" s="3">
        <v>0</v>
      </c>
      <c r="M127" s="3">
        <v>0</v>
      </c>
      <c r="N127" s="3">
        <v>0</v>
      </c>
      <c r="O127" s="3">
        <v>5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83">
        <f>+Tabla3[[#This Row],[V GRAVADAS]]</f>
        <v>5</v>
      </c>
      <c r="V127">
        <v>2</v>
      </c>
    </row>
    <row r="128" spans="1:22" x14ac:dyDescent="0.25">
      <c r="A128" t="s">
        <v>96</v>
      </c>
      <c r="B128" s="1" t="s">
        <v>477</v>
      </c>
      <c r="C128" t="s">
        <v>1</v>
      </c>
      <c r="D128" t="s">
        <v>92</v>
      </c>
      <c r="E128" t="s">
        <v>387</v>
      </c>
      <c r="F128" t="s">
        <v>388</v>
      </c>
      <c r="G128">
        <v>1826</v>
      </c>
      <c r="H128">
        <v>1826</v>
      </c>
      <c r="I128">
        <v>1826</v>
      </c>
      <c r="J128">
        <v>1826</v>
      </c>
      <c r="L128" s="3">
        <v>0</v>
      </c>
      <c r="M128" s="3">
        <v>0</v>
      </c>
      <c r="N128" s="3">
        <v>0</v>
      </c>
      <c r="O128" s="3">
        <v>3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83">
        <f>+Tabla3[[#This Row],[V GRAVADAS]]</f>
        <v>3</v>
      </c>
      <c r="V128">
        <v>2</v>
      </c>
    </row>
    <row r="129" spans="1:22" x14ac:dyDescent="0.25">
      <c r="A129" t="s">
        <v>96</v>
      </c>
      <c r="B129" s="1" t="s">
        <v>477</v>
      </c>
      <c r="C129" t="s">
        <v>1</v>
      </c>
      <c r="D129" t="s">
        <v>92</v>
      </c>
      <c r="E129" t="s">
        <v>387</v>
      </c>
      <c r="F129" t="s">
        <v>388</v>
      </c>
      <c r="G129">
        <v>1827</v>
      </c>
      <c r="H129">
        <v>1827</v>
      </c>
      <c r="I129">
        <v>1827</v>
      </c>
      <c r="J129">
        <v>1827</v>
      </c>
      <c r="L129" s="3">
        <v>0</v>
      </c>
      <c r="M129" s="3">
        <v>0</v>
      </c>
      <c r="N129" s="3">
        <v>0</v>
      </c>
      <c r="O129" s="3">
        <v>3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83">
        <f>+Tabla3[[#This Row],[V GRAVADAS]]</f>
        <v>3</v>
      </c>
      <c r="V129">
        <v>2</v>
      </c>
    </row>
    <row r="130" spans="1:22" x14ac:dyDescent="0.25">
      <c r="A130" t="s">
        <v>96</v>
      </c>
      <c r="B130" s="1" t="s">
        <v>477</v>
      </c>
      <c r="C130" t="s">
        <v>1</v>
      </c>
      <c r="D130" t="s">
        <v>92</v>
      </c>
      <c r="E130" t="s">
        <v>387</v>
      </c>
      <c r="F130" t="s">
        <v>388</v>
      </c>
      <c r="G130">
        <v>1828</v>
      </c>
      <c r="H130">
        <v>1828</v>
      </c>
      <c r="I130">
        <v>1828</v>
      </c>
      <c r="J130">
        <v>1828</v>
      </c>
      <c r="L130" s="3">
        <v>0</v>
      </c>
      <c r="M130" s="3">
        <v>0</v>
      </c>
      <c r="N130" s="3">
        <v>0</v>
      </c>
      <c r="O130" s="3">
        <v>5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83">
        <f>+Tabla3[[#This Row],[V GRAVADAS]]</f>
        <v>5</v>
      </c>
      <c r="V130">
        <v>2</v>
      </c>
    </row>
    <row r="131" spans="1:22" x14ac:dyDescent="0.25">
      <c r="A131" t="s">
        <v>96</v>
      </c>
      <c r="B131" s="1" t="s">
        <v>477</v>
      </c>
      <c r="C131" t="s">
        <v>1</v>
      </c>
      <c r="D131" t="s">
        <v>92</v>
      </c>
      <c r="E131" t="s">
        <v>387</v>
      </c>
      <c r="F131" t="s">
        <v>388</v>
      </c>
      <c r="G131">
        <v>1829</v>
      </c>
      <c r="H131">
        <v>1829</v>
      </c>
      <c r="I131">
        <v>1829</v>
      </c>
      <c r="J131">
        <v>1829</v>
      </c>
      <c r="L131" s="3">
        <v>0</v>
      </c>
      <c r="M131" s="3">
        <v>0</v>
      </c>
      <c r="N131" s="3">
        <v>0</v>
      </c>
      <c r="O131" s="3">
        <v>3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83">
        <f>+Tabla3[[#This Row],[V GRAVADAS]]</f>
        <v>3</v>
      </c>
      <c r="V131">
        <v>2</v>
      </c>
    </row>
    <row r="132" spans="1:22" x14ac:dyDescent="0.25">
      <c r="A132" t="s">
        <v>96</v>
      </c>
      <c r="B132" s="1" t="s">
        <v>478</v>
      </c>
      <c r="C132" t="s">
        <v>1</v>
      </c>
      <c r="D132" t="s">
        <v>92</v>
      </c>
      <c r="E132" t="s">
        <v>387</v>
      </c>
      <c r="F132" t="s">
        <v>388</v>
      </c>
      <c r="G132">
        <v>1830</v>
      </c>
      <c r="H132">
        <v>1830</v>
      </c>
      <c r="I132">
        <v>1830</v>
      </c>
      <c r="J132">
        <v>1830</v>
      </c>
      <c r="L132" s="3">
        <v>0</v>
      </c>
      <c r="M132" s="3">
        <v>0</v>
      </c>
      <c r="N132" s="3">
        <v>0</v>
      </c>
      <c r="O132" s="3">
        <v>5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83">
        <f>+Tabla3[[#This Row],[V GRAVADAS]]</f>
        <v>5</v>
      </c>
      <c r="V132">
        <v>2</v>
      </c>
    </row>
    <row r="133" spans="1:22" x14ac:dyDescent="0.25">
      <c r="A133" t="s">
        <v>96</v>
      </c>
      <c r="B133" s="1" t="s">
        <v>478</v>
      </c>
      <c r="C133" t="s">
        <v>1</v>
      </c>
      <c r="D133" t="s">
        <v>92</v>
      </c>
      <c r="E133" t="s">
        <v>387</v>
      </c>
      <c r="F133" t="s">
        <v>388</v>
      </c>
      <c r="G133">
        <v>1831</v>
      </c>
      <c r="H133">
        <v>1831</v>
      </c>
      <c r="I133">
        <v>1831</v>
      </c>
      <c r="J133">
        <v>1831</v>
      </c>
      <c r="L133" s="3">
        <v>0</v>
      </c>
      <c r="M133" s="3">
        <v>0</v>
      </c>
      <c r="N133" s="3">
        <v>0</v>
      </c>
      <c r="O133" s="3">
        <v>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83">
        <f>+Tabla3[[#This Row],[V GRAVADAS]]</f>
        <v>3</v>
      </c>
      <c r="V133">
        <v>2</v>
      </c>
    </row>
    <row r="134" spans="1:22" x14ac:dyDescent="0.25">
      <c r="A134" t="s">
        <v>96</v>
      </c>
      <c r="B134" s="1" t="s">
        <v>478</v>
      </c>
      <c r="C134" t="s">
        <v>1</v>
      </c>
      <c r="D134" t="s">
        <v>92</v>
      </c>
      <c r="E134" t="s">
        <v>387</v>
      </c>
      <c r="F134" t="s">
        <v>388</v>
      </c>
      <c r="G134">
        <v>1832</v>
      </c>
      <c r="H134">
        <v>1832</v>
      </c>
      <c r="I134">
        <v>1832</v>
      </c>
      <c r="J134">
        <v>1832</v>
      </c>
      <c r="L134" s="3">
        <v>0</v>
      </c>
      <c r="M134" s="3">
        <v>0</v>
      </c>
      <c r="N134" s="3">
        <v>0</v>
      </c>
      <c r="O134" s="3">
        <v>3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83">
        <f>+Tabla3[[#This Row],[V GRAVADAS]]</f>
        <v>3</v>
      </c>
      <c r="V134">
        <v>2</v>
      </c>
    </row>
    <row r="135" spans="1:22" x14ac:dyDescent="0.25">
      <c r="A135" t="s">
        <v>96</v>
      </c>
      <c r="B135" s="1" t="s">
        <v>478</v>
      </c>
      <c r="C135" t="s">
        <v>1</v>
      </c>
      <c r="D135" t="s">
        <v>92</v>
      </c>
      <c r="E135" t="s">
        <v>387</v>
      </c>
      <c r="F135" t="s">
        <v>388</v>
      </c>
      <c r="G135">
        <v>1833</v>
      </c>
      <c r="H135">
        <v>1833</v>
      </c>
      <c r="I135">
        <v>1833</v>
      </c>
      <c r="J135">
        <v>1833</v>
      </c>
      <c r="L135" s="3">
        <v>0</v>
      </c>
      <c r="M135" s="3">
        <v>0</v>
      </c>
      <c r="N135" s="3">
        <v>0</v>
      </c>
      <c r="O135" s="3">
        <v>6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83">
        <f>+Tabla3[[#This Row],[V GRAVADAS]]</f>
        <v>6</v>
      </c>
      <c r="V135">
        <v>2</v>
      </c>
    </row>
    <row r="136" spans="1:22" x14ac:dyDescent="0.25">
      <c r="A136" t="s">
        <v>96</v>
      </c>
      <c r="B136" s="1" t="s">
        <v>478</v>
      </c>
      <c r="C136" t="s">
        <v>1</v>
      </c>
      <c r="D136" t="s">
        <v>92</v>
      </c>
      <c r="E136" t="s">
        <v>387</v>
      </c>
      <c r="F136" t="s">
        <v>388</v>
      </c>
      <c r="G136">
        <v>1834</v>
      </c>
      <c r="H136">
        <v>1834</v>
      </c>
      <c r="I136">
        <v>1834</v>
      </c>
      <c r="J136">
        <v>1834</v>
      </c>
      <c r="L136" s="3">
        <v>0</v>
      </c>
      <c r="M136" s="3">
        <v>0</v>
      </c>
      <c r="N136" s="3">
        <v>0</v>
      </c>
      <c r="O136" s="3">
        <v>3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83">
        <f>+Tabla3[[#This Row],[V GRAVADAS]]</f>
        <v>3</v>
      </c>
      <c r="V136">
        <v>2</v>
      </c>
    </row>
    <row r="137" spans="1:22" x14ac:dyDescent="0.25">
      <c r="A137" t="s">
        <v>96</v>
      </c>
      <c r="B137" s="1" t="s">
        <v>478</v>
      </c>
      <c r="C137" t="s">
        <v>1</v>
      </c>
      <c r="D137" t="s">
        <v>92</v>
      </c>
      <c r="E137" t="s">
        <v>387</v>
      </c>
      <c r="F137" t="s">
        <v>388</v>
      </c>
      <c r="G137">
        <v>1835</v>
      </c>
      <c r="H137">
        <v>1835</v>
      </c>
      <c r="I137">
        <v>1835</v>
      </c>
      <c r="J137">
        <v>1835</v>
      </c>
      <c r="L137" s="3">
        <v>0</v>
      </c>
      <c r="M137" s="3">
        <v>0</v>
      </c>
      <c r="N137" s="3">
        <v>0</v>
      </c>
      <c r="O137" s="3">
        <v>3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83">
        <f>+Tabla3[[#This Row],[V GRAVADAS]]</f>
        <v>3</v>
      </c>
      <c r="V137">
        <v>2</v>
      </c>
    </row>
    <row r="138" spans="1:22" x14ac:dyDescent="0.25">
      <c r="A138" t="s">
        <v>96</v>
      </c>
      <c r="B138" s="1" t="s">
        <v>478</v>
      </c>
      <c r="C138" t="s">
        <v>1</v>
      </c>
      <c r="D138" t="s">
        <v>92</v>
      </c>
      <c r="E138" t="s">
        <v>387</v>
      </c>
      <c r="F138" t="s">
        <v>388</v>
      </c>
      <c r="G138">
        <v>1836</v>
      </c>
      <c r="H138">
        <v>1836</v>
      </c>
      <c r="I138">
        <v>1836</v>
      </c>
      <c r="J138">
        <v>1836</v>
      </c>
      <c r="L138" s="3">
        <v>0</v>
      </c>
      <c r="M138" s="3">
        <v>0</v>
      </c>
      <c r="N138" s="3">
        <v>0</v>
      </c>
      <c r="O138" s="3">
        <v>10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83">
        <f>+Tabla3[[#This Row],[V GRAVADAS]]</f>
        <v>10</v>
      </c>
      <c r="V138">
        <v>2</v>
      </c>
    </row>
    <row r="139" spans="1:22" x14ac:dyDescent="0.25">
      <c r="A139" t="s">
        <v>96</v>
      </c>
      <c r="B139" s="1" t="s">
        <v>479</v>
      </c>
      <c r="C139" t="s">
        <v>1</v>
      </c>
      <c r="D139" t="s">
        <v>92</v>
      </c>
      <c r="E139" t="s">
        <v>387</v>
      </c>
      <c r="F139" t="s">
        <v>388</v>
      </c>
      <c r="G139">
        <v>1837</v>
      </c>
      <c r="H139">
        <v>1837</v>
      </c>
      <c r="I139">
        <v>1837</v>
      </c>
      <c r="J139">
        <v>1837</v>
      </c>
      <c r="L139" s="3">
        <v>0</v>
      </c>
      <c r="M139" s="3">
        <v>0</v>
      </c>
      <c r="N139" s="3">
        <v>0</v>
      </c>
      <c r="O139" s="3">
        <v>5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83">
        <f>+Tabla3[[#This Row],[V GRAVADAS]]</f>
        <v>5</v>
      </c>
      <c r="V139">
        <v>2</v>
      </c>
    </row>
    <row r="140" spans="1:22" x14ac:dyDescent="0.25">
      <c r="A140" t="s">
        <v>96</v>
      </c>
      <c r="B140" s="1" t="s">
        <v>479</v>
      </c>
      <c r="C140" t="s">
        <v>1</v>
      </c>
      <c r="D140" t="s">
        <v>92</v>
      </c>
      <c r="E140" t="s">
        <v>387</v>
      </c>
      <c r="F140" t="s">
        <v>388</v>
      </c>
      <c r="G140">
        <v>1838</v>
      </c>
      <c r="H140">
        <v>1838</v>
      </c>
      <c r="I140">
        <v>1838</v>
      </c>
      <c r="J140">
        <v>1838</v>
      </c>
      <c r="L140" s="3">
        <v>0</v>
      </c>
      <c r="M140" s="3">
        <v>0</v>
      </c>
      <c r="N140" s="3">
        <v>0</v>
      </c>
      <c r="O140" s="3">
        <v>5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83">
        <f>+Tabla3[[#This Row],[V GRAVADAS]]</f>
        <v>5</v>
      </c>
      <c r="V140">
        <v>2</v>
      </c>
    </row>
    <row r="141" spans="1:22" x14ac:dyDescent="0.25">
      <c r="A141" t="s">
        <v>96</v>
      </c>
      <c r="B141" s="1" t="s">
        <v>479</v>
      </c>
      <c r="C141" t="s">
        <v>1</v>
      </c>
      <c r="D141" t="s">
        <v>92</v>
      </c>
      <c r="E141" t="s">
        <v>387</v>
      </c>
      <c r="F141" t="s">
        <v>388</v>
      </c>
      <c r="G141">
        <v>1839</v>
      </c>
      <c r="H141">
        <v>1839</v>
      </c>
      <c r="I141">
        <v>1839</v>
      </c>
      <c r="J141">
        <v>1839</v>
      </c>
      <c r="L141" s="3">
        <v>0</v>
      </c>
      <c r="M141" s="3">
        <v>0</v>
      </c>
      <c r="N141" s="3">
        <v>0</v>
      </c>
      <c r="O141" s="3">
        <v>3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83">
        <f>+Tabla3[[#This Row],[V GRAVADAS]]</f>
        <v>3</v>
      </c>
      <c r="V141">
        <v>2</v>
      </c>
    </row>
    <row r="142" spans="1:22" x14ac:dyDescent="0.25">
      <c r="A142" t="s">
        <v>96</v>
      </c>
      <c r="B142" s="1" t="s">
        <v>479</v>
      </c>
      <c r="C142" t="s">
        <v>1</v>
      </c>
      <c r="D142" t="s">
        <v>92</v>
      </c>
      <c r="E142" t="s">
        <v>387</v>
      </c>
      <c r="F142" t="s">
        <v>388</v>
      </c>
      <c r="G142">
        <v>1840</v>
      </c>
      <c r="H142">
        <v>1840</v>
      </c>
      <c r="I142">
        <v>1840</v>
      </c>
      <c r="J142">
        <v>1840</v>
      </c>
      <c r="L142" s="3">
        <v>0</v>
      </c>
      <c r="M142" s="3">
        <v>0</v>
      </c>
      <c r="N142" s="3">
        <v>0</v>
      </c>
      <c r="O142" s="3">
        <v>3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83">
        <f>+Tabla3[[#This Row],[V GRAVADAS]]</f>
        <v>3</v>
      </c>
      <c r="V142">
        <v>2</v>
      </c>
    </row>
    <row r="143" spans="1:22" x14ac:dyDescent="0.25">
      <c r="A143" t="s">
        <v>96</v>
      </c>
      <c r="B143" s="1" t="s">
        <v>479</v>
      </c>
      <c r="C143" t="s">
        <v>1</v>
      </c>
      <c r="D143" t="s">
        <v>92</v>
      </c>
      <c r="E143" t="s">
        <v>387</v>
      </c>
      <c r="F143" t="s">
        <v>388</v>
      </c>
      <c r="G143">
        <v>1841</v>
      </c>
      <c r="H143">
        <v>1841</v>
      </c>
      <c r="I143">
        <v>1841</v>
      </c>
      <c r="J143">
        <v>1841</v>
      </c>
      <c r="L143" s="3">
        <v>0</v>
      </c>
      <c r="M143" s="3">
        <v>0</v>
      </c>
      <c r="N143" s="3">
        <v>0</v>
      </c>
      <c r="O143" s="3">
        <v>15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83">
        <f>+Tabla3[[#This Row],[V GRAVADAS]]</f>
        <v>15</v>
      </c>
      <c r="V143">
        <v>2</v>
      </c>
    </row>
    <row r="144" spans="1:22" x14ac:dyDescent="0.25">
      <c r="A144" t="s">
        <v>96</v>
      </c>
      <c r="B144" s="1" t="s">
        <v>480</v>
      </c>
      <c r="C144" t="s">
        <v>1</v>
      </c>
      <c r="D144" t="s">
        <v>92</v>
      </c>
      <c r="E144" t="s">
        <v>387</v>
      </c>
      <c r="F144" t="s">
        <v>388</v>
      </c>
      <c r="G144">
        <v>1842</v>
      </c>
      <c r="H144">
        <v>1842</v>
      </c>
      <c r="I144">
        <v>1842</v>
      </c>
      <c r="J144">
        <v>1842</v>
      </c>
      <c r="L144" s="3">
        <v>0</v>
      </c>
      <c r="M144" s="3">
        <v>0</v>
      </c>
      <c r="N144" s="3">
        <v>0</v>
      </c>
      <c r="O144" s="3">
        <v>15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83">
        <f>+Tabla3[[#This Row],[V GRAVADAS]]</f>
        <v>15</v>
      </c>
      <c r="V144">
        <v>2</v>
      </c>
    </row>
    <row r="145" spans="1:22" x14ac:dyDescent="0.25">
      <c r="A145" t="s">
        <v>96</v>
      </c>
      <c r="B145" s="1" t="s">
        <v>480</v>
      </c>
      <c r="C145" t="s">
        <v>1</v>
      </c>
      <c r="D145" t="s">
        <v>92</v>
      </c>
      <c r="E145" t="s">
        <v>387</v>
      </c>
      <c r="F145" t="s">
        <v>388</v>
      </c>
      <c r="G145">
        <v>1843</v>
      </c>
      <c r="H145">
        <v>1843</v>
      </c>
      <c r="I145">
        <v>1843</v>
      </c>
      <c r="J145">
        <v>1843</v>
      </c>
      <c r="L145" s="3">
        <v>0</v>
      </c>
      <c r="M145" s="3">
        <v>0</v>
      </c>
      <c r="N145" s="3">
        <v>0</v>
      </c>
      <c r="O145" s="3">
        <v>3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83">
        <f>+Tabla3[[#This Row],[V GRAVADAS]]</f>
        <v>3</v>
      </c>
      <c r="V145">
        <v>2</v>
      </c>
    </row>
    <row r="146" spans="1:22" x14ac:dyDescent="0.25">
      <c r="A146" t="s">
        <v>96</v>
      </c>
      <c r="B146" s="1" t="s">
        <v>480</v>
      </c>
      <c r="C146" t="s">
        <v>1</v>
      </c>
      <c r="D146" t="s">
        <v>92</v>
      </c>
      <c r="E146" t="s">
        <v>387</v>
      </c>
      <c r="F146" t="s">
        <v>388</v>
      </c>
      <c r="G146">
        <v>1844</v>
      </c>
      <c r="H146">
        <v>1844</v>
      </c>
      <c r="I146">
        <v>1844</v>
      </c>
      <c r="J146">
        <v>1844</v>
      </c>
      <c r="L146" s="3">
        <v>0</v>
      </c>
      <c r="M146" s="3">
        <v>0</v>
      </c>
      <c r="N146" s="3">
        <v>0</v>
      </c>
      <c r="O146" s="3">
        <v>5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83">
        <f>+Tabla3[[#This Row],[V GRAVADAS]]</f>
        <v>5</v>
      </c>
      <c r="V146">
        <v>2</v>
      </c>
    </row>
    <row r="147" spans="1:22" x14ac:dyDescent="0.25">
      <c r="A147" t="s">
        <v>96</v>
      </c>
      <c r="B147" s="1" t="s">
        <v>480</v>
      </c>
      <c r="C147" t="s">
        <v>1</v>
      </c>
      <c r="D147" t="s">
        <v>92</v>
      </c>
      <c r="E147" t="s">
        <v>387</v>
      </c>
      <c r="F147" t="s">
        <v>388</v>
      </c>
      <c r="G147">
        <v>1845</v>
      </c>
      <c r="H147">
        <v>1845</v>
      </c>
      <c r="I147">
        <v>1845</v>
      </c>
      <c r="J147">
        <v>1845</v>
      </c>
      <c r="L147" s="3">
        <v>0</v>
      </c>
      <c r="M147" s="3">
        <v>0</v>
      </c>
      <c r="N147" s="3">
        <v>0</v>
      </c>
      <c r="O147" s="3">
        <v>5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83">
        <f>+Tabla3[[#This Row],[V GRAVADAS]]</f>
        <v>5</v>
      </c>
      <c r="V147">
        <v>2</v>
      </c>
    </row>
    <row r="148" spans="1:22" x14ac:dyDescent="0.25">
      <c r="A148" t="s">
        <v>96</v>
      </c>
      <c r="B148" s="1" t="s">
        <v>480</v>
      </c>
      <c r="C148" t="s">
        <v>1</v>
      </c>
      <c r="D148" t="s">
        <v>92</v>
      </c>
      <c r="E148" t="s">
        <v>387</v>
      </c>
      <c r="F148" t="s">
        <v>388</v>
      </c>
      <c r="G148">
        <v>1846</v>
      </c>
      <c r="H148">
        <v>1846</v>
      </c>
      <c r="I148">
        <v>1846</v>
      </c>
      <c r="J148">
        <v>1846</v>
      </c>
      <c r="L148" s="3">
        <v>0</v>
      </c>
      <c r="M148" s="3">
        <v>0</v>
      </c>
      <c r="N148" s="3">
        <v>0</v>
      </c>
      <c r="O148" s="3">
        <v>5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83">
        <f>+Tabla3[[#This Row],[V GRAVADAS]]</f>
        <v>5</v>
      </c>
      <c r="V148">
        <v>2</v>
      </c>
    </row>
    <row r="149" spans="1:22" x14ac:dyDescent="0.25">
      <c r="A149" t="s">
        <v>96</v>
      </c>
      <c r="B149" s="1" t="s">
        <v>480</v>
      </c>
      <c r="C149" t="s">
        <v>1</v>
      </c>
      <c r="D149" t="s">
        <v>92</v>
      </c>
      <c r="E149" t="s">
        <v>387</v>
      </c>
      <c r="F149" t="s">
        <v>388</v>
      </c>
      <c r="G149">
        <v>1847</v>
      </c>
      <c r="H149">
        <v>1847</v>
      </c>
      <c r="I149">
        <v>1847</v>
      </c>
      <c r="J149">
        <v>1847</v>
      </c>
      <c r="L149" s="3">
        <v>0</v>
      </c>
      <c r="M149" s="3">
        <v>0</v>
      </c>
      <c r="N149" s="3">
        <v>0</v>
      </c>
      <c r="O149" s="3">
        <v>5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83">
        <f>+Tabla3[[#This Row],[V GRAVADAS]]</f>
        <v>5</v>
      </c>
      <c r="V149">
        <v>2</v>
      </c>
    </row>
    <row r="150" spans="1:22" x14ac:dyDescent="0.25">
      <c r="A150" t="s">
        <v>96</v>
      </c>
      <c r="B150" s="1" t="s">
        <v>481</v>
      </c>
      <c r="C150" t="s">
        <v>1</v>
      </c>
      <c r="D150" t="s">
        <v>92</v>
      </c>
      <c r="E150" t="s">
        <v>387</v>
      </c>
      <c r="F150" t="s">
        <v>388</v>
      </c>
      <c r="G150">
        <v>1848</v>
      </c>
      <c r="H150">
        <v>1848</v>
      </c>
      <c r="I150">
        <v>1848</v>
      </c>
      <c r="J150">
        <v>1848</v>
      </c>
      <c r="L150" s="3">
        <v>0</v>
      </c>
      <c r="M150" s="3">
        <v>0</v>
      </c>
      <c r="N150" s="3">
        <v>0</v>
      </c>
      <c r="O150" s="3">
        <v>5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83">
        <f>+Tabla3[[#This Row],[V GRAVADAS]]</f>
        <v>5</v>
      </c>
      <c r="V150">
        <v>2</v>
      </c>
    </row>
    <row r="151" spans="1:22" x14ac:dyDescent="0.25">
      <c r="A151" t="s">
        <v>96</v>
      </c>
      <c r="B151" s="1" t="s">
        <v>481</v>
      </c>
      <c r="C151" t="s">
        <v>1</v>
      </c>
      <c r="D151" t="s">
        <v>92</v>
      </c>
      <c r="E151" t="s">
        <v>387</v>
      </c>
      <c r="F151" t="s">
        <v>388</v>
      </c>
      <c r="G151">
        <v>1849</v>
      </c>
      <c r="H151">
        <v>1849</v>
      </c>
      <c r="I151">
        <v>1849</v>
      </c>
      <c r="J151">
        <v>1849</v>
      </c>
      <c r="L151" s="3">
        <v>0</v>
      </c>
      <c r="M151" s="3">
        <v>0</v>
      </c>
      <c r="N151" s="3">
        <v>0</v>
      </c>
      <c r="O151" s="3">
        <v>10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83">
        <f>+Tabla3[[#This Row],[V GRAVADAS]]</f>
        <v>10</v>
      </c>
      <c r="V151">
        <v>2</v>
      </c>
    </row>
    <row r="152" spans="1:22" x14ac:dyDescent="0.25">
      <c r="A152" t="s">
        <v>96</v>
      </c>
      <c r="B152" s="1" t="s">
        <v>481</v>
      </c>
      <c r="C152" t="s">
        <v>1</v>
      </c>
      <c r="D152" t="s">
        <v>92</v>
      </c>
      <c r="E152" t="s">
        <v>387</v>
      </c>
      <c r="F152" t="s">
        <v>388</v>
      </c>
      <c r="G152">
        <v>1850</v>
      </c>
      <c r="H152">
        <v>1850</v>
      </c>
      <c r="I152">
        <v>1850</v>
      </c>
      <c r="J152">
        <v>1850</v>
      </c>
      <c r="L152" s="3">
        <v>0</v>
      </c>
      <c r="M152" s="3">
        <v>0</v>
      </c>
      <c r="N152" s="3">
        <v>0</v>
      </c>
      <c r="O152" s="3">
        <v>3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83">
        <f>+Tabla3[[#This Row],[V GRAVADAS]]</f>
        <v>3</v>
      </c>
      <c r="V152">
        <v>2</v>
      </c>
    </row>
    <row r="153" spans="1:22" x14ac:dyDescent="0.25">
      <c r="A153" t="s">
        <v>96</v>
      </c>
      <c r="B153" s="1" t="s">
        <v>481</v>
      </c>
      <c r="C153" t="s">
        <v>1</v>
      </c>
      <c r="D153" t="s">
        <v>92</v>
      </c>
      <c r="E153" t="s">
        <v>387</v>
      </c>
      <c r="F153" t="s">
        <v>388</v>
      </c>
      <c r="G153">
        <v>1851</v>
      </c>
      <c r="H153">
        <v>1851</v>
      </c>
      <c r="I153">
        <v>1851</v>
      </c>
      <c r="J153">
        <v>1851</v>
      </c>
      <c r="L153" s="3">
        <v>0</v>
      </c>
      <c r="M153" s="3">
        <v>0</v>
      </c>
      <c r="N153" s="3">
        <v>0</v>
      </c>
      <c r="O153" s="3">
        <v>3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83">
        <f>+Tabla3[[#This Row],[V GRAVADAS]]</f>
        <v>3</v>
      </c>
      <c r="V153">
        <v>2</v>
      </c>
    </row>
    <row r="154" spans="1:22" x14ac:dyDescent="0.25">
      <c r="A154" t="s">
        <v>96</v>
      </c>
      <c r="B154" s="1" t="s">
        <v>481</v>
      </c>
      <c r="C154" t="s">
        <v>1</v>
      </c>
      <c r="D154" t="s">
        <v>92</v>
      </c>
      <c r="E154" t="s">
        <v>387</v>
      </c>
      <c r="F154" t="s">
        <v>388</v>
      </c>
      <c r="G154">
        <v>1852</v>
      </c>
      <c r="H154">
        <v>1852</v>
      </c>
      <c r="I154">
        <v>1852</v>
      </c>
      <c r="J154">
        <v>1852</v>
      </c>
      <c r="L154" s="3">
        <v>0</v>
      </c>
      <c r="M154" s="3">
        <v>0</v>
      </c>
      <c r="N154" s="3">
        <v>0</v>
      </c>
      <c r="O154" s="3">
        <v>3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83">
        <f>+Tabla3[[#This Row],[V GRAVADAS]]</f>
        <v>3</v>
      </c>
      <c r="V154">
        <v>2</v>
      </c>
    </row>
    <row r="155" spans="1:22" x14ac:dyDescent="0.25">
      <c r="A155" t="s">
        <v>96</v>
      </c>
      <c r="B155" s="1" t="s">
        <v>481</v>
      </c>
      <c r="C155" t="s">
        <v>1</v>
      </c>
      <c r="D155" t="s">
        <v>92</v>
      </c>
      <c r="E155" t="s">
        <v>387</v>
      </c>
      <c r="F155" t="s">
        <v>388</v>
      </c>
      <c r="G155">
        <v>1853</v>
      </c>
      <c r="H155">
        <v>1853</v>
      </c>
      <c r="I155">
        <v>1853</v>
      </c>
      <c r="J155">
        <v>1853</v>
      </c>
      <c r="L155" s="3">
        <v>0</v>
      </c>
      <c r="M155" s="3">
        <v>0</v>
      </c>
      <c r="N155" s="3">
        <v>0</v>
      </c>
      <c r="O155" s="3">
        <v>3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83">
        <f>+Tabla3[[#This Row],[V GRAVADAS]]</f>
        <v>3</v>
      </c>
      <c r="V155">
        <v>2</v>
      </c>
    </row>
    <row r="156" spans="1:22" x14ac:dyDescent="0.25">
      <c r="A156" t="s">
        <v>96</v>
      </c>
      <c r="B156" s="1" t="s">
        <v>481</v>
      </c>
      <c r="C156" t="s">
        <v>1</v>
      </c>
      <c r="D156" t="s">
        <v>92</v>
      </c>
      <c r="E156" t="s">
        <v>387</v>
      </c>
      <c r="F156" t="s">
        <v>388</v>
      </c>
      <c r="G156">
        <v>1854</v>
      </c>
      <c r="H156">
        <v>1854</v>
      </c>
      <c r="I156">
        <v>1854</v>
      </c>
      <c r="J156">
        <v>1854</v>
      </c>
      <c r="L156" s="3">
        <v>0</v>
      </c>
      <c r="M156" s="3">
        <v>0</v>
      </c>
      <c r="N156" s="3">
        <v>0</v>
      </c>
      <c r="O156" s="3">
        <v>3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83">
        <f>+Tabla3[[#This Row],[V GRAVADAS]]</f>
        <v>3</v>
      </c>
      <c r="V156">
        <v>2</v>
      </c>
    </row>
    <row r="157" spans="1:22" x14ac:dyDescent="0.25">
      <c r="A157" t="s">
        <v>96</v>
      </c>
      <c r="B157" s="1" t="s">
        <v>481</v>
      </c>
      <c r="C157" t="s">
        <v>1</v>
      </c>
      <c r="D157" t="s">
        <v>92</v>
      </c>
      <c r="E157" t="s">
        <v>387</v>
      </c>
      <c r="F157" t="s">
        <v>388</v>
      </c>
      <c r="G157">
        <v>1855</v>
      </c>
      <c r="H157">
        <v>1855</v>
      </c>
      <c r="I157">
        <v>1855</v>
      </c>
      <c r="J157">
        <v>1855</v>
      </c>
      <c r="L157" s="3">
        <v>0</v>
      </c>
      <c r="M157" s="3">
        <v>0</v>
      </c>
      <c r="N157" s="3">
        <v>0</v>
      </c>
      <c r="O157" s="3">
        <v>10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83">
        <f>+Tabla3[[#This Row],[V GRAVADAS]]</f>
        <v>10</v>
      </c>
      <c r="V157">
        <v>2</v>
      </c>
    </row>
    <row r="158" spans="1:22" x14ac:dyDescent="0.25">
      <c r="A158" t="s">
        <v>96</v>
      </c>
      <c r="B158" s="1" t="s">
        <v>481</v>
      </c>
      <c r="C158" t="s">
        <v>1</v>
      </c>
      <c r="D158" t="s">
        <v>92</v>
      </c>
      <c r="E158" t="s">
        <v>387</v>
      </c>
      <c r="F158" t="s">
        <v>388</v>
      </c>
      <c r="G158">
        <v>1856</v>
      </c>
      <c r="H158">
        <v>1856</v>
      </c>
      <c r="I158">
        <v>1856</v>
      </c>
      <c r="J158">
        <v>1856</v>
      </c>
      <c r="L158" s="3">
        <v>0</v>
      </c>
      <c r="M158" s="3">
        <v>0</v>
      </c>
      <c r="N158" s="3">
        <v>0</v>
      </c>
      <c r="O158" s="3">
        <v>3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83">
        <f>+Tabla3[[#This Row],[V GRAVADAS]]</f>
        <v>3</v>
      </c>
      <c r="V158">
        <v>2</v>
      </c>
    </row>
    <row r="159" spans="1:22" x14ac:dyDescent="0.25">
      <c r="A159" t="s">
        <v>96</v>
      </c>
      <c r="B159" s="1" t="s">
        <v>481</v>
      </c>
      <c r="C159" t="s">
        <v>1</v>
      </c>
      <c r="D159" t="s">
        <v>92</v>
      </c>
      <c r="E159" t="s">
        <v>387</v>
      </c>
      <c r="F159" t="s">
        <v>388</v>
      </c>
      <c r="G159">
        <v>1857</v>
      </c>
      <c r="H159">
        <v>1857</v>
      </c>
      <c r="I159">
        <v>1857</v>
      </c>
      <c r="J159">
        <v>1857</v>
      </c>
      <c r="L159" s="3">
        <v>0</v>
      </c>
      <c r="M159" s="3">
        <v>0</v>
      </c>
      <c r="N159" s="3">
        <v>0</v>
      </c>
      <c r="O159" s="3">
        <v>10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83">
        <f>+Tabla3[[#This Row],[V GRAVADAS]]</f>
        <v>10</v>
      </c>
      <c r="V159">
        <v>2</v>
      </c>
    </row>
    <row r="160" spans="1:22" x14ac:dyDescent="0.25">
      <c r="A160" t="s">
        <v>96</v>
      </c>
      <c r="B160" s="1" t="s">
        <v>481</v>
      </c>
      <c r="C160" t="s">
        <v>1</v>
      </c>
      <c r="D160" t="s">
        <v>92</v>
      </c>
      <c r="E160" t="s">
        <v>387</v>
      </c>
      <c r="F160" t="s">
        <v>388</v>
      </c>
      <c r="G160">
        <v>1858</v>
      </c>
      <c r="H160">
        <v>1858</v>
      </c>
      <c r="I160">
        <v>1858</v>
      </c>
      <c r="J160">
        <v>1858</v>
      </c>
      <c r="L160" s="3">
        <v>0</v>
      </c>
      <c r="M160" s="3">
        <v>0</v>
      </c>
      <c r="N160" s="3">
        <v>0</v>
      </c>
      <c r="O160" s="3">
        <v>3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83">
        <f>+Tabla3[[#This Row],[V GRAVADAS]]</f>
        <v>3</v>
      </c>
      <c r="V160">
        <v>2</v>
      </c>
    </row>
    <row r="161" spans="1:22" x14ac:dyDescent="0.25">
      <c r="A161" t="s">
        <v>96</v>
      </c>
      <c r="B161" s="1" t="s">
        <v>482</v>
      </c>
      <c r="C161" t="s">
        <v>1</v>
      </c>
      <c r="D161" t="s">
        <v>92</v>
      </c>
      <c r="E161" t="s">
        <v>387</v>
      </c>
      <c r="F161" t="s">
        <v>388</v>
      </c>
      <c r="G161">
        <v>1859</v>
      </c>
      <c r="H161">
        <v>1859</v>
      </c>
      <c r="I161">
        <v>1859</v>
      </c>
      <c r="J161">
        <v>1859</v>
      </c>
      <c r="L161" s="3">
        <v>0</v>
      </c>
      <c r="M161" s="3">
        <v>0</v>
      </c>
      <c r="N161" s="3">
        <v>0</v>
      </c>
      <c r="O161" s="3">
        <v>10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83">
        <f>+Tabla3[[#This Row],[V GRAVADAS]]</f>
        <v>10</v>
      </c>
      <c r="V161">
        <v>2</v>
      </c>
    </row>
    <row r="162" spans="1:22" x14ac:dyDescent="0.25">
      <c r="A162" t="s">
        <v>96</v>
      </c>
      <c r="B162" s="1" t="s">
        <v>482</v>
      </c>
      <c r="C162" t="s">
        <v>1</v>
      </c>
      <c r="D162" t="s">
        <v>92</v>
      </c>
      <c r="E162" t="s">
        <v>387</v>
      </c>
      <c r="F162" t="s">
        <v>388</v>
      </c>
      <c r="G162">
        <v>1860</v>
      </c>
      <c r="H162">
        <v>1860</v>
      </c>
      <c r="I162">
        <v>1860</v>
      </c>
      <c r="J162">
        <v>1860</v>
      </c>
      <c r="L162" s="3">
        <v>0</v>
      </c>
      <c r="M162" s="3">
        <v>0</v>
      </c>
      <c r="N162" s="3">
        <v>0</v>
      </c>
      <c r="O162" s="3">
        <v>3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83">
        <f>+Tabla3[[#This Row],[V GRAVADAS]]</f>
        <v>3</v>
      </c>
      <c r="V162">
        <v>2</v>
      </c>
    </row>
    <row r="163" spans="1:22" x14ac:dyDescent="0.25">
      <c r="A163" t="s">
        <v>96</v>
      </c>
      <c r="B163" s="1" t="s">
        <v>482</v>
      </c>
      <c r="C163" t="s">
        <v>1</v>
      </c>
      <c r="D163" t="s">
        <v>92</v>
      </c>
      <c r="E163" t="s">
        <v>387</v>
      </c>
      <c r="F163" t="s">
        <v>388</v>
      </c>
      <c r="G163">
        <v>1861</v>
      </c>
      <c r="H163">
        <v>1861</v>
      </c>
      <c r="I163">
        <v>1861</v>
      </c>
      <c r="J163">
        <v>1861</v>
      </c>
      <c r="L163" s="3">
        <v>0</v>
      </c>
      <c r="M163" s="3">
        <v>0</v>
      </c>
      <c r="N163" s="3">
        <v>0</v>
      </c>
      <c r="O163" s="3">
        <v>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83">
        <f>+Tabla3[[#This Row],[V GRAVADAS]]</f>
        <v>5</v>
      </c>
      <c r="V163">
        <v>2</v>
      </c>
    </row>
    <row r="164" spans="1:22" x14ac:dyDescent="0.25">
      <c r="A164" t="s">
        <v>96</v>
      </c>
      <c r="B164" s="1" t="s">
        <v>482</v>
      </c>
      <c r="C164" t="s">
        <v>1</v>
      </c>
      <c r="D164" t="s">
        <v>92</v>
      </c>
      <c r="E164" t="s">
        <v>387</v>
      </c>
      <c r="F164" t="s">
        <v>388</v>
      </c>
      <c r="G164">
        <v>1862</v>
      </c>
      <c r="H164">
        <v>1862</v>
      </c>
      <c r="I164">
        <v>1862</v>
      </c>
      <c r="J164">
        <v>1862</v>
      </c>
      <c r="L164" s="3">
        <v>0</v>
      </c>
      <c r="M164" s="3">
        <v>0</v>
      </c>
      <c r="N164" s="3">
        <v>0</v>
      </c>
      <c r="O164" s="3">
        <v>15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83">
        <f>+Tabla3[[#This Row],[V GRAVADAS]]</f>
        <v>15</v>
      </c>
      <c r="V164">
        <v>2</v>
      </c>
    </row>
    <row r="165" spans="1:22" x14ac:dyDescent="0.25">
      <c r="A165" t="s">
        <v>96</v>
      </c>
      <c r="B165" s="1" t="s">
        <v>482</v>
      </c>
      <c r="C165" t="s">
        <v>1</v>
      </c>
      <c r="D165" t="s">
        <v>92</v>
      </c>
      <c r="E165" t="s">
        <v>387</v>
      </c>
      <c r="F165" t="s">
        <v>388</v>
      </c>
      <c r="G165">
        <v>1863</v>
      </c>
      <c r="H165">
        <v>1863</v>
      </c>
      <c r="I165">
        <v>1863</v>
      </c>
      <c r="J165">
        <v>1863</v>
      </c>
      <c r="L165" s="3">
        <v>0</v>
      </c>
      <c r="M165" s="3">
        <v>0</v>
      </c>
      <c r="N165" s="3">
        <v>0</v>
      </c>
      <c r="O165" s="3">
        <v>3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83">
        <f>+Tabla3[[#This Row],[V GRAVADAS]]</f>
        <v>3</v>
      </c>
      <c r="V165">
        <v>2</v>
      </c>
    </row>
    <row r="166" spans="1:22" x14ac:dyDescent="0.25">
      <c r="A166" t="s">
        <v>96</v>
      </c>
      <c r="B166" s="1" t="s">
        <v>482</v>
      </c>
      <c r="C166" t="s">
        <v>1</v>
      </c>
      <c r="D166" t="s">
        <v>92</v>
      </c>
      <c r="E166" t="s">
        <v>387</v>
      </c>
      <c r="F166" t="s">
        <v>388</v>
      </c>
      <c r="G166">
        <v>1864</v>
      </c>
      <c r="H166">
        <v>1864</v>
      </c>
      <c r="I166">
        <v>1864</v>
      </c>
      <c r="J166">
        <v>1864</v>
      </c>
      <c r="L166" s="3">
        <v>0</v>
      </c>
      <c r="M166" s="3">
        <v>0</v>
      </c>
      <c r="N166" s="3">
        <v>0</v>
      </c>
      <c r="O166" s="3">
        <v>3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83">
        <f>+Tabla3[[#This Row],[V GRAVADAS]]</f>
        <v>3</v>
      </c>
      <c r="V166">
        <v>2</v>
      </c>
    </row>
    <row r="167" spans="1:22" x14ac:dyDescent="0.25">
      <c r="A167" t="s">
        <v>487</v>
      </c>
      <c r="B167" s="1" t="s">
        <v>488</v>
      </c>
      <c r="C167" t="s">
        <v>1</v>
      </c>
      <c r="D167" t="s">
        <v>92</v>
      </c>
      <c r="E167" t="s">
        <v>387</v>
      </c>
      <c r="F167" t="s">
        <v>388</v>
      </c>
      <c r="G167">
        <v>1865</v>
      </c>
      <c r="H167">
        <v>1865</v>
      </c>
      <c r="I167">
        <v>1865</v>
      </c>
      <c r="J167">
        <v>1865</v>
      </c>
      <c r="L167" s="3">
        <v>0</v>
      </c>
      <c r="M167" s="3">
        <v>0</v>
      </c>
      <c r="N167" s="3">
        <v>0</v>
      </c>
      <c r="O167" s="3">
        <v>3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83">
        <f>+Tabla3[[#This Row],[V GRAVADAS]]</f>
        <v>3</v>
      </c>
      <c r="V167">
        <v>2</v>
      </c>
    </row>
    <row r="168" spans="1:22" x14ac:dyDescent="0.25">
      <c r="A168" t="s">
        <v>487</v>
      </c>
      <c r="B168" s="1" t="s">
        <v>488</v>
      </c>
      <c r="C168" t="s">
        <v>1</v>
      </c>
      <c r="D168" t="s">
        <v>92</v>
      </c>
      <c r="E168" t="s">
        <v>387</v>
      </c>
      <c r="F168" t="s">
        <v>388</v>
      </c>
      <c r="G168">
        <v>1866</v>
      </c>
      <c r="H168">
        <v>1866</v>
      </c>
      <c r="I168">
        <v>1866</v>
      </c>
      <c r="J168">
        <v>1866</v>
      </c>
      <c r="L168" s="3">
        <v>0</v>
      </c>
      <c r="M168" s="3">
        <v>0</v>
      </c>
      <c r="N168" s="3">
        <v>0</v>
      </c>
      <c r="O168" s="3">
        <v>3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83">
        <f>+Tabla3[[#This Row],[V GRAVADAS]]</f>
        <v>3</v>
      </c>
      <c r="V168">
        <v>2</v>
      </c>
    </row>
    <row r="169" spans="1:22" x14ac:dyDescent="0.25">
      <c r="A169" t="s">
        <v>487</v>
      </c>
      <c r="B169" s="1" t="s">
        <v>488</v>
      </c>
      <c r="C169" t="s">
        <v>1</v>
      </c>
      <c r="D169" t="s">
        <v>92</v>
      </c>
      <c r="E169" t="s">
        <v>387</v>
      </c>
      <c r="F169" t="s">
        <v>388</v>
      </c>
      <c r="G169">
        <v>1867</v>
      </c>
      <c r="H169">
        <v>1867</v>
      </c>
      <c r="I169">
        <v>1867</v>
      </c>
      <c r="J169">
        <v>1867</v>
      </c>
      <c r="L169" s="3">
        <v>0</v>
      </c>
      <c r="M169" s="3">
        <v>0</v>
      </c>
      <c r="N169" s="3">
        <v>0</v>
      </c>
      <c r="O169" s="3">
        <v>3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83">
        <f>+Tabla3[[#This Row],[V GRAVADAS]]</f>
        <v>3</v>
      </c>
      <c r="V169">
        <v>2</v>
      </c>
    </row>
    <row r="170" spans="1:22" x14ac:dyDescent="0.25">
      <c r="A170" t="s">
        <v>487</v>
      </c>
      <c r="B170" s="1" t="s">
        <v>488</v>
      </c>
      <c r="C170" t="s">
        <v>1</v>
      </c>
      <c r="D170" t="s">
        <v>92</v>
      </c>
      <c r="E170" t="s">
        <v>387</v>
      </c>
      <c r="F170" t="s">
        <v>388</v>
      </c>
      <c r="G170">
        <v>1868</v>
      </c>
      <c r="H170">
        <v>1868</v>
      </c>
      <c r="I170">
        <v>1868</v>
      </c>
      <c r="J170">
        <v>1868</v>
      </c>
      <c r="L170" s="3">
        <v>0</v>
      </c>
      <c r="M170" s="3">
        <v>0</v>
      </c>
      <c r="N170" s="3">
        <v>0</v>
      </c>
      <c r="O170" s="3">
        <v>3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83">
        <f>+Tabla3[[#This Row],[V GRAVADAS]]</f>
        <v>3</v>
      </c>
      <c r="V170">
        <v>2</v>
      </c>
    </row>
    <row r="171" spans="1:22" x14ac:dyDescent="0.25">
      <c r="A171" t="s">
        <v>487</v>
      </c>
      <c r="B171" s="1" t="s">
        <v>488</v>
      </c>
      <c r="C171" t="s">
        <v>1</v>
      </c>
      <c r="D171" t="s">
        <v>92</v>
      </c>
      <c r="E171" t="s">
        <v>387</v>
      </c>
      <c r="F171" t="s">
        <v>388</v>
      </c>
      <c r="G171">
        <v>1869</v>
      </c>
      <c r="H171">
        <v>1869</v>
      </c>
      <c r="I171">
        <v>1869</v>
      </c>
      <c r="J171">
        <v>1869</v>
      </c>
      <c r="L171" s="3">
        <v>0</v>
      </c>
      <c r="M171" s="3">
        <v>0</v>
      </c>
      <c r="N171" s="3">
        <v>0</v>
      </c>
      <c r="O171" s="3">
        <v>5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83">
        <f>+Tabla3[[#This Row],[V GRAVADAS]]</f>
        <v>5</v>
      </c>
      <c r="V171">
        <v>2</v>
      </c>
    </row>
    <row r="172" spans="1:22" x14ac:dyDescent="0.25">
      <c r="A172" t="s">
        <v>487</v>
      </c>
      <c r="B172" s="1" t="s">
        <v>489</v>
      </c>
      <c r="C172" t="s">
        <v>1</v>
      </c>
      <c r="D172" t="s">
        <v>92</v>
      </c>
      <c r="E172" t="s">
        <v>387</v>
      </c>
      <c r="F172" t="s">
        <v>388</v>
      </c>
      <c r="G172">
        <v>1870</v>
      </c>
      <c r="H172">
        <v>1870</v>
      </c>
      <c r="I172">
        <v>1870</v>
      </c>
      <c r="J172">
        <v>1870</v>
      </c>
      <c r="L172" s="3">
        <v>0</v>
      </c>
      <c r="M172" s="3">
        <v>0</v>
      </c>
      <c r="N172" s="3">
        <v>0</v>
      </c>
      <c r="O172" s="3">
        <v>3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83">
        <f>+Tabla3[[#This Row],[V GRAVADAS]]</f>
        <v>3</v>
      </c>
      <c r="V172">
        <v>2</v>
      </c>
    </row>
    <row r="173" spans="1:22" x14ac:dyDescent="0.25">
      <c r="A173" t="s">
        <v>487</v>
      </c>
      <c r="B173" s="1" t="s">
        <v>489</v>
      </c>
      <c r="C173" t="s">
        <v>1</v>
      </c>
      <c r="D173" t="s">
        <v>92</v>
      </c>
      <c r="E173" t="s">
        <v>387</v>
      </c>
      <c r="F173" t="s">
        <v>388</v>
      </c>
      <c r="G173">
        <v>1871</v>
      </c>
      <c r="H173">
        <v>1871</v>
      </c>
      <c r="I173">
        <v>1871</v>
      </c>
      <c r="J173">
        <v>1871</v>
      </c>
      <c r="L173" s="3">
        <v>0</v>
      </c>
      <c r="M173" s="3">
        <v>0</v>
      </c>
      <c r="N173" s="3">
        <v>0</v>
      </c>
      <c r="O173" s="3">
        <v>6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83">
        <f>+Tabla3[[#This Row],[V GRAVADAS]]</f>
        <v>6</v>
      </c>
      <c r="V173">
        <v>2</v>
      </c>
    </row>
    <row r="174" spans="1:22" x14ac:dyDescent="0.25">
      <c r="A174" t="s">
        <v>487</v>
      </c>
      <c r="B174" s="1" t="s">
        <v>489</v>
      </c>
      <c r="C174" t="s">
        <v>1</v>
      </c>
      <c r="D174" t="s">
        <v>92</v>
      </c>
      <c r="E174" t="s">
        <v>387</v>
      </c>
      <c r="F174" t="s">
        <v>388</v>
      </c>
      <c r="G174">
        <v>1872</v>
      </c>
      <c r="H174">
        <v>1872</v>
      </c>
      <c r="I174">
        <v>1872</v>
      </c>
      <c r="J174">
        <v>1872</v>
      </c>
      <c r="L174" s="3">
        <v>0</v>
      </c>
      <c r="M174" s="3">
        <v>0</v>
      </c>
      <c r="N174" s="3">
        <v>0</v>
      </c>
      <c r="O174" s="3">
        <v>3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83">
        <f>+Tabla3[[#This Row],[V GRAVADAS]]</f>
        <v>3</v>
      </c>
      <c r="V174">
        <v>2</v>
      </c>
    </row>
    <row r="175" spans="1:22" x14ac:dyDescent="0.25">
      <c r="A175" t="s">
        <v>487</v>
      </c>
      <c r="B175" s="1" t="s">
        <v>489</v>
      </c>
      <c r="C175" t="s">
        <v>1</v>
      </c>
      <c r="D175" t="s">
        <v>92</v>
      </c>
      <c r="E175" t="s">
        <v>387</v>
      </c>
      <c r="F175" t="s">
        <v>388</v>
      </c>
      <c r="G175">
        <v>1873</v>
      </c>
      <c r="H175">
        <v>1873</v>
      </c>
      <c r="I175">
        <v>1873</v>
      </c>
      <c r="J175">
        <v>1873</v>
      </c>
      <c r="L175" s="3">
        <v>0</v>
      </c>
      <c r="M175" s="3">
        <v>0</v>
      </c>
      <c r="N175" s="3">
        <v>0</v>
      </c>
      <c r="O175" s="3">
        <v>5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83">
        <f>+Tabla3[[#This Row],[V GRAVADAS]]</f>
        <v>5</v>
      </c>
      <c r="V175">
        <v>2</v>
      </c>
    </row>
    <row r="176" spans="1:22" x14ac:dyDescent="0.25">
      <c r="A176" t="s">
        <v>487</v>
      </c>
      <c r="B176" s="1" t="s">
        <v>489</v>
      </c>
      <c r="C176" t="s">
        <v>1</v>
      </c>
      <c r="D176" t="s">
        <v>92</v>
      </c>
      <c r="E176" t="s">
        <v>387</v>
      </c>
      <c r="F176" t="s">
        <v>388</v>
      </c>
      <c r="G176">
        <v>1874</v>
      </c>
      <c r="H176">
        <v>1874</v>
      </c>
      <c r="I176">
        <v>1874</v>
      </c>
      <c r="J176">
        <v>1874</v>
      </c>
      <c r="L176" s="3">
        <v>0</v>
      </c>
      <c r="M176" s="3">
        <v>0</v>
      </c>
      <c r="N176" s="3">
        <v>0</v>
      </c>
      <c r="O176" s="3">
        <v>5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83">
        <f>+Tabla3[[#This Row],[V GRAVADAS]]</f>
        <v>5</v>
      </c>
      <c r="V176">
        <v>2</v>
      </c>
    </row>
    <row r="177" spans="1:22" x14ac:dyDescent="0.25">
      <c r="A177" t="s">
        <v>487</v>
      </c>
      <c r="B177" s="1" t="s">
        <v>489</v>
      </c>
      <c r="C177" t="s">
        <v>1</v>
      </c>
      <c r="D177" t="s">
        <v>92</v>
      </c>
      <c r="E177" t="s">
        <v>387</v>
      </c>
      <c r="F177" t="s">
        <v>388</v>
      </c>
      <c r="G177">
        <v>1875</v>
      </c>
      <c r="H177">
        <v>1875</v>
      </c>
      <c r="I177">
        <v>1875</v>
      </c>
      <c r="J177">
        <v>1875</v>
      </c>
      <c r="L177" s="3">
        <v>0</v>
      </c>
      <c r="M177" s="3">
        <v>0</v>
      </c>
      <c r="N177" s="3">
        <v>0</v>
      </c>
      <c r="O177" s="3">
        <v>3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83">
        <f>+Tabla3[[#This Row],[V GRAVADAS]]</f>
        <v>3</v>
      </c>
      <c r="V177">
        <v>2</v>
      </c>
    </row>
    <row r="178" spans="1:22" x14ac:dyDescent="0.25">
      <c r="A178" t="s">
        <v>487</v>
      </c>
      <c r="B178" s="1" t="s">
        <v>490</v>
      </c>
      <c r="C178" t="s">
        <v>1</v>
      </c>
      <c r="D178" t="s">
        <v>92</v>
      </c>
      <c r="E178" t="s">
        <v>387</v>
      </c>
      <c r="F178" t="s">
        <v>388</v>
      </c>
      <c r="G178">
        <v>1876</v>
      </c>
      <c r="H178">
        <v>1876</v>
      </c>
      <c r="I178">
        <v>1876</v>
      </c>
      <c r="J178">
        <v>1876</v>
      </c>
      <c r="L178" s="3">
        <v>0</v>
      </c>
      <c r="M178" s="3">
        <v>0</v>
      </c>
      <c r="N178" s="3">
        <v>0</v>
      </c>
      <c r="O178" s="3">
        <v>3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83">
        <f>+Tabla3[[#This Row],[V GRAVADAS]]</f>
        <v>3</v>
      </c>
      <c r="V178">
        <v>2</v>
      </c>
    </row>
    <row r="179" spans="1:22" x14ac:dyDescent="0.25">
      <c r="A179" t="s">
        <v>487</v>
      </c>
      <c r="B179" s="1" t="s">
        <v>490</v>
      </c>
      <c r="C179" t="s">
        <v>1</v>
      </c>
      <c r="D179" t="s">
        <v>92</v>
      </c>
      <c r="E179" t="s">
        <v>387</v>
      </c>
      <c r="F179" t="s">
        <v>388</v>
      </c>
      <c r="G179">
        <v>1877</v>
      </c>
      <c r="H179">
        <v>1877</v>
      </c>
      <c r="I179">
        <v>1877</v>
      </c>
      <c r="J179">
        <v>1877</v>
      </c>
      <c r="L179" s="3">
        <v>0</v>
      </c>
      <c r="M179" s="3">
        <v>0</v>
      </c>
      <c r="N179" s="3">
        <v>0</v>
      </c>
      <c r="O179" s="3">
        <v>3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83">
        <f>+Tabla3[[#This Row],[V GRAVADAS]]</f>
        <v>3</v>
      </c>
      <c r="V179">
        <v>2</v>
      </c>
    </row>
    <row r="180" spans="1:22" x14ac:dyDescent="0.25">
      <c r="A180" t="s">
        <v>487</v>
      </c>
      <c r="B180" s="1" t="s">
        <v>490</v>
      </c>
      <c r="C180" t="s">
        <v>1</v>
      </c>
      <c r="D180" t="s">
        <v>92</v>
      </c>
      <c r="E180" t="s">
        <v>387</v>
      </c>
      <c r="F180" t="s">
        <v>388</v>
      </c>
      <c r="G180">
        <v>1878</v>
      </c>
      <c r="H180">
        <v>1878</v>
      </c>
      <c r="I180">
        <v>1878</v>
      </c>
      <c r="J180">
        <v>1878</v>
      </c>
      <c r="L180" s="3">
        <v>0</v>
      </c>
      <c r="M180" s="3">
        <v>0</v>
      </c>
      <c r="N180" s="3">
        <v>0</v>
      </c>
      <c r="O180" s="3">
        <v>5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83">
        <f>+Tabla3[[#This Row],[V GRAVADAS]]</f>
        <v>5</v>
      </c>
      <c r="V180">
        <v>2</v>
      </c>
    </row>
    <row r="181" spans="1:22" x14ac:dyDescent="0.25">
      <c r="A181" t="s">
        <v>487</v>
      </c>
      <c r="B181" s="1" t="s">
        <v>490</v>
      </c>
      <c r="C181" t="s">
        <v>1</v>
      </c>
      <c r="D181" t="s">
        <v>92</v>
      </c>
      <c r="E181" t="s">
        <v>387</v>
      </c>
      <c r="F181" t="s">
        <v>388</v>
      </c>
      <c r="G181">
        <v>1879</v>
      </c>
      <c r="H181">
        <v>1879</v>
      </c>
      <c r="I181">
        <v>1879</v>
      </c>
      <c r="J181">
        <v>1879</v>
      </c>
      <c r="L181" s="3">
        <v>0</v>
      </c>
      <c r="M181" s="3">
        <v>0</v>
      </c>
      <c r="N181" s="3">
        <v>0</v>
      </c>
      <c r="O181" s="3">
        <v>5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83">
        <f>+Tabla3[[#This Row],[V GRAVADAS]]</f>
        <v>5</v>
      </c>
      <c r="V181">
        <v>2</v>
      </c>
    </row>
    <row r="182" spans="1:22" x14ac:dyDescent="0.25">
      <c r="A182" t="s">
        <v>487</v>
      </c>
      <c r="B182" s="1" t="s">
        <v>491</v>
      </c>
      <c r="C182" t="s">
        <v>1</v>
      </c>
      <c r="D182" t="s">
        <v>92</v>
      </c>
      <c r="E182" t="s">
        <v>387</v>
      </c>
      <c r="F182" t="s">
        <v>388</v>
      </c>
      <c r="G182">
        <v>1880</v>
      </c>
      <c r="H182">
        <v>1880</v>
      </c>
      <c r="I182">
        <v>1880</v>
      </c>
      <c r="J182">
        <v>1880</v>
      </c>
      <c r="L182" s="3">
        <v>0</v>
      </c>
      <c r="M182" s="3">
        <v>0</v>
      </c>
      <c r="N182" s="3">
        <v>0</v>
      </c>
      <c r="O182" s="3">
        <v>15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83">
        <f>+Tabla3[[#This Row],[V GRAVADAS]]</f>
        <v>15</v>
      </c>
      <c r="V182">
        <v>2</v>
      </c>
    </row>
    <row r="183" spans="1:22" x14ac:dyDescent="0.25">
      <c r="A183" t="s">
        <v>487</v>
      </c>
      <c r="B183" s="1" t="s">
        <v>491</v>
      </c>
      <c r="C183" t="s">
        <v>1</v>
      </c>
      <c r="D183" t="s">
        <v>92</v>
      </c>
      <c r="E183" t="s">
        <v>387</v>
      </c>
      <c r="F183" t="s">
        <v>388</v>
      </c>
      <c r="G183">
        <v>1881</v>
      </c>
      <c r="H183">
        <v>1881</v>
      </c>
      <c r="I183">
        <v>1881</v>
      </c>
      <c r="J183">
        <v>1881</v>
      </c>
      <c r="L183" s="3">
        <v>0</v>
      </c>
      <c r="M183" s="3">
        <v>0</v>
      </c>
      <c r="N183" s="3">
        <v>0</v>
      </c>
      <c r="O183" s="3">
        <v>10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83">
        <f>+Tabla3[[#This Row],[V GRAVADAS]]</f>
        <v>10</v>
      </c>
      <c r="V183">
        <v>2</v>
      </c>
    </row>
    <row r="184" spans="1:22" x14ac:dyDescent="0.25">
      <c r="A184" t="s">
        <v>487</v>
      </c>
      <c r="B184" s="1" t="s">
        <v>491</v>
      </c>
      <c r="C184" t="s">
        <v>1</v>
      </c>
      <c r="D184" t="s">
        <v>92</v>
      </c>
      <c r="E184" t="s">
        <v>387</v>
      </c>
      <c r="F184" t="s">
        <v>388</v>
      </c>
      <c r="G184">
        <v>1882</v>
      </c>
      <c r="H184">
        <v>1882</v>
      </c>
      <c r="I184">
        <v>1882</v>
      </c>
      <c r="J184">
        <v>1882</v>
      </c>
      <c r="L184" s="3">
        <v>0</v>
      </c>
      <c r="M184" s="3">
        <v>0</v>
      </c>
      <c r="N184" s="3">
        <v>0</v>
      </c>
      <c r="O184" s="3">
        <v>3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83">
        <f>+Tabla3[[#This Row],[V GRAVADAS]]</f>
        <v>3</v>
      </c>
      <c r="V184">
        <v>2</v>
      </c>
    </row>
    <row r="185" spans="1:22" x14ac:dyDescent="0.25">
      <c r="A185" t="s">
        <v>487</v>
      </c>
      <c r="B185" s="1" t="s">
        <v>491</v>
      </c>
      <c r="C185" t="s">
        <v>1</v>
      </c>
      <c r="D185" t="s">
        <v>92</v>
      </c>
      <c r="E185" t="s">
        <v>387</v>
      </c>
      <c r="F185" t="s">
        <v>388</v>
      </c>
      <c r="G185">
        <v>1883</v>
      </c>
      <c r="H185">
        <v>1883</v>
      </c>
      <c r="I185">
        <v>1883</v>
      </c>
      <c r="J185">
        <v>1883</v>
      </c>
      <c r="L185" s="3">
        <v>0</v>
      </c>
      <c r="M185" s="3">
        <v>0</v>
      </c>
      <c r="N185" s="3">
        <v>0</v>
      </c>
      <c r="O185" s="3">
        <v>5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83">
        <f>+Tabla3[[#This Row],[V GRAVADAS]]</f>
        <v>5</v>
      </c>
      <c r="V185">
        <v>2</v>
      </c>
    </row>
    <row r="186" spans="1:22" x14ac:dyDescent="0.25">
      <c r="A186" t="s">
        <v>487</v>
      </c>
      <c r="B186" s="1" t="s">
        <v>491</v>
      </c>
      <c r="C186" t="s">
        <v>1</v>
      </c>
      <c r="D186" t="s">
        <v>92</v>
      </c>
      <c r="E186" t="s">
        <v>387</v>
      </c>
      <c r="F186" t="s">
        <v>388</v>
      </c>
      <c r="G186">
        <v>1884</v>
      </c>
      <c r="H186">
        <v>1884</v>
      </c>
      <c r="I186">
        <v>1884</v>
      </c>
      <c r="J186">
        <v>1884</v>
      </c>
      <c r="L186" s="3">
        <v>0</v>
      </c>
      <c r="M186" s="3">
        <v>0</v>
      </c>
      <c r="N186" s="3">
        <v>0</v>
      </c>
      <c r="O186" s="3">
        <v>3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83">
        <f>+Tabla3[[#This Row],[V GRAVADAS]]</f>
        <v>3</v>
      </c>
      <c r="V186">
        <v>2</v>
      </c>
    </row>
    <row r="187" spans="1:22" x14ac:dyDescent="0.25">
      <c r="A187" t="s">
        <v>487</v>
      </c>
      <c r="B187" s="1" t="s">
        <v>492</v>
      </c>
      <c r="C187" t="s">
        <v>1</v>
      </c>
      <c r="D187" t="s">
        <v>92</v>
      </c>
      <c r="E187" t="s">
        <v>387</v>
      </c>
      <c r="F187" t="s">
        <v>388</v>
      </c>
      <c r="G187">
        <v>1885</v>
      </c>
      <c r="H187">
        <v>1885</v>
      </c>
      <c r="I187">
        <v>1885</v>
      </c>
      <c r="J187">
        <v>1885</v>
      </c>
      <c r="L187" s="3">
        <v>0</v>
      </c>
      <c r="M187" s="3">
        <v>0</v>
      </c>
      <c r="N187" s="3">
        <v>0</v>
      </c>
      <c r="O187" s="3">
        <v>5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83">
        <f>+Tabla3[[#This Row],[V GRAVADAS]]</f>
        <v>5</v>
      </c>
      <c r="V187">
        <v>2</v>
      </c>
    </row>
    <row r="188" spans="1:22" x14ac:dyDescent="0.25">
      <c r="A188" t="s">
        <v>487</v>
      </c>
      <c r="B188" s="1" t="s">
        <v>492</v>
      </c>
      <c r="C188" t="s">
        <v>1</v>
      </c>
      <c r="D188" t="s">
        <v>92</v>
      </c>
      <c r="E188" t="s">
        <v>387</v>
      </c>
      <c r="F188" t="s">
        <v>388</v>
      </c>
      <c r="G188">
        <v>1886</v>
      </c>
      <c r="H188">
        <v>1886</v>
      </c>
      <c r="I188">
        <v>1886</v>
      </c>
      <c r="J188">
        <v>1886</v>
      </c>
      <c r="L188" s="3">
        <v>0</v>
      </c>
      <c r="M188" s="3">
        <v>0</v>
      </c>
      <c r="N188" s="3">
        <v>0</v>
      </c>
      <c r="O188" s="3">
        <v>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83">
        <f>+Tabla3[[#This Row],[V GRAVADAS]]</f>
        <v>5</v>
      </c>
      <c r="V188">
        <v>2</v>
      </c>
    </row>
    <row r="189" spans="1:22" x14ac:dyDescent="0.25">
      <c r="A189" t="s">
        <v>487</v>
      </c>
      <c r="B189" s="1" t="s">
        <v>492</v>
      </c>
      <c r="C189" t="s">
        <v>1</v>
      </c>
      <c r="D189" t="s">
        <v>92</v>
      </c>
      <c r="E189" t="s">
        <v>387</v>
      </c>
      <c r="F189" t="s">
        <v>388</v>
      </c>
      <c r="G189">
        <v>1887</v>
      </c>
      <c r="H189">
        <v>1887</v>
      </c>
      <c r="I189">
        <v>1887</v>
      </c>
      <c r="J189">
        <v>1887</v>
      </c>
      <c r="L189" s="3">
        <v>0</v>
      </c>
      <c r="M189" s="3">
        <v>0</v>
      </c>
      <c r="N189" s="3">
        <v>0</v>
      </c>
      <c r="O189" s="3">
        <v>3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83">
        <f>+Tabla3[[#This Row],[V GRAVADAS]]</f>
        <v>3</v>
      </c>
      <c r="V189">
        <v>2</v>
      </c>
    </row>
    <row r="190" spans="1:22" x14ac:dyDescent="0.25">
      <c r="A190" t="s">
        <v>487</v>
      </c>
      <c r="B190" s="1" t="s">
        <v>492</v>
      </c>
      <c r="C190" t="s">
        <v>1</v>
      </c>
      <c r="D190" t="s">
        <v>92</v>
      </c>
      <c r="E190" t="s">
        <v>387</v>
      </c>
      <c r="F190" t="s">
        <v>388</v>
      </c>
      <c r="G190">
        <v>1888</v>
      </c>
      <c r="H190">
        <v>1888</v>
      </c>
      <c r="I190">
        <v>1888</v>
      </c>
      <c r="J190">
        <v>1888</v>
      </c>
      <c r="L190" s="3">
        <v>0</v>
      </c>
      <c r="M190" s="3">
        <v>0</v>
      </c>
      <c r="N190" s="3">
        <v>0</v>
      </c>
      <c r="O190" s="3">
        <v>3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83">
        <f>+Tabla3[[#This Row],[V GRAVADAS]]</f>
        <v>3</v>
      </c>
      <c r="V190">
        <v>2</v>
      </c>
    </row>
    <row r="191" spans="1:22" x14ac:dyDescent="0.25">
      <c r="A191" t="s">
        <v>487</v>
      </c>
      <c r="B191" s="1" t="s">
        <v>493</v>
      </c>
      <c r="C191" t="s">
        <v>1</v>
      </c>
      <c r="D191" t="s">
        <v>92</v>
      </c>
      <c r="E191" t="s">
        <v>387</v>
      </c>
      <c r="F191" t="s">
        <v>388</v>
      </c>
      <c r="G191">
        <v>1889</v>
      </c>
      <c r="H191">
        <v>1889</v>
      </c>
      <c r="I191">
        <v>1889</v>
      </c>
      <c r="J191">
        <v>1889</v>
      </c>
      <c r="L191" s="3">
        <v>0</v>
      </c>
      <c r="M191" s="3">
        <v>0</v>
      </c>
      <c r="N191" s="3">
        <v>0</v>
      </c>
      <c r="O191" s="3">
        <v>3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83">
        <f>+Tabla3[[#This Row],[V GRAVADAS]]</f>
        <v>3</v>
      </c>
      <c r="V191">
        <v>2</v>
      </c>
    </row>
    <row r="192" spans="1:22" x14ac:dyDescent="0.25">
      <c r="A192" t="s">
        <v>487</v>
      </c>
      <c r="B192" s="1" t="s">
        <v>493</v>
      </c>
      <c r="C192" t="s">
        <v>1</v>
      </c>
      <c r="D192" t="s">
        <v>92</v>
      </c>
      <c r="E192" t="s">
        <v>387</v>
      </c>
      <c r="F192" t="s">
        <v>388</v>
      </c>
      <c r="G192">
        <v>1890</v>
      </c>
      <c r="H192">
        <v>1890</v>
      </c>
      <c r="I192">
        <v>1890</v>
      </c>
      <c r="J192">
        <v>1890</v>
      </c>
      <c r="L192" s="3">
        <v>0</v>
      </c>
      <c r="M192" s="3">
        <v>0</v>
      </c>
      <c r="N192" s="3">
        <v>0</v>
      </c>
      <c r="O192" s="3">
        <v>3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83">
        <f>+Tabla3[[#This Row],[V GRAVADAS]]</f>
        <v>3</v>
      </c>
      <c r="V192">
        <v>2</v>
      </c>
    </row>
    <row r="193" spans="1:22" x14ac:dyDescent="0.25">
      <c r="A193" t="s">
        <v>487</v>
      </c>
      <c r="B193" s="1" t="s">
        <v>493</v>
      </c>
      <c r="C193" t="s">
        <v>1</v>
      </c>
      <c r="D193" t="s">
        <v>92</v>
      </c>
      <c r="E193" t="s">
        <v>387</v>
      </c>
      <c r="F193" t="s">
        <v>388</v>
      </c>
      <c r="G193">
        <v>1891</v>
      </c>
      <c r="H193">
        <v>1891</v>
      </c>
      <c r="I193">
        <v>1891</v>
      </c>
      <c r="J193">
        <v>1891</v>
      </c>
      <c r="L193" s="3">
        <v>0</v>
      </c>
      <c r="M193" s="3">
        <v>0</v>
      </c>
      <c r="N193" s="3">
        <v>0</v>
      </c>
      <c r="O193" s="3">
        <v>3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83">
        <f>+Tabla3[[#This Row],[V GRAVADAS]]</f>
        <v>3</v>
      </c>
      <c r="V193">
        <v>2</v>
      </c>
    </row>
    <row r="194" spans="1:22" x14ac:dyDescent="0.25">
      <c r="A194" t="s">
        <v>487</v>
      </c>
      <c r="B194" s="1" t="s">
        <v>493</v>
      </c>
      <c r="C194" t="s">
        <v>1</v>
      </c>
      <c r="D194" t="s">
        <v>92</v>
      </c>
      <c r="E194" t="s">
        <v>387</v>
      </c>
      <c r="F194" t="s">
        <v>388</v>
      </c>
      <c r="G194">
        <v>1892</v>
      </c>
      <c r="H194">
        <v>1892</v>
      </c>
      <c r="I194">
        <v>1892</v>
      </c>
      <c r="J194">
        <v>1892</v>
      </c>
      <c r="L194" s="3">
        <v>0</v>
      </c>
      <c r="M194" s="3">
        <v>0</v>
      </c>
      <c r="N194" s="3">
        <v>0</v>
      </c>
      <c r="O194" s="3">
        <v>3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83">
        <f>+Tabla3[[#This Row],[V GRAVADAS]]</f>
        <v>3</v>
      </c>
      <c r="V194">
        <v>2</v>
      </c>
    </row>
    <row r="195" spans="1:22" x14ac:dyDescent="0.25">
      <c r="A195" t="s">
        <v>487</v>
      </c>
      <c r="B195" s="1" t="s">
        <v>493</v>
      </c>
      <c r="C195" t="s">
        <v>1</v>
      </c>
      <c r="D195" t="s">
        <v>92</v>
      </c>
      <c r="E195" t="s">
        <v>387</v>
      </c>
      <c r="F195" t="s">
        <v>388</v>
      </c>
      <c r="G195">
        <v>1893</v>
      </c>
      <c r="H195">
        <v>1893</v>
      </c>
      <c r="I195">
        <v>1893</v>
      </c>
      <c r="J195">
        <v>1893</v>
      </c>
      <c r="L195" s="3">
        <v>0</v>
      </c>
      <c r="M195" s="3">
        <v>0</v>
      </c>
      <c r="N195" s="3">
        <v>0</v>
      </c>
      <c r="O195" s="3">
        <v>3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83">
        <f>+Tabla3[[#This Row],[V GRAVADAS]]</f>
        <v>3</v>
      </c>
      <c r="V195">
        <v>2</v>
      </c>
    </row>
    <row r="196" spans="1:22" x14ac:dyDescent="0.25">
      <c r="A196" t="s">
        <v>487</v>
      </c>
      <c r="B196" s="1" t="s">
        <v>493</v>
      </c>
      <c r="C196" t="s">
        <v>1</v>
      </c>
      <c r="D196" t="s">
        <v>92</v>
      </c>
      <c r="E196" t="s">
        <v>387</v>
      </c>
      <c r="F196" t="s">
        <v>388</v>
      </c>
      <c r="G196">
        <v>1894</v>
      </c>
      <c r="H196">
        <v>1894</v>
      </c>
      <c r="I196">
        <v>1894</v>
      </c>
      <c r="J196">
        <v>1894</v>
      </c>
      <c r="L196" s="3">
        <v>0</v>
      </c>
      <c r="M196" s="3">
        <v>0</v>
      </c>
      <c r="N196" s="3">
        <v>0</v>
      </c>
      <c r="O196" s="3">
        <v>5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83">
        <f>+Tabla3[[#This Row],[V GRAVADAS]]</f>
        <v>5</v>
      </c>
      <c r="V196">
        <v>2</v>
      </c>
    </row>
    <row r="197" spans="1:22" x14ac:dyDescent="0.25">
      <c r="A197" t="s">
        <v>487</v>
      </c>
      <c r="B197" s="1" t="s">
        <v>493</v>
      </c>
      <c r="C197" t="s">
        <v>1</v>
      </c>
      <c r="D197" t="s">
        <v>92</v>
      </c>
      <c r="E197" t="s">
        <v>387</v>
      </c>
      <c r="F197" t="s">
        <v>388</v>
      </c>
      <c r="G197">
        <v>1895</v>
      </c>
      <c r="H197">
        <v>1895</v>
      </c>
      <c r="I197">
        <v>1895</v>
      </c>
      <c r="J197">
        <v>1895</v>
      </c>
      <c r="L197" s="3">
        <v>0</v>
      </c>
      <c r="M197" s="3">
        <v>0</v>
      </c>
      <c r="N197" s="3">
        <v>0</v>
      </c>
      <c r="O197" s="3">
        <v>3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83">
        <f>+Tabla3[[#This Row],[V GRAVADAS]]</f>
        <v>3</v>
      </c>
      <c r="V197">
        <v>2</v>
      </c>
    </row>
    <row r="198" spans="1:22" x14ac:dyDescent="0.25">
      <c r="A198" t="s">
        <v>487</v>
      </c>
      <c r="B198" s="1" t="s">
        <v>493</v>
      </c>
      <c r="C198" t="s">
        <v>1</v>
      </c>
      <c r="D198" t="s">
        <v>92</v>
      </c>
      <c r="E198" t="s">
        <v>387</v>
      </c>
      <c r="F198" t="s">
        <v>388</v>
      </c>
      <c r="G198">
        <v>1896</v>
      </c>
      <c r="H198">
        <v>1896</v>
      </c>
      <c r="I198">
        <v>1896</v>
      </c>
      <c r="J198">
        <v>1896</v>
      </c>
      <c r="L198" s="3">
        <v>0</v>
      </c>
      <c r="M198" s="3">
        <v>0</v>
      </c>
      <c r="N198" s="3">
        <v>0</v>
      </c>
      <c r="O198" s="3">
        <v>15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83">
        <f>+Tabla3[[#This Row],[V GRAVADAS]]</f>
        <v>15</v>
      </c>
      <c r="V198">
        <v>2</v>
      </c>
    </row>
    <row r="199" spans="1:22" x14ac:dyDescent="0.25">
      <c r="A199" t="s">
        <v>487</v>
      </c>
      <c r="B199" s="1" t="s">
        <v>494</v>
      </c>
      <c r="C199" t="s">
        <v>1</v>
      </c>
      <c r="D199" t="s">
        <v>92</v>
      </c>
      <c r="E199" t="s">
        <v>387</v>
      </c>
      <c r="F199" t="s">
        <v>388</v>
      </c>
      <c r="G199">
        <v>1897</v>
      </c>
      <c r="H199">
        <v>1897</v>
      </c>
      <c r="I199">
        <v>1897</v>
      </c>
      <c r="J199">
        <v>1897</v>
      </c>
      <c r="L199" s="3">
        <v>0</v>
      </c>
      <c r="M199" s="3">
        <v>0</v>
      </c>
      <c r="N199" s="3">
        <v>0</v>
      </c>
      <c r="O199" s="3">
        <v>15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83">
        <f>+Tabla3[[#This Row],[V GRAVADAS]]</f>
        <v>15</v>
      </c>
      <c r="V199">
        <v>2</v>
      </c>
    </row>
    <row r="200" spans="1:22" x14ac:dyDescent="0.25">
      <c r="A200" t="s">
        <v>487</v>
      </c>
      <c r="B200" s="1" t="s">
        <v>494</v>
      </c>
      <c r="C200" t="s">
        <v>1</v>
      </c>
      <c r="D200" t="s">
        <v>92</v>
      </c>
      <c r="E200" t="s">
        <v>387</v>
      </c>
      <c r="F200" t="s">
        <v>388</v>
      </c>
      <c r="G200">
        <v>1898</v>
      </c>
      <c r="H200">
        <v>1898</v>
      </c>
      <c r="I200">
        <v>1898</v>
      </c>
      <c r="J200">
        <v>1898</v>
      </c>
      <c r="L200" s="3">
        <v>0</v>
      </c>
      <c r="M200" s="3">
        <v>0</v>
      </c>
      <c r="N200" s="3">
        <v>0</v>
      </c>
      <c r="O200" s="3">
        <v>10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83">
        <f>+Tabla3[[#This Row],[V GRAVADAS]]</f>
        <v>10</v>
      </c>
      <c r="V200">
        <v>2</v>
      </c>
    </row>
    <row r="201" spans="1:22" x14ac:dyDescent="0.25">
      <c r="A201" t="s">
        <v>487</v>
      </c>
      <c r="B201" s="1" t="s">
        <v>494</v>
      </c>
      <c r="C201" t="s">
        <v>1</v>
      </c>
      <c r="D201" t="s">
        <v>92</v>
      </c>
      <c r="E201" t="s">
        <v>387</v>
      </c>
      <c r="F201" t="s">
        <v>388</v>
      </c>
      <c r="G201">
        <v>1899</v>
      </c>
      <c r="H201">
        <v>1899</v>
      </c>
      <c r="I201">
        <v>1899</v>
      </c>
      <c r="J201">
        <v>1899</v>
      </c>
      <c r="L201" s="3">
        <v>0</v>
      </c>
      <c r="M201" s="3">
        <v>0</v>
      </c>
      <c r="N201" s="3">
        <v>0</v>
      </c>
      <c r="O201" s="3">
        <v>3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83">
        <f>+Tabla3[[#This Row],[V GRAVADAS]]</f>
        <v>3</v>
      </c>
      <c r="V201">
        <v>2</v>
      </c>
    </row>
    <row r="202" spans="1:22" x14ac:dyDescent="0.25">
      <c r="A202" t="s">
        <v>487</v>
      </c>
      <c r="B202" s="1" t="s">
        <v>494</v>
      </c>
      <c r="C202" t="s">
        <v>1</v>
      </c>
      <c r="D202" t="s">
        <v>92</v>
      </c>
      <c r="E202" t="s">
        <v>387</v>
      </c>
      <c r="F202" t="s">
        <v>388</v>
      </c>
      <c r="G202">
        <v>1900</v>
      </c>
      <c r="H202">
        <v>1900</v>
      </c>
      <c r="I202">
        <v>1900</v>
      </c>
      <c r="J202">
        <v>1900</v>
      </c>
      <c r="L202" s="3">
        <v>0</v>
      </c>
      <c r="M202" s="3">
        <v>0</v>
      </c>
      <c r="N202" s="3">
        <v>0</v>
      </c>
      <c r="O202" s="3">
        <v>2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83">
        <f>+Tabla3[[#This Row],[V GRAVADAS]]</f>
        <v>2</v>
      </c>
      <c r="V202">
        <v>2</v>
      </c>
    </row>
    <row r="203" spans="1:22" x14ac:dyDescent="0.25">
      <c r="A203" t="s">
        <v>487</v>
      </c>
      <c r="B203" s="1" t="s">
        <v>494</v>
      </c>
      <c r="C203" t="s">
        <v>1</v>
      </c>
      <c r="D203" t="s">
        <v>92</v>
      </c>
      <c r="E203" t="s">
        <v>387</v>
      </c>
      <c r="F203" t="s">
        <v>388</v>
      </c>
      <c r="G203">
        <v>1901</v>
      </c>
      <c r="H203">
        <v>1901</v>
      </c>
      <c r="I203">
        <v>1901</v>
      </c>
      <c r="J203">
        <v>1901</v>
      </c>
      <c r="L203" s="3">
        <v>0</v>
      </c>
      <c r="M203" s="3">
        <v>0</v>
      </c>
      <c r="N203" s="3">
        <v>0</v>
      </c>
      <c r="O203" s="3">
        <v>3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83">
        <f>+Tabla3[[#This Row],[V GRAVADAS]]</f>
        <v>3</v>
      </c>
      <c r="V203">
        <v>2</v>
      </c>
    </row>
    <row r="204" spans="1:22" x14ac:dyDescent="0.25">
      <c r="A204" t="s">
        <v>487</v>
      </c>
      <c r="B204" s="1" t="s">
        <v>494</v>
      </c>
      <c r="C204" t="s">
        <v>1</v>
      </c>
      <c r="D204" t="s">
        <v>92</v>
      </c>
      <c r="E204" t="s">
        <v>387</v>
      </c>
      <c r="F204" t="s">
        <v>388</v>
      </c>
      <c r="G204">
        <v>1902</v>
      </c>
      <c r="H204">
        <v>1902</v>
      </c>
      <c r="I204">
        <v>1902</v>
      </c>
      <c r="J204">
        <v>1902</v>
      </c>
      <c r="L204" s="3">
        <v>0</v>
      </c>
      <c r="M204" s="3">
        <v>0</v>
      </c>
      <c r="N204" s="3">
        <v>0</v>
      </c>
      <c r="O204" s="3">
        <v>3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83">
        <f>+Tabla3[[#This Row],[V GRAVADAS]]</f>
        <v>3</v>
      </c>
      <c r="V204">
        <v>2</v>
      </c>
    </row>
    <row r="205" spans="1:22" x14ac:dyDescent="0.25">
      <c r="A205" t="s">
        <v>487</v>
      </c>
      <c r="B205" s="1" t="s">
        <v>494</v>
      </c>
      <c r="C205" t="s">
        <v>1</v>
      </c>
      <c r="D205" t="s">
        <v>92</v>
      </c>
      <c r="E205" t="s">
        <v>387</v>
      </c>
      <c r="F205" t="s">
        <v>388</v>
      </c>
      <c r="G205">
        <v>1903</v>
      </c>
      <c r="H205">
        <v>1903</v>
      </c>
      <c r="I205">
        <v>1903</v>
      </c>
      <c r="J205">
        <v>1903</v>
      </c>
      <c r="L205" s="3">
        <v>0</v>
      </c>
      <c r="M205" s="3">
        <v>0</v>
      </c>
      <c r="N205" s="3">
        <v>0</v>
      </c>
      <c r="O205" s="3">
        <v>3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83">
        <f>+Tabla3[[#This Row],[V GRAVADAS]]</f>
        <v>3</v>
      </c>
      <c r="V205">
        <v>2</v>
      </c>
    </row>
    <row r="206" spans="1:22" x14ac:dyDescent="0.25">
      <c r="A206" t="s">
        <v>487</v>
      </c>
      <c r="B206" s="1" t="s">
        <v>494</v>
      </c>
      <c r="C206" t="s">
        <v>1</v>
      </c>
      <c r="D206" t="s">
        <v>92</v>
      </c>
      <c r="E206" t="s">
        <v>387</v>
      </c>
      <c r="F206" t="s">
        <v>388</v>
      </c>
      <c r="G206">
        <v>1904</v>
      </c>
      <c r="H206">
        <v>1904</v>
      </c>
      <c r="I206">
        <v>1904</v>
      </c>
      <c r="J206">
        <v>1904</v>
      </c>
      <c r="L206" s="3">
        <v>0</v>
      </c>
      <c r="M206" s="3">
        <v>0</v>
      </c>
      <c r="N206" s="3">
        <v>0</v>
      </c>
      <c r="O206" s="3">
        <v>3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83">
        <f>+Tabla3[[#This Row],[V GRAVADAS]]</f>
        <v>3</v>
      </c>
      <c r="V206">
        <v>2</v>
      </c>
    </row>
    <row r="207" spans="1:22" x14ac:dyDescent="0.25">
      <c r="A207" t="s">
        <v>487</v>
      </c>
      <c r="B207" s="1" t="s">
        <v>494</v>
      </c>
      <c r="C207" t="s">
        <v>1</v>
      </c>
      <c r="D207" t="s">
        <v>92</v>
      </c>
      <c r="E207" t="s">
        <v>387</v>
      </c>
      <c r="F207" t="s">
        <v>388</v>
      </c>
      <c r="G207">
        <v>1905</v>
      </c>
      <c r="H207">
        <v>1905</v>
      </c>
      <c r="I207">
        <v>1905</v>
      </c>
      <c r="J207">
        <v>1905</v>
      </c>
      <c r="L207" s="3">
        <v>0</v>
      </c>
      <c r="M207" s="3">
        <v>0</v>
      </c>
      <c r="N207" s="3">
        <v>0</v>
      </c>
      <c r="O207" s="3">
        <v>5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83">
        <f>+Tabla3[[#This Row],[V GRAVADAS]]</f>
        <v>5</v>
      </c>
      <c r="V207">
        <v>2</v>
      </c>
    </row>
    <row r="208" spans="1:22" x14ac:dyDescent="0.25">
      <c r="A208" t="s">
        <v>487</v>
      </c>
      <c r="B208" s="1" t="s">
        <v>494</v>
      </c>
      <c r="C208" t="s">
        <v>1</v>
      </c>
      <c r="D208" t="s">
        <v>92</v>
      </c>
      <c r="E208" t="s">
        <v>387</v>
      </c>
      <c r="F208" t="s">
        <v>388</v>
      </c>
      <c r="G208">
        <v>1906</v>
      </c>
      <c r="H208">
        <v>1906</v>
      </c>
      <c r="I208">
        <v>1906</v>
      </c>
      <c r="J208">
        <v>1906</v>
      </c>
      <c r="L208" s="3">
        <v>0</v>
      </c>
      <c r="M208" s="3">
        <v>0</v>
      </c>
      <c r="N208" s="3">
        <v>0</v>
      </c>
      <c r="O208" s="3">
        <v>5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83">
        <f>+Tabla3[[#This Row],[V GRAVADAS]]</f>
        <v>5</v>
      </c>
      <c r="V208">
        <v>2</v>
      </c>
    </row>
    <row r="209" spans="1:22" x14ac:dyDescent="0.25">
      <c r="A209" t="s">
        <v>487</v>
      </c>
      <c r="B209" s="1" t="s">
        <v>495</v>
      </c>
      <c r="C209" t="s">
        <v>1</v>
      </c>
      <c r="D209" t="s">
        <v>92</v>
      </c>
      <c r="E209" t="s">
        <v>387</v>
      </c>
      <c r="F209" t="s">
        <v>388</v>
      </c>
      <c r="G209">
        <v>1907</v>
      </c>
      <c r="H209">
        <v>1907</v>
      </c>
      <c r="I209">
        <v>1907</v>
      </c>
      <c r="J209">
        <v>1907</v>
      </c>
      <c r="L209" s="3">
        <v>0</v>
      </c>
      <c r="M209" s="3">
        <v>0</v>
      </c>
      <c r="N209" s="3">
        <v>0</v>
      </c>
      <c r="O209" s="3">
        <v>10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83">
        <f>+Tabla3[[#This Row],[V GRAVADAS]]</f>
        <v>10</v>
      </c>
      <c r="V209">
        <v>2</v>
      </c>
    </row>
    <row r="210" spans="1:22" x14ac:dyDescent="0.25">
      <c r="A210" t="s">
        <v>487</v>
      </c>
      <c r="B210" s="1" t="s">
        <v>495</v>
      </c>
      <c r="C210" t="s">
        <v>1</v>
      </c>
      <c r="D210" t="s">
        <v>92</v>
      </c>
      <c r="E210" t="s">
        <v>387</v>
      </c>
      <c r="F210" t="s">
        <v>388</v>
      </c>
      <c r="G210">
        <v>1908</v>
      </c>
      <c r="H210">
        <v>1908</v>
      </c>
      <c r="I210">
        <v>1908</v>
      </c>
      <c r="J210">
        <v>1908</v>
      </c>
      <c r="L210" s="3">
        <v>0</v>
      </c>
      <c r="M210" s="3">
        <v>0</v>
      </c>
      <c r="N210" s="3">
        <v>0</v>
      </c>
      <c r="O210" s="3">
        <v>10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83">
        <f>+Tabla3[[#This Row],[V GRAVADAS]]</f>
        <v>10</v>
      </c>
      <c r="V210">
        <v>2</v>
      </c>
    </row>
    <row r="211" spans="1:22" x14ac:dyDescent="0.25">
      <c r="A211" t="s">
        <v>487</v>
      </c>
      <c r="B211" s="1" t="s">
        <v>495</v>
      </c>
      <c r="C211" t="s">
        <v>1</v>
      </c>
      <c r="D211" t="s">
        <v>92</v>
      </c>
      <c r="E211" t="s">
        <v>387</v>
      </c>
      <c r="F211" t="s">
        <v>388</v>
      </c>
      <c r="G211">
        <v>1909</v>
      </c>
      <c r="H211">
        <v>1909</v>
      </c>
      <c r="I211">
        <v>1909</v>
      </c>
      <c r="J211">
        <v>1909</v>
      </c>
      <c r="L211" s="3">
        <v>0</v>
      </c>
      <c r="M211" s="3">
        <v>0</v>
      </c>
      <c r="N211" s="3">
        <v>0</v>
      </c>
      <c r="O211" s="3">
        <v>3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83">
        <f>+Tabla3[[#This Row],[V GRAVADAS]]</f>
        <v>3</v>
      </c>
      <c r="V211">
        <v>2</v>
      </c>
    </row>
    <row r="212" spans="1:22" x14ac:dyDescent="0.25">
      <c r="A212" t="s">
        <v>487</v>
      </c>
      <c r="B212" s="1" t="s">
        <v>495</v>
      </c>
      <c r="C212" t="s">
        <v>1</v>
      </c>
      <c r="D212" t="s">
        <v>92</v>
      </c>
      <c r="E212" t="s">
        <v>387</v>
      </c>
      <c r="F212" t="s">
        <v>388</v>
      </c>
      <c r="G212">
        <v>1910</v>
      </c>
      <c r="H212">
        <v>1910</v>
      </c>
      <c r="I212">
        <v>1910</v>
      </c>
      <c r="J212">
        <v>1910</v>
      </c>
      <c r="L212" s="3">
        <v>0</v>
      </c>
      <c r="M212" s="3">
        <v>0</v>
      </c>
      <c r="N212" s="3">
        <v>0</v>
      </c>
      <c r="O212" s="3">
        <v>5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83">
        <f>+Tabla3[[#This Row],[V GRAVADAS]]</f>
        <v>5</v>
      </c>
      <c r="V212">
        <v>2</v>
      </c>
    </row>
    <row r="213" spans="1:22" x14ac:dyDescent="0.25">
      <c r="A213" t="s">
        <v>487</v>
      </c>
      <c r="B213" s="1" t="s">
        <v>495</v>
      </c>
      <c r="C213" t="s">
        <v>1</v>
      </c>
      <c r="D213" t="s">
        <v>92</v>
      </c>
      <c r="E213" t="s">
        <v>387</v>
      </c>
      <c r="F213" t="s">
        <v>388</v>
      </c>
      <c r="G213">
        <v>1911</v>
      </c>
      <c r="H213">
        <v>1911</v>
      </c>
      <c r="I213">
        <v>1911</v>
      </c>
      <c r="J213">
        <v>1911</v>
      </c>
      <c r="L213" s="3">
        <v>0</v>
      </c>
      <c r="M213" s="3">
        <v>0</v>
      </c>
      <c r="N213" s="3">
        <v>0</v>
      </c>
      <c r="O213" s="3">
        <v>3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83">
        <f>+Tabla3[[#This Row],[V GRAVADAS]]</f>
        <v>3</v>
      </c>
      <c r="V213">
        <v>2</v>
      </c>
    </row>
    <row r="214" spans="1:22" x14ac:dyDescent="0.25">
      <c r="A214" t="s">
        <v>487</v>
      </c>
      <c r="B214" s="1" t="s">
        <v>495</v>
      </c>
      <c r="C214" t="s">
        <v>1</v>
      </c>
      <c r="D214" t="s">
        <v>92</v>
      </c>
      <c r="E214" t="s">
        <v>387</v>
      </c>
      <c r="F214" t="s">
        <v>388</v>
      </c>
      <c r="G214">
        <v>1912</v>
      </c>
      <c r="H214">
        <v>1912</v>
      </c>
      <c r="I214">
        <v>1912</v>
      </c>
      <c r="J214">
        <v>1912</v>
      </c>
      <c r="L214" s="3">
        <v>0</v>
      </c>
      <c r="M214" s="3">
        <v>0</v>
      </c>
      <c r="N214" s="3">
        <v>0</v>
      </c>
      <c r="O214" s="3">
        <v>5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83">
        <f>+Tabla3[[#This Row],[V GRAVADAS]]</f>
        <v>5</v>
      </c>
      <c r="V214">
        <v>2</v>
      </c>
    </row>
    <row r="215" spans="1:22" x14ac:dyDescent="0.25">
      <c r="A215" t="s">
        <v>487</v>
      </c>
      <c r="B215" s="1" t="s">
        <v>496</v>
      </c>
      <c r="C215" t="s">
        <v>1</v>
      </c>
      <c r="D215" t="s">
        <v>92</v>
      </c>
      <c r="E215" t="s">
        <v>387</v>
      </c>
      <c r="F215" t="s">
        <v>388</v>
      </c>
      <c r="G215">
        <v>1913</v>
      </c>
      <c r="H215">
        <v>1913</v>
      </c>
      <c r="I215">
        <v>1913</v>
      </c>
      <c r="J215">
        <v>1913</v>
      </c>
      <c r="L215" s="3">
        <v>0</v>
      </c>
      <c r="M215" s="3">
        <v>0</v>
      </c>
      <c r="N215" s="3">
        <v>0</v>
      </c>
      <c r="O215" s="3">
        <v>5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83">
        <f>+Tabla3[[#This Row],[V GRAVADAS]]</f>
        <v>5</v>
      </c>
      <c r="V215">
        <v>2</v>
      </c>
    </row>
    <row r="216" spans="1:22" x14ac:dyDescent="0.25">
      <c r="A216" t="s">
        <v>487</v>
      </c>
      <c r="B216" s="1" t="s">
        <v>496</v>
      </c>
      <c r="C216" t="s">
        <v>1</v>
      </c>
      <c r="D216" t="s">
        <v>92</v>
      </c>
      <c r="E216" t="s">
        <v>387</v>
      </c>
      <c r="F216" t="s">
        <v>388</v>
      </c>
      <c r="G216">
        <v>1914</v>
      </c>
      <c r="H216">
        <v>1914</v>
      </c>
      <c r="I216">
        <v>1914</v>
      </c>
      <c r="J216">
        <v>1914</v>
      </c>
      <c r="L216" s="3">
        <v>0</v>
      </c>
      <c r="M216" s="3">
        <v>0</v>
      </c>
      <c r="N216" s="3">
        <v>0</v>
      </c>
      <c r="O216" s="3">
        <v>3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83">
        <f>+Tabla3[[#This Row],[V GRAVADAS]]</f>
        <v>3</v>
      </c>
      <c r="V216">
        <v>2</v>
      </c>
    </row>
    <row r="217" spans="1:22" x14ac:dyDescent="0.25">
      <c r="A217" t="s">
        <v>487</v>
      </c>
      <c r="B217" s="1" t="s">
        <v>496</v>
      </c>
      <c r="C217" t="s">
        <v>1</v>
      </c>
      <c r="D217" t="s">
        <v>92</v>
      </c>
      <c r="E217" t="s">
        <v>387</v>
      </c>
      <c r="F217" t="s">
        <v>388</v>
      </c>
      <c r="G217">
        <v>1915</v>
      </c>
      <c r="H217">
        <v>1915</v>
      </c>
      <c r="I217">
        <v>1915</v>
      </c>
      <c r="J217">
        <v>1915</v>
      </c>
      <c r="L217" s="3">
        <v>0</v>
      </c>
      <c r="M217" s="3">
        <v>0</v>
      </c>
      <c r="N217" s="3">
        <v>0</v>
      </c>
      <c r="O217" s="3">
        <v>3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83">
        <f>+Tabla3[[#This Row],[V GRAVADAS]]</f>
        <v>3</v>
      </c>
      <c r="V217">
        <v>2</v>
      </c>
    </row>
    <row r="218" spans="1:22" x14ac:dyDescent="0.25">
      <c r="A218" t="s">
        <v>487</v>
      </c>
      <c r="B218" s="1" t="s">
        <v>496</v>
      </c>
      <c r="C218" t="s">
        <v>1</v>
      </c>
      <c r="D218" t="s">
        <v>92</v>
      </c>
      <c r="E218" t="s">
        <v>387</v>
      </c>
      <c r="F218" t="s">
        <v>388</v>
      </c>
      <c r="G218">
        <v>1916</v>
      </c>
      <c r="H218">
        <v>1916</v>
      </c>
      <c r="I218">
        <v>1916</v>
      </c>
      <c r="J218">
        <v>1916</v>
      </c>
      <c r="L218" s="3">
        <v>0</v>
      </c>
      <c r="M218" s="3">
        <v>0</v>
      </c>
      <c r="N218" s="3">
        <v>0</v>
      </c>
      <c r="O218" s="3">
        <v>3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83">
        <f>+Tabla3[[#This Row],[V GRAVADAS]]</f>
        <v>3</v>
      </c>
      <c r="V218">
        <v>2</v>
      </c>
    </row>
    <row r="219" spans="1:22" x14ac:dyDescent="0.25">
      <c r="A219" t="s">
        <v>487</v>
      </c>
      <c r="B219" s="1" t="s">
        <v>496</v>
      </c>
      <c r="C219" t="s">
        <v>1</v>
      </c>
      <c r="D219" t="s">
        <v>92</v>
      </c>
      <c r="E219" t="s">
        <v>387</v>
      </c>
      <c r="F219" t="s">
        <v>388</v>
      </c>
      <c r="G219">
        <v>1917</v>
      </c>
      <c r="H219">
        <v>1917</v>
      </c>
      <c r="I219">
        <v>1917</v>
      </c>
      <c r="J219">
        <v>1917</v>
      </c>
      <c r="L219" s="3">
        <v>0</v>
      </c>
      <c r="M219" s="3">
        <v>0</v>
      </c>
      <c r="N219" s="3">
        <v>0</v>
      </c>
      <c r="O219" s="3">
        <v>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83">
        <f>+Tabla3[[#This Row],[V GRAVADAS]]</f>
        <v>5</v>
      </c>
      <c r="V219">
        <v>2</v>
      </c>
    </row>
    <row r="220" spans="1:22" x14ac:dyDescent="0.25">
      <c r="A220" t="s">
        <v>487</v>
      </c>
      <c r="B220" s="1" t="s">
        <v>496</v>
      </c>
      <c r="C220" t="s">
        <v>1</v>
      </c>
      <c r="D220" t="s">
        <v>92</v>
      </c>
      <c r="E220" t="s">
        <v>387</v>
      </c>
      <c r="F220" t="s">
        <v>388</v>
      </c>
      <c r="G220">
        <v>1918</v>
      </c>
      <c r="H220">
        <v>1918</v>
      </c>
      <c r="I220">
        <v>1918</v>
      </c>
      <c r="J220">
        <v>1918</v>
      </c>
      <c r="L220" s="3">
        <v>0</v>
      </c>
      <c r="M220" s="3">
        <v>0</v>
      </c>
      <c r="N220" s="3">
        <v>0</v>
      </c>
      <c r="O220" s="3">
        <v>3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83">
        <f>+Tabla3[[#This Row],[V GRAVADAS]]</f>
        <v>3</v>
      </c>
      <c r="V220">
        <v>2</v>
      </c>
    </row>
    <row r="221" spans="1:22" x14ac:dyDescent="0.25">
      <c r="A221" t="s">
        <v>487</v>
      </c>
      <c r="B221" s="1" t="s">
        <v>496</v>
      </c>
      <c r="C221" t="s">
        <v>1</v>
      </c>
      <c r="D221" t="s">
        <v>92</v>
      </c>
      <c r="E221" t="s">
        <v>387</v>
      </c>
      <c r="F221" t="s">
        <v>388</v>
      </c>
      <c r="G221">
        <v>1919</v>
      </c>
      <c r="H221">
        <v>1919</v>
      </c>
      <c r="I221">
        <v>1919</v>
      </c>
      <c r="J221">
        <v>1919</v>
      </c>
      <c r="L221" s="3">
        <v>0</v>
      </c>
      <c r="M221" s="3">
        <v>0</v>
      </c>
      <c r="N221" s="3">
        <v>0</v>
      </c>
      <c r="O221" s="3">
        <v>10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83">
        <f>+Tabla3[[#This Row],[V GRAVADAS]]</f>
        <v>10</v>
      </c>
      <c r="V221">
        <v>2</v>
      </c>
    </row>
    <row r="222" spans="1:22" x14ac:dyDescent="0.25">
      <c r="A222" t="s">
        <v>487</v>
      </c>
      <c r="B222" s="1" t="s">
        <v>496</v>
      </c>
      <c r="C222" t="s">
        <v>1</v>
      </c>
      <c r="D222" t="s">
        <v>92</v>
      </c>
      <c r="E222" t="s">
        <v>387</v>
      </c>
      <c r="F222" t="s">
        <v>388</v>
      </c>
      <c r="G222">
        <v>1920</v>
      </c>
      <c r="H222">
        <v>1920</v>
      </c>
      <c r="I222">
        <v>1920</v>
      </c>
      <c r="J222">
        <v>1920</v>
      </c>
      <c r="L222" s="3">
        <v>0</v>
      </c>
      <c r="M222" s="3">
        <v>0</v>
      </c>
      <c r="N222" s="3">
        <v>0</v>
      </c>
      <c r="O222" s="3">
        <v>3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83">
        <f>+Tabla3[[#This Row],[V GRAVADAS]]</f>
        <v>3</v>
      </c>
      <c r="V222">
        <v>2</v>
      </c>
    </row>
    <row r="223" spans="1:22" x14ac:dyDescent="0.25">
      <c r="A223" t="s">
        <v>487</v>
      </c>
      <c r="B223" s="1" t="s">
        <v>497</v>
      </c>
      <c r="C223" t="s">
        <v>1</v>
      </c>
      <c r="D223" t="s">
        <v>92</v>
      </c>
      <c r="E223" t="s">
        <v>387</v>
      </c>
      <c r="F223" t="s">
        <v>388</v>
      </c>
      <c r="G223">
        <v>1921</v>
      </c>
      <c r="H223">
        <v>1921</v>
      </c>
      <c r="I223">
        <v>1921</v>
      </c>
      <c r="J223">
        <v>1921</v>
      </c>
      <c r="L223" s="3">
        <v>0</v>
      </c>
      <c r="M223" s="3">
        <v>0</v>
      </c>
      <c r="N223" s="3">
        <v>0</v>
      </c>
      <c r="O223" s="3">
        <v>5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83">
        <f>+Tabla3[[#This Row],[V GRAVADAS]]</f>
        <v>5</v>
      </c>
      <c r="V223">
        <v>2</v>
      </c>
    </row>
    <row r="224" spans="1:22" x14ac:dyDescent="0.25">
      <c r="A224" t="s">
        <v>487</v>
      </c>
      <c r="B224" s="1" t="s">
        <v>497</v>
      </c>
      <c r="C224" t="s">
        <v>1</v>
      </c>
      <c r="D224" t="s">
        <v>92</v>
      </c>
      <c r="E224" t="s">
        <v>387</v>
      </c>
      <c r="F224" t="s">
        <v>388</v>
      </c>
      <c r="G224">
        <v>1922</v>
      </c>
      <c r="H224">
        <v>1922</v>
      </c>
      <c r="I224">
        <v>1922</v>
      </c>
      <c r="J224">
        <v>1922</v>
      </c>
      <c r="L224" s="3">
        <v>0</v>
      </c>
      <c r="M224" s="3">
        <v>0</v>
      </c>
      <c r="N224" s="3">
        <v>0</v>
      </c>
      <c r="O224" s="3">
        <v>3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83">
        <f>+Tabla3[[#This Row],[V GRAVADAS]]</f>
        <v>3</v>
      </c>
      <c r="V224">
        <v>2</v>
      </c>
    </row>
    <row r="225" spans="1:22" x14ac:dyDescent="0.25">
      <c r="A225" t="s">
        <v>487</v>
      </c>
      <c r="B225" s="1" t="s">
        <v>497</v>
      </c>
      <c r="C225" t="s">
        <v>1</v>
      </c>
      <c r="D225" t="s">
        <v>92</v>
      </c>
      <c r="E225" t="s">
        <v>387</v>
      </c>
      <c r="F225" t="s">
        <v>388</v>
      </c>
      <c r="G225">
        <v>1923</v>
      </c>
      <c r="H225">
        <v>1923</v>
      </c>
      <c r="I225">
        <v>1923</v>
      </c>
      <c r="J225">
        <v>1923</v>
      </c>
      <c r="L225" s="3">
        <v>0</v>
      </c>
      <c r="M225" s="3">
        <v>0</v>
      </c>
      <c r="N225" s="3">
        <v>0</v>
      </c>
      <c r="O225" s="3">
        <v>10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83">
        <f>+Tabla3[[#This Row],[V GRAVADAS]]</f>
        <v>10</v>
      </c>
      <c r="V225">
        <v>2</v>
      </c>
    </row>
    <row r="226" spans="1:22" x14ac:dyDescent="0.25">
      <c r="A226" t="s">
        <v>487</v>
      </c>
      <c r="B226" s="1" t="s">
        <v>497</v>
      </c>
      <c r="C226" t="s">
        <v>1</v>
      </c>
      <c r="D226" t="s">
        <v>92</v>
      </c>
      <c r="E226" t="s">
        <v>387</v>
      </c>
      <c r="F226" t="s">
        <v>388</v>
      </c>
      <c r="G226">
        <v>1924</v>
      </c>
      <c r="H226">
        <v>1924</v>
      </c>
      <c r="I226">
        <v>1924</v>
      </c>
      <c r="J226">
        <v>1924</v>
      </c>
      <c r="L226" s="3">
        <v>0</v>
      </c>
      <c r="M226" s="3">
        <v>0</v>
      </c>
      <c r="N226" s="3">
        <v>0</v>
      </c>
      <c r="O226" s="3">
        <v>5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83">
        <f>+Tabla3[[#This Row],[V GRAVADAS]]</f>
        <v>5</v>
      </c>
      <c r="V226">
        <v>2</v>
      </c>
    </row>
    <row r="227" spans="1:22" x14ac:dyDescent="0.25">
      <c r="A227" t="s">
        <v>487</v>
      </c>
      <c r="B227" s="1" t="s">
        <v>497</v>
      </c>
      <c r="C227" t="s">
        <v>1</v>
      </c>
      <c r="D227" t="s">
        <v>92</v>
      </c>
      <c r="E227" t="s">
        <v>387</v>
      </c>
      <c r="F227" t="s">
        <v>388</v>
      </c>
      <c r="G227">
        <v>1925</v>
      </c>
      <c r="H227">
        <v>1925</v>
      </c>
      <c r="I227">
        <v>1925</v>
      </c>
      <c r="J227">
        <v>1925</v>
      </c>
      <c r="L227" s="3">
        <v>0</v>
      </c>
      <c r="M227" s="3">
        <v>0</v>
      </c>
      <c r="N227" s="3">
        <v>0</v>
      </c>
      <c r="O227" s="3">
        <v>5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83">
        <f>+Tabla3[[#This Row],[V GRAVADAS]]</f>
        <v>5</v>
      </c>
      <c r="V227">
        <v>2</v>
      </c>
    </row>
    <row r="228" spans="1:22" x14ac:dyDescent="0.25">
      <c r="A228" t="s">
        <v>487</v>
      </c>
      <c r="B228" s="1" t="s">
        <v>497</v>
      </c>
      <c r="C228" t="s">
        <v>1</v>
      </c>
      <c r="D228" t="s">
        <v>92</v>
      </c>
      <c r="E228" t="s">
        <v>387</v>
      </c>
      <c r="F228" t="s">
        <v>388</v>
      </c>
      <c r="G228">
        <v>1926</v>
      </c>
      <c r="H228">
        <v>1926</v>
      </c>
      <c r="I228">
        <v>1926</v>
      </c>
      <c r="J228">
        <v>1926</v>
      </c>
      <c r="L228" s="3">
        <v>0</v>
      </c>
      <c r="M228" s="3">
        <v>0</v>
      </c>
      <c r="N228" s="3">
        <v>0</v>
      </c>
      <c r="O228" s="3">
        <v>5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83">
        <f>+Tabla3[[#This Row],[V GRAVADAS]]</f>
        <v>5</v>
      </c>
      <c r="V228">
        <v>2</v>
      </c>
    </row>
    <row r="229" spans="1:22" x14ac:dyDescent="0.25">
      <c r="A229" t="s">
        <v>487</v>
      </c>
      <c r="B229" s="1" t="s">
        <v>498</v>
      </c>
      <c r="C229" t="s">
        <v>1</v>
      </c>
      <c r="D229" t="s">
        <v>92</v>
      </c>
      <c r="E229" t="s">
        <v>387</v>
      </c>
      <c r="F229" t="s">
        <v>388</v>
      </c>
      <c r="G229">
        <v>1927</v>
      </c>
      <c r="H229">
        <v>1927</v>
      </c>
      <c r="I229">
        <v>1927</v>
      </c>
      <c r="J229">
        <v>1927</v>
      </c>
      <c r="L229" s="3">
        <v>0</v>
      </c>
      <c r="M229" s="3">
        <v>0</v>
      </c>
      <c r="N229" s="3">
        <v>0</v>
      </c>
      <c r="O229" s="3">
        <v>3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83">
        <f>+Tabla3[[#This Row],[V GRAVADAS]]</f>
        <v>3</v>
      </c>
      <c r="V229">
        <v>2</v>
      </c>
    </row>
    <row r="230" spans="1:22" x14ac:dyDescent="0.25">
      <c r="A230" t="s">
        <v>487</v>
      </c>
      <c r="B230" s="1" t="s">
        <v>498</v>
      </c>
      <c r="C230" t="s">
        <v>1</v>
      </c>
      <c r="D230" t="s">
        <v>92</v>
      </c>
      <c r="E230" t="s">
        <v>387</v>
      </c>
      <c r="F230" t="s">
        <v>388</v>
      </c>
      <c r="G230">
        <v>1928</v>
      </c>
      <c r="H230">
        <v>1928</v>
      </c>
      <c r="I230">
        <v>1928</v>
      </c>
      <c r="J230">
        <v>1928</v>
      </c>
      <c r="L230" s="3">
        <v>0</v>
      </c>
      <c r="M230" s="3">
        <v>0</v>
      </c>
      <c r="N230" s="3">
        <v>0</v>
      </c>
      <c r="O230" s="3">
        <v>3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83">
        <f>+Tabla3[[#This Row],[V GRAVADAS]]</f>
        <v>3</v>
      </c>
      <c r="V230">
        <v>2</v>
      </c>
    </row>
    <row r="231" spans="1:22" x14ac:dyDescent="0.25">
      <c r="A231" t="s">
        <v>487</v>
      </c>
      <c r="B231" s="1" t="s">
        <v>498</v>
      </c>
      <c r="C231" t="s">
        <v>1</v>
      </c>
      <c r="D231" t="s">
        <v>92</v>
      </c>
      <c r="E231" t="s">
        <v>387</v>
      </c>
      <c r="F231" t="s">
        <v>388</v>
      </c>
      <c r="G231">
        <v>1929</v>
      </c>
      <c r="H231">
        <v>1929</v>
      </c>
      <c r="I231">
        <v>1929</v>
      </c>
      <c r="J231">
        <v>1929</v>
      </c>
      <c r="L231" s="3">
        <v>0</v>
      </c>
      <c r="M231" s="3">
        <v>0</v>
      </c>
      <c r="N231" s="3">
        <v>0</v>
      </c>
      <c r="O231" s="3">
        <v>3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83">
        <f>+Tabla3[[#This Row],[V GRAVADAS]]</f>
        <v>3</v>
      </c>
      <c r="V231">
        <v>2</v>
      </c>
    </row>
    <row r="232" spans="1:22" x14ac:dyDescent="0.25">
      <c r="A232" t="s">
        <v>487</v>
      </c>
      <c r="B232" s="1" t="s">
        <v>498</v>
      </c>
      <c r="C232" t="s">
        <v>1</v>
      </c>
      <c r="D232" t="s">
        <v>92</v>
      </c>
      <c r="E232" t="s">
        <v>387</v>
      </c>
      <c r="F232" t="s">
        <v>388</v>
      </c>
      <c r="G232">
        <v>1930</v>
      </c>
      <c r="H232">
        <v>1930</v>
      </c>
      <c r="I232">
        <v>1930</v>
      </c>
      <c r="J232">
        <v>1930</v>
      </c>
      <c r="L232" s="3">
        <v>0</v>
      </c>
      <c r="M232" s="3">
        <v>0</v>
      </c>
      <c r="N232" s="3">
        <v>0</v>
      </c>
      <c r="O232" s="3">
        <v>3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83">
        <f>+Tabla3[[#This Row],[V GRAVADAS]]</f>
        <v>3</v>
      </c>
      <c r="V232">
        <v>2</v>
      </c>
    </row>
    <row r="233" spans="1:22" x14ac:dyDescent="0.25">
      <c r="A233" t="s">
        <v>487</v>
      </c>
      <c r="B233" s="1" t="s">
        <v>498</v>
      </c>
      <c r="C233" t="s">
        <v>1</v>
      </c>
      <c r="D233" t="s">
        <v>92</v>
      </c>
      <c r="E233" t="s">
        <v>387</v>
      </c>
      <c r="F233" t="s">
        <v>388</v>
      </c>
      <c r="G233">
        <v>1931</v>
      </c>
      <c r="H233">
        <v>1931</v>
      </c>
      <c r="I233">
        <v>1931</v>
      </c>
      <c r="J233">
        <v>1931</v>
      </c>
      <c r="L233" s="3">
        <v>0</v>
      </c>
      <c r="M233" s="3">
        <v>0</v>
      </c>
      <c r="N233" s="3">
        <v>0</v>
      </c>
      <c r="O233" s="3">
        <v>3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83">
        <f>+Tabla3[[#This Row],[V GRAVADAS]]</f>
        <v>3</v>
      </c>
      <c r="V233">
        <v>2</v>
      </c>
    </row>
    <row r="234" spans="1:22" x14ac:dyDescent="0.25">
      <c r="A234" t="s">
        <v>487</v>
      </c>
      <c r="B234" s="1" t="s">
        <v>498</v>
      </c>
      <c r="C234" t="s">
        <v>1</v>
      </c>
      <c r="D234" t="s">
        <v>92</v>
      </c>
      <c r="E234" t="s">
        <v>387</v>
      </c>
      <c r="F234" t="s">
        <v>388</v>
      </c>
      <c r="G234">
        <v>1932</v>
      </c>
      <c r="H234">
        <v>1932</v>
      </c>
      <c r="I234">
        <v>1932</v>
      </c>
      <c r="J234">
        <v>1932</v>
      </c>
      <c r="L234" s="3">
        <v>0</v>
      </c>
      <c r="M234" s="3">
        <v>0</v>
      </c>
      <c r="N234" s="3">
        <v>0</v>
      </c>
      <c r="O234" s="3">
        <v>10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83">
        <f>+Tabla3[[#This Row],[V GRAVADAS]]</f>
        <v>10</v>
      </c>
      <c r="V234">
        <v>2</v>
      </c>
    </row>
    <row r="235" spans="1:22" x14ac:dyDescent="0.25">
      <c r="A235" t="s">
        <v>487</v>
      </c>
      <c r="B235" s="1" t="s">
        <v>498</v>
      </c>
      <c r="C235" t="s">
        <v>1</v>
      </c>
      <c r="D235" t="s">
        <v>92</v>
      </c>
      <c r="E235" t="s">
        <v>387</v>
      </c>
      <c r="F235" t="s">
        <v>388</v>
      </c>
      <c r="G235">
        <v>1933</v>
      </c>
      <c r="H235">
        <v>1933</v>
      </c>
      <c r="I235">
        <v>1933</v>
      </c>
      <c r="J235">
        <v>1933</v>
      </c>
      <c r="L235" s="3">
        <v>0</v>
      </c>
      <c r="M235" s="3">
        <v>0</v>
      </c>
      <c r="N235" s="3">
        <v>0</v>
      </c>
      <c r="O235" s="3">
        <v>3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83">
        <f>+Tabla3[[#This Row],[V GRAVADAS]]</f>
        <v>3</v>
      </c>
      <c r="V235">
        <v>2</v>
      </c>
    </row>
    <row r="236" spans="1:22" x14ac:dyDescent="0.25">
      <c r="A236" t="s">
        <v>487</v>
      </c>
      <c r="B236" s="1" t="s">
        <v>498</v>
      </c>
      <c r="C236" t="s">
        <v>1</v>
      </c>
      <c r="D236" t="s">
        <v>92</v>
      </c>
      <c r="E236" t="s">
        <v>387</v>
      </c>
      <c r="F236" t="s">
        <v>388</v>
      </c>
      <c r="G236">
        <v>1934</v>
      </c>
      <c r="H236">
        <v>1934</v>
      </c>
      <c r="I236">
        <v>1934</v>
      </c>
      <c r="J236">
        <v>1934</v>
      </c>
      <c r="L236" s="3">
        <v>0</v>
      </c>
      <c r="M236" s="3">
        <v>0</v>
      </c>
      <c r="N236" s="3">
        <v>0</v>
      </c>
      <c r="O236" s="3">
        <v>3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83">
        <f>+Tabla3[[#This Row],[V GRAVADAS]]</f>
        <v>3</v>
      </c>
      <c r="V236">
        <v>2</v>
      </c>
    </row>
    <row r="237" spans="1:22" x14ac:dyDescent="0.25">
      <c r="A237" t="s">
        <v>487</v>
      </c>
      <c r="B237" s="1" t="s">
        <v>498</v>
      </c>
      <c r="C237" t="s">
        <v>1</v>
      </c>
      <c r="D237" t="s">
        <v>92</v>
      </c>
      <c r="E237" t="s">
        <v>387</v>
      </c>
      <c r="F237" t="s">
        <v>388</v>
      </c>
      <c r="G237">
        <v>1935</v>
      </c>
      <c r="H237">
        <v>1935</v>
      </c>
      <c r="I237">
        <v>1935</v>
      </c>
      <c r="J237">
        <v>1935</v>
      </c>
      <c r="L237" s="3">
        <v>0</v>
      </c>
      <c r="M237" s="3">
        <v>0</v>
      </c>
      <c r="N237" s="3">
        <v>0</v>
      </c>
      <c r="O237" s="3">
        <v>5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83">
        <f>+Tabla3[[#This Row],[V GRAVADAS]]</f>
        <v>5</v>
      </c>
      <c r="V237">
        <v>2</v>
      </c>
    </row>
    <row r="238" spans="1:22" x14ac:dyDescent="0.25">
      <c r="A238" t="s">
        <v>487</v>
      </c>
      <c r="B238" s="1" t="s">
        <v>499</v>
      </c>
      <c r="C238" t="s">
        <v>1</v>
      </c>
      <c r="D238" t="s">
        <v>92</v>
      </c>
      <c r="E238" t="s">
        <v>387</v>
      </c>
      <c r="F238" t="s">
        <v>388</v>
      </c>
      <c r="G238">
        <v>1936</v>
      </c>
      <c r="H238">
        <v>1936</v>
      </c>
      <c r="I238">
        <v>1936</v>
      </c>
      <c r="J238">
        <v>1936</v>
      </c>
      <c r="L238" s="3">
        <v>0</v>
      </c>
      <c r="M238" s="3">
        <v>0</v>
      </c>
      <c r="N238" s="3">
        <v>0</v>
      </c>
      <c r="O238" s="3">
        <v>10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83">
        <f>+Tabla3[[#This Row],[V GRAVADAS]]</f>
        <v>10</v>
      </c>
      <c r="V238">
        <v>2</v>
      </c>
    </row>
    <row r="239" spans="1:22" x14ac:dyDescent="0.25">
      <c r="A239" t="s">
        <v>487</v>
      </c>
      <c r="B239" s="1" t="s">
        <v>499</v>
      </c>
      <c r="C239" t="s">
        <v>1</v>
      </c>
      <c r="D239" t="s">
        <v>92</v>
      </c>
      <c r="E239" t="s">
        <v>387</v>
      </c>
      <c r="F239" t="s">
        <v>388</v>
      </c>
      <c r="G239">
        <v>1937</v>
      </c>
      <c r="H239">
        <v>1937</v>
      </c>
      <c r="I239">
        <v>1937</v>
      </c>
      <c r="J239">
        <v>1937</v>
      </c>
      <c r="L239" s="3">
        <v>0</v>
      </c>
      <c r="M239" s="3">
        <v>0</v>
      </c>
      <c r="N239" s="3">
        <v>0</v>
      </c>
      <c r="O239" s="3">
        <v>3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83">
        <f>+Tabla3[[#This Row],[V GRAVADAS]]</f>
        <v>3</v>
      </c>
      <c r="V239">
        <v>2</v>
      </c>
    </row>
    <row r="240" spans="1:22" x14ac:dyDescent="0.25">
      <c r="A240" t="s">
        <v>487</v>
      </c>
      <c r="B240" s="1" t="s">
        <v>499</v>
      </c>
      <c r="C240" t="s">
        <v>1</v>
      </c>
      <c r="D240" t="s">
        <v>92</v>
      </c>
      <c r="E240" t="s">
        <v>387</v>
      </c>
      <c r="F240" t="s">
        <v>388</v>
      </c>
      <c r="G240">
        <v>1938</v>
      </c>
      <c r="H240">
        <v>1938</v>
      </c>
      <c r="I240">
        <v>1938</v>
      </c>
      <c r="J240">
        <v>1938</v>
      </c>
      <c r="L240" s="3">
        <v>0</v>
      </c>
      <c r="M240" s="3">
        <v>0</v>
      </c>
      <c r="N240" s="3">
        <v>0</v>
      </c>
      <c r="O240" s="3">
        <v>5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83">
        <f>+Tabla3[[#This Row],[V GRAVADAS]]</f>
        <v>5</v>
      </c>
      <c r="V240">
        <v>2</v>
      </c>
    </row>
    <row r="241" spans="1:22" x14ac:dyDescent="0.25">
      <c r="A241" t="s">
        <v>487</v>
      </c>
      <c r="B241" s="1" t="s">
        <v>499</v>
      </c>
      <c r="C241" t="s">
        <v>1</v>
      </c>
      <c r="D241" t="s">
        <v>92</v>
      </c>
      <c r="E241" t="s">
        <v>387</v>
      </c>
      <c r="F241" t="s">
        <v>388</v>
      </c>
      <c r="G241">
        <v>1939</v>
      </c>
      <c r="H241">
        <v>1939</v>
      </c>
      <c r="I241">
        <v>1939</v>
      </c>
      <c r="J241">
        <v>1939</v>
      </c>
      <c r="L241" s="3">
        <v>0</v>
      </c>
      <c r="M241" s="3">
        <v>0</v>
      </c>
      <c r="N241" s="3">
        <v>0</v>
      </c>
      <c r="O241" s="3">
        <v>3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83">
        <f>+Tabla3[[#This Row],[V GRAVADAS]]</f>
        <v>3</v>
      </c>
      <c r="V241">
        <v>2</v>
      </c>
    </row>
    <row r="242" spans="1:22" x14ac:dyDescent="0.25">
      <c r="A242" t="s">
        <v>487</v>
      </c>
      <c r="B242" s="1" t="s">
        <v>499</v>
      </c>
      <c r="C242" t="s">
        <v>1</v>
      </c>
      <c r="D242" t="s">
        <v>92</v>
      </c>
      <c r="E242" t="s">
        <v>387</v>
      </c>
      <c r="F242" t="s">
        <v>388</v>
      </c>
      <c r="G242">
        <v>1940</v>
      </c>
      <c r="H242">
        <v>1940</v>
      </c>
      <c r="I242">
        <v>1940</v>
      </c>
      <c r="J242">
        <v>1940</v>
      </c>
      <c r="L242" s="3">
        <v>0</v>
      </c>
      <c r="M242" s="3">
        <v>0</v>
      </c>
      <c r="N242" s="3">
        <v>0</v>
      </c>
      <c r="O242" s="3">
        <v>5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83">
        <f>+Tabla3[[#This Row],[V GRAVADAS]]</f>
        <v>5</v>
      </c>
      <c r="V242">
        <v>2</v>
      </c>
    </row>
    <row r="243" spans="1:22" x14ac:dyDescent="0.25">
      <c r="A243" t="s">
        <v>487</v>
      </c>
      <c r="B243" s="1" t="s">
        <v>499</v>
      </c>
      <c r="C243" t="s">
        <v>1</v>
      </c>
      <c r="D243" t="s">
        <v>92</v>
      </c>
      <c r="E243" t="s">
        <v>387</v>
      </c>
      <c r="F243" t="s">
        <v>388</v>
      </c>
      <c r="G243">
        <v>1941</v>
      </c>
      <c r="H243">
        <v>1941</v>
      </c>
      <c r="I243">
        <v>1941</v>
      </c>
      <c r="J243">
        <v>1941</v>
      </c>
      <c r="L243" s="3">
        <v>0</v>
      </c>
      <c r="M243" s="3">
        <v>0</v>
      </c>
      <c r="N243" s="3">
        <v>0</v>
      </c>
      <c r="O243" s="3">
        <v>5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83">
        <f>+Tabla3[[#This Row],[V GRAVADAS]]</f>
        <v>5</v>
      </c>
      <c r="V243">
        <v>2</v>
      </c>
    </row>
    <row r="244" spans="1:22" x14ac:dyDescent="0.25">
      <c r="A244" t="s">
        <v>487</v>
      </c>
      <c r="B244" s="1" t="s">
        <v>499</v>
      </c>
      <c r="C244" t="s">
        <v>1</v>
      </c>
      <c r="D244" t="s">
        <v>92</v>
      </c>
      <c r="E244" t="s">
        <v>387</v>
      </c>
      <c r="F244" t="s">
        <v>388</v>
      </c>
      <c r="G244">
        <v>1942</v>
      </c>
      <c r="H244">
        <v>1942</v>
      </c>
      <c r="I244">
        <v>1942</v>
      </c>
      <c r="J244">
        <v>1942</v>
      </c>
      <c r="L244" s="3">
        <v>0</v>
      </c>
      <c r="M244" s="3">
        <v>0</v>
      </c>
      <c r="N244" s="3">
        <v>0</v>
      </c>
      <c r="O244" s="3">
        <v>5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83">
        <f>+Tabla3[[#This Row],[V GRAVADAS]]</f>
        <v>5</v>
      </c>
      <c r="V244">
        <v>2</v>
      </c>
    </row>
    <row r="245" spans="1:22" x14ac:dyDescent="0.25">
      <c r="A245" t="s">
        <v>487</v>
      </c>
      <c r="B245" s="1" t="s">
        <v>499</v>
      </c>
      <c r="C245" t="s">
        <v>1</v>
      </c>
      <c r="D245" t="s">
        <v>92</v>
      </c>
      <c r="E245" t="s">
        <v>387</v>
      </c>
      <c r="F245" t="s">
        <v>388</v>
      </c>
      <c r="G245">
        <v>1943</v>
      </c>
      <c r="H245">
        <v>1943</v>
      </c>
      <c r="I245">
        <v>1943</v>
      </c>
      <c r="J245">
        <v>1943</v>
      </c>
      <c r="L245" s="3">
        <v>0</v>
      </c>
      <c r="M245" s="3">
        <v>0</v>
      </c>
      <c r="N245" s="3">
        <v>0</v>
      </c>
      <c r="O245" s="3">
        <v>3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83">
        <f>+Tabla3[[#This Row],[V GRAVADAS]]</f>
        <v>3</v>
      </c>
      <c r="V245">
        <v>2</v>
      </c>
    </row>
    <row r="246" spans="1:22" x14ac:dyDescent="0.25">
      <c r="A246" t="s">
        <v>487</v>
      </c>
      <c r="B246" s="1" t="s">
        <v>499</v>
      </c>
      <c r="C246" t="s">
        <v>1</v>
      </c>
      <c r="D246" t="s">
        <v>92</v>
      </c>
      <c r="E246" t="s">
        <v>387</v>
      </c>
      <c r="F246" t="s">
        <v>388</v>
      </c>
      <c r="G246">
        <v>1944</v>
      </c>
      <c r="H246">
        <v>1944</v>
      </c>
      <c r="I246">
        <v>1944</v>
      </c>
      <c r="J246">
        <v>1944</v>
      </c>
      <c r="L246" s="3">
        <v>0</v>
      </c>
      <c r="M246" s="3">
        <v>0</v>
      </c>
      <c r="N246" s="3">
        <v>0</v>
      </c>
      <c r="O246" s="3">
        <v>3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83">
        <f>+Tabla3[[#This Row],[V GRAVADAS]]</f>
        <v>3</v>
      </c>
      <c r="V246">
        <v>2</v>
      </c>
    </row>
    <row r="247" spans="1:22" x14ac:dyDescent="0.25">
      <c r="A247" t="s">
        <v>487</v>
      </c>
      <c r="B247" s="1" t="s">
        <v>500</v>
      </c>
      <c r="C247" t="s">
        <v>1</v>
      </c>
      <c r="D247" t="s">
        <v>92</v>
      </c>
      <c r="E247" t="s">
        <v>387</v>
      </c>
      <c r="F247" t="s">
        <v>388</v>
      </c>
      <c r="G247">
        <v>1945</v>
      </c>
      <c r="H247">
        <v>1945</v>
      </c>
      <c r="I247">
        <v>1945</v>
      </c>
      <c r="J247">
        <v>1945</v>
      </c>
      <c r="L247" s="3">
        <v>0</v>
      </c>
      <c r="M247" s="3">
        <v>0</v>
      </c>
      <c r="N247" s="3">
        <v>0</v>
      </c>
      <c r="O247" s="3">
        <v>5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83">
        <f>+Tabla3[[#This Row],[V GRAVADAS]]</f>
        <v>5</v>
      </c>
      <c r="V247">
        <v>2</v>
      </c>
    </row>
    <row r="248" spans="1:22" x14ac:dyDescent="0.25">
      <c r="A248" t="s">
        <v>487</v>
      </c>
      <c r="B248" s="1" t="s">
        <v>500</v>
      </c>
      <c r="C248" t="s">
        <v>1</v>
      </c>
      <c r="D248" t="s">
        <v>92</v>
      </c>
      <c r="E248" t="s">
        <v>387</v>
      </c>
      <c r="F248" t="s">
        <v>388</v>
      </c>
      <c r="G248">
        <v>1946</v>
      </c>
      <c r="H248">
        <v>1946</v>
      </c>
      <c r="I248">
        <v>1946</v>
      </c>
      <c r="J248">
        <v>1946</v>
      </c>
      <c r="L248" s="3">
        <v>0</v>
      </c>
      <c r="M248" s="3">
        <v>0</v>
      </c>
      <c r="N248" s="3">
        <v>0</v>
      </c>
      <c r="O248" s="3">
        <v>5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83">
        <f>+Tabla3[[#This Row],[V GRAVADAS]]</f>
        <v>5</v>
      </c>
      <c r="V248">
        <v>2</v>
      </c>
    </row>
    <row r="249" spans="1:22" x14ac:dyDescent="0.25">
      <c r="A249" t="s">
        <v>487</v>
      </c>
      <c r="B249" s="1" t="s">
        <v>500</v>
      </c>
      <c r="C249" t="s">
        <v>1</v>
      </c>
      <c r="D249" t="s">
        <v>92</v>
      </c>
      <c r="E249" t="s">
        <v>387</v>
      </c>
      <c r="F249" t="s">
        <v>388</v>
      </c>
      <c r="G249">
        <v>1947</v>
      </c>
      <c r="H249">
        <v>1947</v>
      </c>
      <c r="I249">
        <v>1947</v>
      </c>
      <c r="J249">
        <v>1947</v>
      </c>
      <c r="L249" s="3">
        <v>0</v>
      </c>
      <c r="M249" s="3">
        <v>0</v>
      </c>
      <c r="N249" s="3">
        <v>0</v>
      </c>
      <c r="O249" s="3">
        <v>5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83">
        <f>+Tabla3[[#This Row],[V GRAVADAS]]</f>
        <v>5</v>
      </c>
      <c r="V249">
        <v>2</v>
      </c>
    </row>
    <row r="250" spans="1:22" x14ac:dyDescent="0.25">
      <c r="A250" t="s">
        <v>487</v>
      </c>
      <c r="B250" s="1" t="s">
        <v>500</v>
      </c>
      <c r="C250" t="s">
        <v>1</v>
      </c>
      <c r="D250" t="s">
        <v>92</v>
      </c>
      <c r="E250" t="s">
        <v>387</v>
      </c>
      <c r="F250" t="s">
        <v>388</v>
      </c>
      <c r="G250">
        <v>1948</v>
      </c>
      <c r="H250">
        <v>1948</v>
      </c>
      <c r="I250">
        <v>1948</v>
      </c>
      <c r="J250">
        <v>1948</v>
      </c>
      <c r="L250" s="3">
        <v>0</v>
      </c>
      <c r="M250" s="3">
        <v>0</v>
      </c>
      <c r="N250" s="3">
        <v>0</v>
      </c>
      <c r="O250" s="3">
        <v>5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83">
        <f>+Tabla3[[#This Row],[V GRAVADAS]]</f>
        <v>5</v>
      </c>
      <c r="V250">
        <v>2</v>
      </c>
    </row>
    <row r="251" spans="1:22" x14ac:dyDescent="0.25">
      <c r="A251" t="s">
        <v>487</v>
      </c>
      <c r="B251" s="1" t="s">
        <v>500</v>
      </c>
      <c r="C251" t="s">
        <v>1</v>
      </c>
      <c r="D251" t="s">
        <v>92</v>
      </c>
      <c r="E251" t="s">
        <v>387</v>
      </c>
      <c r="F251" t="s">
        <v>388</v>
      </c>
      <c r="G251">
        <v>1949</v>
      </c>
      <c r="H251">
        <v>1949</v>
      </c>
      <c r="I251">
        <v>1949</v>
      </c>
      <c r="J251">
        <v>1949</v>
      </c>
      <c r="L251" s="3">
        <v>0</v>
      </c>
      <c r="M251" s="3">
        <v>0</v>
      </c>
      <c r="N251" s="3">
        <v>0</v>
      </c>
      <c r="O251" s="3">
        <v>3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83">
        <f>+Tabla3[[#This Row],[V GRAVADAS]]</f>
        <v>3</v>
      </c>
      <c r="V251">
        <v>2</v>
      </c>
    </row>
    <row r="252" spans="1:22" x14ac:dyDescent="0.25">
      <c r="A252" t="s">
        <v>487</v>
      </c>
      <c r="B252" s="1" t="s">
        <v>500</v>
      </c>
      <c r="C252" t="s">
        <v>1</v>
      </c>
      <c r="D252" t="s">
        <v>92</v>
      </c>
      <c r="E252" t="s">
        <v>387</v>
      </c>
      <c r="F252" t="s">
        <v>388</v>
      </c>
      <c r="G252">
        <v>1950</v>
      </c>
      <c r="H252">
        <v>1950</v>
      </c>
      <c r="I252">
        <v>1950</v>
      </c>
      <c r="J252">
        <v>1950</v>
      </c>
      <c r="L252" s="3">
        <v>0</v>
      </c>
      <c r="M252" s="3">
        <v>0</v>
      </c>
      <c r="N252" s="3">
        <v>0</v>
      </c>
      <c r="O252" s="3">
        <v>3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83">
        <f>+Tabla3[[#This Row],[V GRAVADAS]]</f>
        <v>3</v>
      </c>
      <c r="V252">
        <v>2</v>
      </c>
    </row>
    <row r="253" spans="1:22" x14ac:dyDescent="0.25">
      <c r="A253" t="s">
        <v>487</v>
      </c>
      <c r="B253" s="1" t="s">
        <v>500</v>
      </c>
      <c r="C253" t="s">
        <v>1</v>
      </c>
      <c r="D253" t="s">
        <v>92</v>
      </c>
      <c r="E253" t="s">
        <v>387</v>
      </c>
      <c r="F253" t="s">
        <v>388</v>
      </c>
      <c r="G253">
        <v>1951</v>
      </c>
      <c r="H253">
        <v>1951</v>
      </c>
      <c r="I253">
        <v>1951</v>
      </c>
      <c r="J253">
        <v>1951</v>
      </c>
      <c r="L253" s="3">
        <v>0</v>
      </c>
      <c r="M253" s="3">
        <v>0</v>
      </c>
      <c r="N253" s="3">
        <v>0</v>
      </c>
      <c r="O253" s="3">
        <v>15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83">
        <f>+Tabla3[[#This Row],[V GRAVADAS]]</f>
        <v>15</v>
      </c>
      <c r="V253">
        <v>2</v>
      </c>
    </row>
    <row r="254" spans="1:22" x14ac:dyDescent="0.25">
      <c r="A254" t="s">
        <v>487</v>
      </c>
      <c r="B254" s="1" t="s">
        <v>500</v>
      </c>
      <c r="C254" t="s">
        <v>1</v>
      </c>
      <c r="D254" t="s">
        <v>92</v>
      </c>
      <c r="E254" t="s">
        <v>387</v>
      </c>
      <c r="F254" t="s">
        <v>388</v>
      </c>
      <c r="G254">
        <v>1952</v>
      </c>
      <c r="H254">
        <v>1952</v>
      </c>
      <c r="I254">
        <v>1952</v>
      </c>
      <c r="J254">
        <v>1952</v>
      </c>
      <c r="L254" s="3">
        <v>0</v>
      </c>
      <c r="M254" s="3">
        <v>0</v>
      </c>
      <c r="N254" s="3">
        <v>0</v>
      </c>
      <c r="O254" s="3">
        <v>3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83">
        <f>+Tabla3[[#This Row],[V GRAVADAS]]</f>
        <v>3</v>
      </c>
      <c r="V254">
        <v>2</v>
      </c>
    </row>
    <row r="255" spans="1:22" x14ac:dyDescent="0.25">
      <c r="A255" t="s">
        <v>487</v>
      </c>
      <c r="B255" s="1" t="s">
        <v>500</v>
      </c>
      <c r="C255" t="s">
        <v>1</v>
      </c>
      <c r="D255" t="s">
        <v>92</v>
      </c>
      <c r="E255" t="s">
        <v>387</v>
      </c>
      <c r="F255" t="s">
        <v>388</v>
      </c>
      <c r="G255">
        <v>1953</v>
      </c>
      <c r="H255">
        <v>1953</v>
      </c>
      <c r="I255">
        <v>1953</v>
      </c>
      <c r="J255">
        <v>1953</v>
      </c>
      <c r="L255" s="3">
        <v>0</v>
      </c>
      <c r="M255" s="3">
        <v>0</v>
      </c>
      <c r="N255" s="3">
        <v>0</v>
      </c>
      <c r="O255" s="3">
        <v>5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83">
        <f>+Tabla3[[#This Row],[V GRAVADAS]]</f>
        <v>5</v>
      </c>
      <c r="V255">
        <v>2</v>
      </c>
    </row>
    <row r="256" spans="1:22" x14ac:dyDescent="0.25">
      <c r="A256" t="s">
        <v>487</v>
      </c>
      <c r="B256" s="1" t="s">
        <v>501</v>
      </c>
      <c r="C256" t="s">
        <v>1</v>
      </c>
      <c r="D256" t="s">
        <v>92</v>
      </c>
      <c r="E256" t="s">
        <v>387</v>
      </c>
      <c r="F256" t="s">
        <v>388</v>
      </c>
      <c r="G256">
        <v>1954</v>
      </c>
      <c r="H256">
        <v>1954</v>
      </c>
      <c r="I256">
        <v>1954</v>
      </c>
      <c r="J256">
        <v>1954</v>
      </c>
      <c r="L256" s="3">
        <v>0</v>
      </c>
      <c r="M256" s="3">
        <v>0</v>
      </c>
      <c r="N256" s="3">
        <v>0</v>
      </c>
      <c r="O256" s="3">
        <v>5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83">
        <f>+Tabla3[[#This Row],[V GRAVADAS]]</f>
        <v>5</v>
      </c>
      <c r="V256">
        <v>2</v>
      </c>
    </row>
    <row r="257" spans="1:22" x14ac:dyDescent="0.25">
      <c r="A257" t="s">
        <v>487</v>
      </c>
      <c r="B257" s="1" t="s">
        <v>501</v>
      </c>
      <c r="C257" t="s">
        <v>1</v>
      </c>
      <c r="D257" t="s">
        <v>92</v>
      </c>
      <c r="E257" t="s">
        <v>387</v>
      </c>
      <c r="F257" t="s">
        <v>388</v>
      </c>
      <c r="G257">
        <v>1955</v>
      </c>
      <c r="H257">
        <v>1955</v>
      </c>
      <c r="I257">
        <v>1955</v>
      </c>
      <c r="J257">
        <v>1955</v>
      </c>
      <c r="L257" s="3">
        <v>0</v>
      </c>
      <c r="M257" s="3">
        <v>0</v>
      </c>
      <c r="N257" s="3">
        <v>0</v>
      </c>
      <c r="O257" s="3">
        <v>5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83">
        <f>+Tabla3[[#This Row],[V GRAVADAS]]</f>
        <v>5</v>
      </c>
      <c r="V257">
        <v>2</v>
      </c>
    </row>
    <row r="258" spans="1:22" x14ac:dyDescent="0.25">
      <c r="A258" t="s">
        <v>487</v>
      </c>
      <c r="B258" s="1" t="s">
        <v>501</v>
      </c>
      <c r="C258" t="s">
        <v>1</v>
      </c>
      <c r="D258" t="s">
        <v>92</v>
      </c>
      <c r="E258" t="s">
        <v>387</v>
      </c>
      <c r="F258" t="s">
        <v>388</v>
      </c>
      <c r="G258">
        <v>1956</v>
      </c>
      <c r="H258">
        <v>1956</v>
      </c>
      <c r="I258">
        <v>1956</v>
      </c>
      <c r="J258">
        <v>1956</v>
      </c>
      <c r="L258" s="3">
        <v>0</v>
      </c>
      <c r="M258" s="3">
        <v>0</v>
      </c>
      <c r="N258" s="3">
        <v>0</v>
      </c>
      <c r="O258" s="3">
        <v>3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83">
        <f>+Tabla3[[#This Row],[V GRAVADAS]]</f>
        <v>3</v>
      </c>
      <c r="V258">
        <v>2</v>
      </c>
    </row>
    <row r="259" spans="1:22" x14ac:dyDescent="0.25">
      <c r="A259" t="s">
        <v>487</v>
      </c>
      <c r="B259" s="1" t="s">
        <v>501</v>
      </c>
      <c r="C259" t="s">
        <v>1</v>
      </c>
      <c r="D259" t="s">
        <v>92</v>
      </c>
      <c r="E259" t="s">
        <v>387</v>
      </c>
      <c r="F259" t="s">
        <v>388</v>
      </c>
      <c r="G259">
        <v>1957</v>
      </c>
      <c r="H259">
        <v>1957</v>
      </c>
      <c r="I259">
        <v>1957</v>
      </c>
      <c r="J259">
        <v>1957</v>
      </c>
      <c r="L259" s="3">
        <v>0</v>
      </c>
      <c r="M259" s="3">
        <v>0</v>
      </c>
      <c r="N259" s="3">
        <v>0</v>
      </c>
      <c r="O259" s="3">
        <v>13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83">
        <f>+Tabla3[[#This Row],[V GRAVADAS]]</f>
        <v>13</v>
      </c>
      <c r="V259">
        <v>2</v>
      </c>
    </row>
    <row r="260" spans="1:22" x14ac:dyDescent="0.25">
      <c r="A260" t="s">
        <v>487</v>
      </c>
      <c r="B260" s="1" t="s">
        <v>501</v>
      </c>
      <c r="C260" t="s">
        <v>1</v>
      </c>
      <c r="D260" t="s">
        <v>92</v>
      </c>
      <c r="E260" t="s">
        <v>387</v>
      </c>
      <c r="F260" t="s">
        <v>388</v>
      </c>
      <c r="G260">
        <v>1958</v>
      </c>
      <c r="H260">
        <v>1958</v>
      </c>
      <c r="I260">
        <v>1958</v>
      </c>
      <c r="J260">
        <v>1958</v>
      </c>
      <c r="L260" s="3">
        <v>0</v>
      </c>
      <c r="M260" s="3">
        <v>0</v>
      </c>
      <c r="N260" s="3">
        <v>0</v>
      </c>
      <c r="O260" s="3">
        <v>10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83">
        <f>+Tabla3[[#This Row],[V GRAVADAS]]</f>
        <v>10</v>
      </c>
      <c r="V260">
        <v>2</v>
      </c>
    </row>
    <row r="261" spans="1:22" x14ac:dyDescent="0.25">
      <c r="A261" t="s">
        <v>487</v>
      </c>
      <c r="B261" s="1" t="s">
        <v>501</v>
      </c>
      <c r="C261" t="s">
        <v>1</v>
      </c>
      <c r="D261" t="s">
        <v>92</v>
      </c>
      <c r="E261" t="s">
        <v>387</v>
      </c>
      <c r="F261" t="s">
        <v>388</v>
      </c>
      <c r="G261">
        <v>1959</v>
      </c>
      <c r="H261">
        <v>1959</v>
      </c>
      <c r="I261">
        <v>1959</v>
      </c>
      <c r="J261">
        <v>1959</v>
      </c>
      <c r="L261" s="3">
        <v>0</v>
      </c>
      <c r="M261" s="3">
        <v>0</v>
      </c>
      <c r="N261" s="3">
        <v>0</v>
      </c>
      <c r="O261" s="3">
        <v>3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83">
        <f>+Tabla3[[#This Row],[V GRAVADAS]]</f>
        <v>3</v>
      </c>
      <c r="V261">
        <v>2</v>
      </c>
    </row>
    <row r="262" spans="1:22" x14ac:dyDescent="0.25">
      <c r="A262" t="s">
        <v>487</v>
      </c>
      <c r="B262" s="1" t="s">
        <v>502</v>
      </c>
      <c r="C262" t="s">
        <v>1</v>
      </c>
      <c r="D262" t="s">
        <v>92</v>
      </c>
      <c r="E262" t="s">
        <v>387</v>
      </c>
      <c r="F262" t="s">
        <v>388</v>
      </c>
      <c r="G262">
        <v>1960</v>
      </c>
      <c r="H262">
        <v>1960</v>
      </c>
      <c r="I262">
        <v>1960</v>
      </c>
      <c r="J262">
        <v>1960</v>
      </c>
      <c r="L262" s="3">
        <v>0</v>
      </c>
      <c r="M262" s="3">
        <v>0</v>
      </c>
      <c r="N262" s="3">
        <v>0</v>
      </c>
      <c r="O262" s="3">
        <v>5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83">
        <f>+Tabla3[[#This Row],[V GRAVADAS]]</f>
        <v>5</v>
      </c>
      <c r="V262">
        <v>2</v>
      </c>
    </row>
    <row r="263" spans="1:22" x14ac:dyDescent="0.25">
      <c r="A263" t="s">
        <v>487</v>
      </c>
      <c r="B263" s="1" t="s">
        <v>502</v>
      </c>
      <c r="C263" t="s">
        <v>1</v>
      </c>
      <c r="D263" t="s">
        <v>92</v>
      </c>
      <c r="E263" t="s">
        <v>387</v>
      </c>
      <c r="F263" t="s">
        <v>388</v>
      </c>
      <c r="G263">
        <v>1961</v>
      </c>
      <c r="H263">
        <v>1961</v>
      </c>
      <c r="I263">
        <v>1961</v>
      </c>
      <c r="J263">
        <v>1961</v>
      </c>
      <c r="L263" s="3">
        <v>0</v>
      </c>
      <c r="M263" s="3">
        <v>0</v>
      </c>
      <c r="N263" s="3">
        <v>0</v>
      </c>
      <c r="O263" s="3">
        <v>3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83">
        <f>+Tabla3[[#This Row],[V GRAVADAS]]</f>
        <v>3</v>
      </c>
      <c r="V263">
        <v>2</v>
      </c>
    </row>
    <row r="264" spans="1:22" x14ac:dyDescent="0.25">
      <c r="A264" t="s">
        <v>487</v>
      </c>
      <c r="B264" s="1" t="s">
        <v>502</v>
      </c>
      <c r="C264" t="s">
        <v>1</v>
      </c>
      <c r="D264" t="s">
        <v>92</v>
      </c>
      <c r="E264" t="s">
        <v>387</v>
      </c>
      <c r="F264" t="s">
        <v>388</v>
      </c>
      <c r="G264">
        <v>1962</v>
      </c>
      <c r="H264">
        <v>1962</v>
      </c>
      <c r="I264">
        <v>1962</v>
      </c>
      <c r="J264">
        <v>1962</v>
      </c>
      <c r="L264" s="3">
        <v>0</v>
      </c>
      <c r="M264" s="3">
        <v>0</v>
      </c>
      <c r="N264" s="3">
        <v>0</v>
      </c>
      <c r="O264" s="3">
        <v>3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83">
        <f>+Tabla3[[#This Row],[V GRAVADAS]]</f>
        <v>3</v>
      </c>
      <c r="V264">
        <v>2</v>
      </c>
    </row>
    <row r="265" spans="1:22" x14ac:dyDescent="0.25">
      <c r="A265" t="s">
        <v>487</v>
      </c>
      <c r="B265" s="1" t="s">
        <v>502</v>
      </c>
      <c r="C265" t="s">
        <v>1</v>
      </c>
      <c r="D265" t="s">
        <v>92</v>
      </c>
      <c r="E265" t="s">
        <v>387</v>
      </c>
      <c r="F265" t="s">
        <v>388</v>
      </c>
      <c r="G265">
        <v>1963</v>
      </c>
      <c r="H265">
        <v>1963</v>
      </c>
      <c r="I265">
        <v>1963</v>
      </c>
      <c r="J265">
        <v>1963</v>
      </c>
      <c r="L265" s="3">
        <v>0</v>
      </c>
      <c r="M265" s="3">
        <v>0</v>
      </c>
      <c r="N265" s="3">
        <v>0</v>
      </c>
      <c r="O265" s="3">
        <v>10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83">
        <f>+Tabla3[[#This Row],[V GRAVADAS]]</f>
        <v>10</v>
      </c>
      <c r="V265">
        <v>2</v>
      </c>
    </row>
    <row r="266" spans="1:22" x14ac:dyDescent="0.25">
      <c r="A266" t="s">
        <v>487</v>
      </c>
      <c r="B266" s="1" t="s">
        <v>502</v>
      </c>
      <c r="C266" t="s">
        <v>1</v>
      </c>
      <c r="D266" t="s">
        <v>92</v>
      </c>
      <c r="E266" t="s">
        <v>387</v>
      </c>
      <c r="F266" t="s">
        <v>388</v>
      </c>
      <c r="G266">
        <v>1964</v>
      </c>
      <c r="H266">
        <v>1964</v>
      </c>
      <c r="I266">
        <v>1964</v>
      </c>
      <c r="J266">
        <v>1964</v>
      </c>
      <c r="L266" s="3">
        <v>0</v>
      </c>
      <c r="M266" s="3">
        <v>0</v>
      </c>
      <c r="N266" s="3">
        <v>0</v>
      </c>
      <c r="O266" s="3">
        <v>3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83">
        <f>+Tabla3[[#This Row],[V GRAVADAS]]</f>
        <v>3</v>
      </c>
      <c r="V266">
        <v>2</v>
      </c>
    </row>
    <row r="267" spans="1:22" x14ac:dyDescent="0.25">
      <c r="A267" t="s">
        <v>487</v>
      </c>
      <c r="B267" s="1" t="s">
        <v>502</v>
      </c>
      <c r="C267" t="s">
        <v>1</v>
      </c>
      <c r="D267" t="s">
        <v>92</v>
      </c>
      <c r="E267" t="s">
        <v>387</v>
      </c>
      <c r="F267" t="s">
        <v>388</v>
      </c>
      <c r="G267">
        <v>1965</v>
      </c>
      <c r="H267">
        <v>1965</v>
      </c>
      <c r="I267">
        <v>1965</v>
      </c>
      <c r="J267">
        <v>1965</v>
      </c>
      <c r="L267" s="3">
        <v>0</v>
      </c>
      <c r="M267" s="3">
        <v>0</v>
      </c>
      <c r="N267" s="3">
        <v>0</v>
      </c>
      <c r="O267" s="3">
        <v>3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83">
        <f>+Tabla3[[#This Row],[V GRAVADAS]]</f>
        <v>3</v>
      </c>
      <c r="V267">
        <v>2</v>
      </c>
    </row>
    <row r="268" spans="1:22" x14ac:dyDescent="0.25">
      <c r="A268" t="s">
        <v>487</v>
      </c>
      <c r="B268" s="1" t="s">
        <v>502</v>
      </c>
      <c r="C268" t="s">
        <v>1</v>
      </c>
      <c r="D268" t="s">
        <v>92</v>
      </c>
      <c r="E268" t="s">
        <v>387</v>
      </c>
      <c r="F268" t="s">
        <v>388</v>
      </c>
      <c r="G268">
        <v>1966</v>
      </c>
      <c r="H268">
        <v>1966</v>
      </c>
      <c r="I268">
        <v>1966</v>
      </c>
      <c r="J268">
        <v>1966</v>
      </c>
      <c r="L268" s="3">
        <v>0</v>
      </c>
      <c r="M268" s="3">
        <v>0</v>
      </c>
      <c r="N268" s="3">
        <v>0</v>
      </c>
      <c r="O268" s="3">
        <v>5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83">
        <f>+Tabla3[[#This Row],[V GRAVADAS]]</f>
        <v>5</v>
      </c>
      <c r="V268">
        <v>2</v>
      </c>
    </row>
    <row r="269" spans="1:22" x14ac:dyDescent="0.25">
      <c r="A269" t="s">
        <v>487</v>
      </c>
      <c r="B269" s="1" t="s">
        <v>502</v>
      </c>
      <c r="C269" t="s">
        <v>1</v>
      </c>
      <c r="D269" t="s">
        <v>92</v>
      </c>
      <c r="E269" t="s">
        <v>387</v>
      </c>
      <c r="F269" t="s">
        <v>388</v>
      </c>
      <c r="G269">
        <v>1967</v>
      </c>
      <c r="H269">
        <v>1967</v>
      </c>
      <c r="I269">
        <v>1967</v>
      </c>
      <c r="J269">
        <v>1967</v>
      </c>
      <c r="L269" s="3">
        <v>0</v>
      </c>
      <c r="M269" s="3">
        <v>0</v>
      </c>
      <c r="N269" s="3">
        <v>0</v>
      </c>
      <c r="O269" s="3">
        <v>3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83">
        <f>+Tabla3[[#This Row],[V GRAVADAS]]</f>
        <v>3</v>
      </c>
      <c r="V269">
        <v>2</v>
      </c>
    </row>
    <row r="270" spans="1:22" x14ac:dyDescent="0.25">
      <c r="A270" t="s">
        <v>487</v>
      </c>
      <c r="B270" s="1" t="s">
        <v>502</v>
      </c>
      <c r="C270" t="s">
        <v>1</v>
      </c>
      <c r="D270" t="s">
        <v>92</v>
      </c>
      <c r="E270" t="s">
        <v>387</v>
      </c>
      <c r="F270" t="s">
        <v>388</v>
      </c>
      <c r="G270">
        <v>1968</v>
      </c>
      <c r="H270">
        <v>1968</v>
      </c>
      <c r="I270">
        <v>1968</v>
      </c>
      <c r="J270">
        <v>1968</v>
      </c>
      <c r="L270" s="3">
        <v>0</v>
      </c>
      <c r="M270" s="3">
        <v>0</v>
      </c>
      <c r="N270" s="3">
        <v>0</v>
      </c>
      <c r="O270" s="3">
        <v>3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83">
        <f>+Tabla3[[#This Row],[V GRAVADAS]]</f>
        <v>3</v>
      </c>
      <c r="V270">
        <v>2</v>
      </c>
    </row>
    <row r="271" spans="1:22" x14ac:dyDescent="0.25">
      <c r="A271" t="s">
        <v>487</v>
      </c>
      <c r="B271" s="1" t="s">
        <v>503</v>
      </c>
      <c r="C271" t="s">
        <v>1</v>
      </c>
      <c r="D271" t="s">
        <v>92</v>
      </c>
      <c r="E271" t="s">
        <v>387</v>
      </c>
      <c r="F271" t="s">
        <v>388</v>
      </c>
      <c r="G271">
        <v>1969</v>
      </c>
      <c r="H271">
        <v>1969</v>
      </c>
      <c r="I271">
        <v>1969</v>
      </c>
      <c r="J271">
        <v>1969</v>
      </c>
      <c r="L271" s="3">
        <v>0</v>
      </c>
      <c r="M271" s="3">
        <v>0</v>
      </c>
      <c r="N271" s="3">
        <v>0</v>
      </c>
      <c r="O271" s="3">
        <v>10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83">
        <f>+Tabla3[[#This Row],[V GRAVADAS]]</f>
        <v>10</v>
      </c>
      <c r="V271">
        <v>2</v>
      </c>
    </row>
    <row r="272" spans="1:22" x14ac:dyDescent="0.25">
      <c r="A272" t="s">
        <v>487</v>
      </c>
      <c r="B272" s="1" t="s">
        <v>503</v>
      </c>
      <c r="C272" t="s">
        <v>1</v>
      </c>
      <c r="D272" t="s">
        <v>92</v>
      </c>
      <c r="E272" t="s">
        <v>387</v>
      </c>
      <c r="F272" t="s">
        <v>388</v>
      </c>
      <c r="G272">
        <v>1970</v>
      </c>
      <c r="H272">
        <v>1970</v>
      </c>
      <c r="I272">
        <v>1970</v>
      </c>
      <c r="J272">
        <v>1970</v>
      </c>
      <c r="L272" s="3">
        <v>0</v>
      </c>
      <c r="M272" s="3">
        <v>0</v>
      </c>
      <c r="N272" s="3">
        <v>0</v>
      </c>
      <c r="O272" s="3">
        <v>3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83">
        <f>+Tabla3[[#This Row],[V GRAVADAS]]</f>
        <v>3</v>
      </c>
      <c r="V272">
        <v>2</v>
      </c>
    </row>
    <row r="273" spans="1:22" x14ac:dyDescent="0.25">
      <c r="A273" t="s">
        <v>487</v>
      </c>
      <c r="B273" s="1" t="s">
        <v>504</v>
      </c>
      <c r="C273" t="s">
        <v>1</v>
      </c>
      <c r="D273" t="s">
        <v>92</v>
      </c>
      <c r="E273" t="s">
        <v>387</v>
      </c>
      <c r="F273" t="s">
        <v>388</v>
      </c>
      <c r="G273">
        <v>1971</v>
      </c>
      <c r="H273">
        <v>1971</v>
      </c>
      <c r="I273">
        <v>1971</v>
      </c>
      <c r="J273">
        <v>1971</v>
      </c>
      <c r="L273" s="3">
        <v>0</v>
      </c>
      <c r="M273" s="3">
        <v>0</v>
      </c>
      <c r="N273" s="3">
        <v>0</v>
      </c>
      <c r="O273" s="3">
        <v>5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83">
        <f>+Tabla3[[#This Row],[V GRAVADAS]]</f>
        <v>5</v>
      </c>
      <c r="V273">
        <v>2</v>
      </c>
    </row>
    <row r="274" spans="1:22" x14ac:dyDescent="0.25">
      <c r="A274" t="s">
        <v>487</v>
      </c>
      <c r="B274" s="1" t="s">
        <v>504</v>
      </c>
      <c r="C274" t="s">
        <v>1</v>
      </c>
      <c r="D274" t="s">
        <v>92</v>
      </c>
      <c r="E274" t="s">
        <v>387</v>
      </c>
      <c r="F274" t="s">
        <v>388</v>
      </c>
      <c r="G274">
        <v>1972</v>
      </c>
      <c r="H274">
        <v>1972</v>
      </c>
      <c r="I274">
        <v>1972</v>
      </c>
      <c r="J274">
        <v>1972</v>
      </c>
      <c r="L274" s="3">
        <v>0</v>
      </c>
      <c r="M274" s="3">
        <v>0</v>
      </c>
      <c r="N274" s="3">
        <v>0</v>
      </c>
      <c r="O274" s="3">
        <v>3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83">
        <f>+Tabla3[[#This Row],[V GRAVADAS]]</f>
        <v>3</v>
      </c>
      <c r="V274">
        <v>2</v>
      </c>
    </row>
    <row r="275" spans="1:22" x14ac:dyDescent="0.25">
      <c r="A275" t="s">
        <v>487</v>
      </c>
      <c r="B275" s="1" t="s">
        <v>504</v>
      </c>
      <c r="C275" t="s">
        <v>1</v>
      </c>
      <c r="D275" t="s">
        <v>92</v>
      </c>
      <c r="E275" t="s">
        <v>387</v>
      </c>
      <c r="F275" t="s">
        <v>388</v>
      </c>
      <c r="G275">
        <v>1973</v>
      </c>
      <c r="H275">
        <v>1973</v>
      </c>
      <c r="I275">
        <v>1973</v>
      </c>
      <c r="J275">
        <v>1973</v>
      </c>
      <c r="L275" s="3">
        <v>0</v>
      </c>
      <c r="M275" s="3">
        <v>0</v>
      </c>
      <c r="N275" s="3">
        <v>0</v>
      </c>
      <c r="O275" s="3">
        <v>15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83">
        <f>+Tabla3[[#This Row],[V GRAVADAS]]</f>
        <v>15</v>
      </c>
      <c r="V275">
        <v>2</v>
      </c>
    </row>
    <row r="276" spans="1:22" x14ac:dyDescent="0.25">
      <c r="A276" t="s">
        <v>487</v>
      </c>
      <c r="B276" s="1" t="s">
        <v>504</v>
      </c>
      <c r="C276" t="s">
        <v>1</v>
      </c>
      <c r="D276" t="s">
        <v>92</v>
      </c>
      <c r="E276" t="s">
        <v>387</v>
      </c>
      <c r="F276" t="s">
        <v>388</v>
      </c>
      <c r="G276">
        <v>1974</v>
      </c>
      <c r="H276">
        <v>1974</v>
      </c>
      <c r="I276">
        <v>1974</v>
      </c>
      <c r="J276">
        <v>1974</v>
      </c>
      <c r="L276" s="3">
        <v>0</v>
      </c>
      <c r="M276" s="3">
        <v>0</v>
      </c>
      <c r="N276" s="3">
        <v>0</v>
      </c>
      <c r="O276" s="3">
        <v>3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83">
        <f>+Tabla3[[#This Row],[V GRAVADAS]]</f>
        <v>3</v>
      </c>
      <c r="V276">
        <v>2</v>
      </c>
    </row>
    <row r="277" spans="1:22" x14ac:dyDescent="0.25">
      <c r="A277" t="s">
        <v>487</v>
      </c>
      <c r="B277" s="1" t="s">
        <v>504</v>
      </c>
      <c r="C277" t="s">
        <v>1</v>
      </c>
      <c r="D277" t="s">
        <v>92</v>
      </c>
      <c r="E277" t="s">
        <v>387</v>
      </c>
      <c r="F277" t="s">
        <v>388</v>
      </c>
      <c r="G277">
        <v>1975</v>
      </c>
      <c r="H277">
        <v>1975</v>
      </c>
      <c r="I277">
        <v>1975</v>
      </c>
      <c r="J277">
        <v>1975</v>
      </c>
      <c r="L277" s="3">
        <v>0</v>
      </c>
      <c r="M277" s="3">
        <v>0</v>
      </c>
      <c r="N277" s="3">
        <v>0</v>
      </c>
      <c r="O277" s="3">
        <v>3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83">
        <f>+Tabla3[[#This Row],[V GRAVADAS]]</f>
        <v>3</v>
      </c>
      <c r="V277">
        <v>2</v>
      </c>
    </row>
    <row r="278" spans="1:22" x14ac:dyDescent="0.25">
      <c r="A278" t="s">
        <v>487</v>
      </c>
      <c r="B278" s="1" t="s">
        <v>504</v>
      </c>
      <c r="C278" t="s">
        <v>1</v>
      </c>
      <c r="D278" t="s">
        <v>92</v>
      </c>
      <c r="E278" t="s">
        <v>387</v>
      </c>
      <c r="F278" t="s">
        <v>388</v>
      </c>
      <c r="G278">
        <v>1976</v>
      </c>
      <c r="H278">
        <v>1976</v>
      </c>
      <c r="I278">
        <v>1976</v>
      </c>
      <c r="J278">
        <v>1976</v>
      </c>
      <c r="L278" s="3">
        <v>0</v>
      </c>
      <c r="M278" s="3">
        <v>0</v>
      </c>
      <c r="N278" s="3">
        <v>0</v>
      </c>
      <c r="O278" s="3">
        <v>3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83">
        <f>+Tabla3[[#This Row],[V GRAVADAS]]</f>
        <v>3</v>
      </c>
      <c r="V278">
        <v>2</v>
      </c>
    </row>
    <row r="279" spans="1:22" x14ac:dyDescent="0.25">
      <c r="A279" t="s">
        <v>487</v>
      </c>
      <c r="B279" s="1" t="s">
        <v>504</v>
      </c>
      <c r="C279" t="s">
        <v>1</v>
      </c>
      <c r="D279" t="s">
        <v>92</v>
      </c>
      <c r="E279" t="s">
        <v>387</v>
      </c>
      <c r="F279" t="s">
        <v>388</v>
      </c>
      <c r="G279">
        <v>1977</v>
      </c>
      <c r="H279">
        <v>1977</v>
      </c>
      <c r="I279">
        <v>1977</v>
      </c>
      <c r="J279">
        <v>1977</v>
      </c>
      <c r="L279" s="3">
        <v>0</v>
      </c>
      <c r="M279" s="3">
        <v>0</v>
      </c>
      <c r="N279" s="3">
        <v>0</v>
      </c>
      <c r="O279" s="3">
        <v>5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83">
        <f>+Tabla3[[#This Row],[V GRAVADAS]]</f>
        <v>5</v>
      </c>
      <c r="V279">
        <v>2</v>
      </c>
    </row>
    <row r="280" spans="1:22" x14ac:dyDescent="0.25">
      <c r="A280" t="s">
        <v>487</v>
      </c>
      <c r="B280" s="1" t="s">
        <v>504</v>
      </c>
      <c r="C280" t="s">
        <v>1</v>
      </c>
      <c r="D280" t="s">
        <v>92</v>
      </c>
      <c r="E280" t="s">
        <v>387</v>
      </c>
      <c r="F280" t="s">
        <v>388</v>
      </c>
      <c r="G280">
        <v>1978</v>
      </c>
      <c r="H280">
        <v>1978</v>
      </c>
      <c r="I280">
        <v>1978</v>
      </c>
      <c r="J280">
        <v>1978</v>
      </c>
      <c r="L280" s="3">
        <v>0</v>
      </c>
      <c r="M280" s="3">
        <v>0</v>
      </c>
      <c r="N280" s="3">
        <v>0</v>
      </c>
      <c r="O280" s="3">
        <v>5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83">
        <f>+Tabla3[[#This Row],[V GRAVADAS]]</f>
        <v>5</v>
      </c>
      <c r="V280">
        <v>2</v>
      </c>
    </row>
    <row r="281" spans="1:22" x14ac:dyDescent="0.25">
      <c r="A281" t="s">
        <v>487</v>
      </c>
      <c r="B281" s="1" t="s">
        <v>505</v>
      </c>
      <c r="C281" t="s">
        <v>1</v>
      </c>
      <c r="D281" t="s">
        <v>92</v>
      </c>
      <c r="E281" t="s">
        <v>387</v>
      </c>
      <c r="F281" t="s">
        <v>388</v>
      </c>
      <c r="G281">
        <v>1979</v>
      </c>
      <c r="H281">
        <v>1979</v>
      </c>
      <c r="I281">
        <v>1979</v>
      </c>
      <c r="J281">
        <v>1979</v>
      </c>
      <c r="L281" s="3">
        <v>0</v>
      </c>
      <c r="M281" s="3">
        <v>0</v>
      </c>
      <c r="N281" s="3">
        <v>0</v>
      </c>
      <c r="O281" s="3">
        <v>5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83">
        <f>+Tabla3[[#This Row],[V GRAVADAS]]</f>
        <v>5</v>
      </c>
      <c r="V281">
        <v>2</v>
      </c>
    </row>
    <row r="282" spans="1:22" x14ac:dyDescent="0.25">
      <c r="A282" t="s">
        <v>487</v>
      </c>
      <c r="B282" s="1" t="s">
        <v>505</v>
      </c>
      <c r="C282" t="s">
        <v>1</v>
      </c>
      <c r="D282" t="s">
        <v>92</v>
      </c>
      <c r="E282" t="s">
        <v>387</v>
      </c>
      <c r="F282" t="s">
        <v>388</v>
      </c>
      <c r="G282">
        <v>1980</v>
      </c>
      <c r="H282">
        <v>1980</v>
      </c>
      <c r="I282">
        <v>1980</v>
      </c>
      <c r="J282">
        <v>1980</v>
      </c>
      <c r="L282" s="3">
        <v>0</v>
      </c>
      <c r="M282" s="3">
        <v>0</v>
      </c>
      <c r="N282" s="3">
        <v>0</v>
      </c>
      <c r="O282" s="3">
        <v>8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83">
        <f>+Tabla3[[#This Row],[V GRAVADAS]]</f>
        <v>8</v>
      </c>
      <c r="V282">
        <v>2</v>
      </c>
    </row>
    <row r="283" spans="1:22" x14ac:dyDescent="0.25">
      <c r="A283" t="s">
        <v>487</v>
      </c>
      <c r="B283" s="1" t="s">
        <v>505</v>
      </c>
      <c r="C283" t="s">
        <v>1</v>
      </c>
      <c r="D283" t="s">
        <v>92</v>
      </c>
      <c r="E283" t="s">
        <v>387</v>
      </c>
      <c r="F283" t="s">
        <v>388</v>
      </c>
      <c r="G283">
        <v>1981</v>
      </c>
      <c r="H283">
        <v>1981</v>
      </c>
      <c r="I283">
        <v>1981</v>
      </c>
      <c r="J283">
        <v>1981</v>
      </c>
      <c r="L283" s="3">
        <v>0</v>
      </c>
      <c r="M283" s="3">
        <v>0</v>
      </c>
      <c r="N283" s="3">
        <v>0</v>
      </c>
      <c r="O283" s="3">
        <v>10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83">
        <f>+Tabla3[[#This Row],[V GRAVADAS]]</f>
        <v>10</v>
      </c>
      <c r="V283">
        <v>2</v>
      </c>
    </row>
    <row r="284" spans="1:22" x14ac:dyDescent="0.25">
      <c r="A284" t="s">
        <v>487</v>
      </c>
      <c r="B284" s="1" t="s">
        <v>506</v>
      </c>
      <c r="C284" t="s">
        <v>1</v>
      </c>
      <c r="D284" t="s">
        <v>92</v>
      </c>
      <c r="E284" t="s">
        <v>387</v>
      </c>
      <c r="F284" t="s">
        <v>388</v>
      </c>
      <c r="G284">
        <v>1982</v>
      </c>
      <c r="H284">
        <v>1982</v>
      </c>
      <c r="I284">
        <v>1982</v>
      </c>
      <c r="J284">
        <v>1982</v>
      </c>
      <c r="L284" s="3">
        <v>0</v>
      </c>
      <c r="M284" s="3">
        <v>0</v>
      </c>
      <c r="N284" s="3">
        <v>0</v>
      </c>
      <c r="O284" s="3">
        <v>3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83">
        <f>+Tabla3[[#This Row],[V GRAVADAS]]</f>
        <v>3</v>
      </c>
      <c r="V284">
        <v>2</v>
      </c>
    </row>
    <row r="285" spans="1:22" x14ac:dyDescent="0.25">
      <c r="A285" t="s">
        <v>487</v>
      </c>
      <c r="B285" s="1" t="s">
        <v>506</v>
      </c>
      <c r="C285" t="s">
        <v>1</v>
      </c>
      <c r="D285" t="s">
        <v>92</v>
      </c>
      <c r="E285" t="s">
        <v>387</v>
      </c>
      <c r="F285" t="s">
        <v>388</v>
      </c>
      <c r="G285">
        <v>1983</v>
      </c>
      <c r="H285">
        <v>1983</v>
      </c>
      <c r="I285">
        <v>1983</v>
      </c>
      <c r="J285">
        <v>1983</v>
      </c>
      <c r="L285" s="3">
        <v>0</v>
      </c>
      <c r="M285" s="3">
        <v>0</v>
      </c>
      <c r="N285" s="3">
        <v>0</v>
      </c>
      <c r="O285" s="3">
        <v>3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83">
        <f>+Tabla3[[#This Row],[V GRAVADAS]]</f>
        <v>3</v>
      </c>
      <c r="V285">
        <v>2</v>
      </c>
    </row>
    <row r="286" spans="1:22" x14ac:dyDescent="0.25">
      <c r="A286" t="s">
        <v>487</v>
      </c>
      <c r="B286" s="1" t="s">
        <v>506</v>
      </c>
      <c r="C286" t="s">
        <v>1</v>
      </c>
      <c r="D286" t="s">
        <v>92</v>
      </c>
      <c r="E286" t="s">
        <v>387</v>
      </c>
      <c r="F286" t="s">
        <v>388</v>
      </c>
      <c r="G286">
        <v>1984</v>
      </c>
      <c r="H286">
        <v>1984</v>
      </c>
      <c r="I286">
        <v>1984</v>
      </c>
      <c r="J286">
        <v>1984</v>
      </c>
      <c r="L286" s="3">
        <v>0</v>
      </c>
      <c r="M286" s="3">
        <v>0</v>
      </c>
      <c r="N286" s="3">
        <v>0</v>
      </c>
      <c r="O286" s="3">
        <v>10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83">
        <f>+Tabla3[[#This Row],[V GRAVADAS]]</f>
        <v>10</v>
      </c>
      <c r="V286">
        <v>2</v>
      </c>
    </row>
    <row r="287" spans="1:22" x14ac:dyDescent="0.25">
      <c r="A287" t="s">
        <v>487</v>
      </c>
      <c r="B287" s="1" t="s">
        <v>506</v>
      </c>
      <c r="C287" t="s">
        <v>1</v>
      </c>
      <c r="D287" t="s">
        <v>92</v>
      </c>
      <c r="E287" t="s">
        <v>387</v>
      </c>
      <c r="F287" t="s">
        <v>388</v>
      </c>
      <c r="G287">
        <v>1985</v>
      </c>
      <c r="H287">
        <v>1985</v>
      </c>
      <c r="I287">
        <v>1985</v>
      </c>
      <c r="J287">
        <v>1985</v>
      </c>
      <c r="L287" s="3">
        <v>0</v>
      </c>
      <c r="M287" s="3">
        <v>0</v>
      </c>
      <c r="N287" s="3">
        <v>0</v>
      </c>
      <c r="O287" s="3">
        <v>3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83">
        <f>+Tabla3[[#This Row],[V GRAVADAS]]</f>
        <v>3</v>
      </c>
      <c r="V287">
        <v>2</v>
      </c>
    </row>
    <row r="288" spans="1:22" x14ac:dyDescent="0.25">
      <c r="A288" t="s">
        <v>487</v>
      </c>
      <c r="B288" s="1" t="s">
        <v>506</v>
      </c>
      <c r="C288" t="s">
        <v>1</v>
      </c>
      <c r="D288" t="s">
        <v>92</v>
      </c>
      <c r="E288" t="s">
        <v>387</v>
      </c>
      <c r="F288" t="s">
        <v>388</v>
      </c>
      <c r="G288">
        <v>1986</v>
      </c>
      <c r="H288">
        <v>1986</v>
      </c>
      <c r="I288">
        <v>1986</v>
      </c>
      <c r="J288">
        <v>1986</v>
      </c>
      <c r="L288" s="3">
        <v>0</v>
      </c>
      <c r="M288" s="3">
        <v>0</v>
      </c>
      <c r="N288" s="3">
        <v>0</v>
      </c>
      <c r="O288" s="3">
        <v>5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83">
        <f>+Tabla3[[#This Row],[V GRAVADAS]]</f>
        <v>5</v>
      </c>
      <c r="V288">
        <v>2</v>
      </c>
    </row>
    <row r="289" spans="1:22" x14ac:dyDescent="0.25">
      <c r="A289" t="s">
        <v>487</v>
      </c>
      <c r="B289" s="1" t="s">
        <v>506</v>
      </c>
      <c r="C289" t="s">
        <v>1</v>
      </c>
      <c r="D289" t="s">
        <v>92</v>
      </c>
      <c r="E289" t="s">
        <v>387</v>
      </c>
      <c r="F289" t="s">
        <v>388</v>
      </c>
      <c r="G289">
        <v>1987</v>
      </c>
      <c r="H289">
        <v>1987</v>
      </c>
      <c r="I289">
        <v>1987</v>
      </c>
      <c r="J289">
        <v>1987</v>
      </c>
      <c r="L289" s="3">
        <v>0</v>
      </c>
      <c r="M289" s="3">
        <v>0</v>
      </c>
      <c r="N289" s="3">
        <v>0</v>
      </c>
      <c r="O289" s="3">
        <v>5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83">
        <f>+Tabla3[[#This Row],[V GRAVADAS]]</f>
        <v>5</v>
      </c>
      <c r="V289">
        <v>2</v>
      </c>
    </row>
    <row r="290" spans="1:22" x14ac:dyDescent="0.25">
      <c r="A290" t="s">
        <v>487</v>
      </c>
      <c r="B290" s="1" t="s">
        <v>506</v>
      </c>
      <c r="C290" t="s">
        <v>1</v>
      </c>
      <c r="D290" t="s">
        <v>92</v>
      </c>
      <c r="E290" t="s">
        <v>387</v>
      </c>
      <c r="F290" t="s">
        <v>388</v>
      </c>
      <c r="G290">
        <v>1988</v>
      </c>
      <c r="H290">
        <v>1988</v>
      </c>
      <c r="I290">
        <v>1988</v>
      </c>
      <c r="J290">
        <v>1988</v>
      </c>
      <c r="L290" s="3">
        <v>0</v>
      </c>
      <c r="M290" s="3">
        <v>0</v>
      </c>
      <c r="N290" s="3">
        <v>0</v>
      </c>
      <c r="O290" s="3">
        <v>3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83">
        <f>+Tabla3[[#This Row],[V GRAVADAS]]</f>
        <v>3</v>
      </c>
      <c r="V290">
        <v>2</v>
      </c>
    </row>
    <row r="291" spans="1:22" x14ac:dyDescent="0.25">
      <c r="A291" t="s">
        <v>487</v>
      </c>
      <c r="B291" s="1" t="s">
        <v>506</v>
      </c>
      <c r="C291" t="s">
        <v>1</v>
      </c>
      <c r="D291" t="s">
        <v>92</v>
      </c>
      <c r="E291" t="s">
        <v>387</v>
      </c>
      <c r="F291" t="s">
        <v>388</v>
      </c>
      <c r="G291">
        <v>1989</v>
      </c>
      <c r="H291">
        <v>1989</v>
      </c>
      <c r="I291">
        <v>1989</v>
      </c>
      <c r="J291">
        <v>1989</v>
      </c>
      <c r="L291" s="3">
        <v>0</v>
      </c>
      <c r="M291" s="3">
        <v>0</v>
      </c>
      <c r="N291" s="3">
        <v>0</v>
      </c>
      <c r="O291" s="3">
        <v>3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83">
        <f>+Tabla3[[#This Row],[V GRAVADAS]]</f>
        <v>3</v>
      </c>
      <c r="V291">
        <v>2</v>
      </c>
    </row>
    <row r="292" spans="1:22" x14ac:dyDescent="0.25">
      <c r="A292" t="s">
        <v>487</v>
      </c>
      <c r="B292" s="1" t="s">
        <v>507</v>
      </c>
      <c r="C292" t="s">
        <v>1</v>
      </c>
      <c r="D292" t="s">
        <v>92</v>
      </c>
      <c r="E292" t="s">
        <v>387</v>
      </c>
      <c r="F292" t="s">
        <v>388</v>
      </c>
      <c r="G292">
        <v>1990</v>
      </c>
      <c r="H292">
        <v>1990</v>
      </c>
      <c r="I292">
        <v>1990</v>
      </c>
      <c r="J292">
        <v>1990</v>
      </c>
      <c r="L292" s="3">
        <v>0</v>
      </c>
      <c r="M292" s="3">
        <v>0</v>
      </c>
      <c r="N292" s="3">
        <v>0</v>
      </c>
      <c r="O292" s="3">
        <v>3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83">
        <f>+Tabla3[[#This Row],[V GRAVADAS]]</f>
        <v>3</v>
      </c>
      <c r="V292">
        <v>2</v>
      </c>
    </row>
    <row r="293" spans="1:22" x14ac:dyDescent="0.25">
      <c r="A293" t="s">
        <v>487</v>
      </c>
      <c r="B293" s="1" t="s">
        <v>507</v>
      </c>
      <c r="C293" t="s">
        <v>1</v>
      </c>
      <c r="D293" t="s">
        <v>92</v>
      </c>
      <c r="E293" t="s">
        <v>387</v>
      </c>
      <c r="F293" t="s">
        <v>388</v>
      </c>
      <c r="G293">
        <v>1991</v>
      </c>
      <c r="H293">
        <v>1991</v>
      </c>
      <c r="I293">
        <v>1991</v>
      </c>
      <c r="J293">
        <v>1991</v>
      </c>
      <c r="L293" s="3">
        <v>0</v>
      </c>
      <c r="M293" s="3">
        <v>0</v>
      </c>
      <c r="N293" s="3">
        <v>0</v>
      </c>
      <c r="O293" s="3">
        <v>3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83">
        <f>+Tabla3[[#This Row],[V GRAVADAS]]</f>
        <v>3</v>
      </c>
      <c r="V293">
        <v>2</v>
      </c>
    </row>
    <row r="294" spans="1:22" x14ac:dyDescent="0.25">
      <c r="A294" t="s">
        <v>487</v>
      </c>
      <c r="B294" s="1" t="s">
        <v>507</v>
      </c>
      <c r="C294" t="s">
        <v>1</v>
      </c>
      <c r="D294" t="s">
        <v>92</v>
      </c>
      <c r="E294" t="s">
        <v>387</v>
      </c>
      <c r="F294" t="s">
        <v>388</v>
      </c>
      <c r="G294">
        <v>1992</v>
      </c>
      <c r="H294">
        <v>1992</v>
      </c>
      <c r="I294">
        <v>1992</v>
      </c>
      <c r="J294">
        <v>1992</v>
      </c>
      <c r="L294" s="3">
        <v>0</v>
      </c>
      <c r="M294" s="3">
        <v>0</v>
      </c>
      <c r="N294" s="3">
        <v>0</v>
      </c>
      <c r="O294" s="3">
        <v>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83">
        <f>+Tabla3[[#This Row],[V GRAVADAS]]</f>
        <v>5</v>
      </c>
      <c r="V294">
        <v>2</v>
      </c>
    </row>
    <row r="295" spans="1:22" x14ac:dyDescent="0.25">
      <c r="A295" t="s">
        <v>487</v>
      </c>
      <c r="B295" s="1" t="s">
        <v>507</v>
      </c>
      <c r="C295" t="s">
        <v>1</v>
      </c>
      <c r="D295" t="s">
        <v>92</v>
      </c>
      <c r="E295" t="s">
        <v>387</v>
      </c>
      <c r="F295" t="s">
        <v>388</v>
      </c>
      <c r="G295">
        <v>1993</v>
      </c>
      <c r="H295">
        <v>1993</v>
      </c>
      <c r="I295">
        <v>1993</v>
      </c>
      <c r="J295">
        <v>1993</v>
      </c>
      <c r="L295" s="3">
        <v>0</v>
      </c>
      <c r="M295" s="3">
        <v>0</v>
      </c>
      <c r="N295" s="3">
        <v>0</v>
      </c>
      <c r="O295" s="3">
        <v>5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83">
        <f>+Tabla3[[#This Row],[V GRAVADAS]]</f>
        <v>5</v>
      </c>
      <c r="V295">
        <v>2</v>
      </c>
    </row>
    <row r="296" spans="1:22" x14ac:dyDescent="0.25">
      <c r="A296" t="s">
        <v>487</v>
      </c>
      <c r="B296" s="1" t="s">
        <v>507</v>
      </c>
      <c r="C296" t="s">
        <v>1</v>
      </c>
      <c r="D296" t="s">
        <v>92</v>
      </c>
      <c r="E296" t="s">
        <v>387</v>
      </c>
      <c r="F296" t="s">
        <v>388</v>
      </c>
      <c r="G296">
        <v>1994</v>
      </c>
      <c r="H296">
        <v>1994</v>
      </c>
      <c r="I296">
        <v>1994</v>
      </c>
      <c r="J296">
        <v>1994</v>
      </c>
      <c r="L296" s="3">
        <v>0</v>
      </c>
      <c r="M296" s="3">
        <v>0</v>
      </c>
      <c r="N296" s="3">
        <v>0</v>
      </c>
      <c r="O296" s="3">
        <v>3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83">
        <f>+Tabla3[[#This Row],[V GRAVADAS]]</f>
        <v>3</v>
      </c>
      <c r="V296">
        <v>2</v>
      </c>
    </row>
    <row r="297" spans="1:22" x14ac:dyDescent="0.25">
      <c r="A297" t="s">
        <v>487</v>
      </c>
      <c r="B297" s="1" t="s">
        <v>507</v>
      </c>
      <c r="C297" t="s">
        <v>1</v>
      </c>
      <c r="D297" t="s">
        <v>92</v>
      </c>
      <c r="E297" t="s">
        <v>387</v>
      </c>
      <c r="F297" t="s">
        <v>388</v>
      </c>
      <c r="G297">
        <v>1995</v>
      </c>
      <c r="H297">
        <v>1995</v>
      </c>
      <c r="I297">
        <v>1995</v>
      </c>
      <c r="J297">
        <v>1995</v>
      </c>
      <c r="L297" s="3">
        <v>0</v>
      </c>
      <c r="M297" s="3">
        <v>0</v>
      </c>
      <c r="N297" s="3">
        <v>0</v>
      </c>
      <c r="O297" s="3">
        <v>3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83">
        <f>+Tabla3[[#This Row],[V GRAVADAS]]</f>
        <v>3</v>
      </c>
      <c r="V297">
        <v>2</v>
      </c>
    </row>
    <row r="298" spans="1:22" x14ac:dyDescent="0.25">
      <c r="A298" t="s">
        <v>487</v>
      </c>
      <c r="B298" s="1" t="s">
        <v>507</v>
      </c>
      <c r="C298" t="s">
        <v>1</v>
      </c>
      <c r="D298" t="s">
        <v>92</v>
      </c>
      <c r="E298" t="s">
        <v>387</v>
      </c>
      <c r="F298" t="s">
        <v>388</v>
      </c>
      <c r="G298">
        <v>1996</v>
      </c>
      <c r="H298">
        <v>1996</v>
      </c>
      <c r="I298">
        <v>1996</v>
      </c>
      <c r="J298">
        <v>1996</v>
      </c>
      <c r="L298" s="3">
        <v>0</v>
      </c>
      <c r="M298" s="3">
        <v>0</v>
      </c>
      <c r="N298" s="3">
        <v>0</v>
      </c>
      <c r="O298" s="3">
        <v>5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83">
        <f>+Tabla3[[#This Row],[V GRAVADAS]]</f>
        <v>5</v>
      </c>
      <c r="V298">
        <v>2</v>
      </c>
    </row>
    <row r="299" spans="1:22" x14ac:dyDescent="0.25">
      <c r="A299" t="s">
        <v>487</v>
      </c>
      <c r="B299" s="1" t="s">
        <v>507</v>
      </c>
      <c r="C299" t="s">
        <v>1</v>
      </c>
      <c r="D299" t="s">
        <v>92</v>
      </c>
      <c r="E299" t="s">
        <v>387</v>
      </c>
      <c r="F299" t="s">
        <v>388</v>
      </c>
      <c r="G299">
        <v>1997</v>
      </c>
      <c r="H299">
        <v>1997</v>
      </c>
      <c r="I299">
        <v>1997</v>
      </c>
      <c r="J299">
        <v>1997</v>
      </c>
      <c r="L299" s="3">
        <v>0</v>
      </c>
      <c r="M299" s="3">
        <v>0</v>
      </c>
      <c r="N299" s="3">
        <v>0</v>
      </c>
      <c r="O299" s="3">
        <v>3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83">
        <f>+Tabla3[[#This Row],[V GRAVADAS]]</f>
        <v>3</v>
      </c>
      <c r="V299">
        <v>2</v>
      </c>
    </row>
    <row r="300" spans="1:22" x14ac:dyDescent="0.25">
      <c r="A300" t="s">
        <v>487</v>
      </c>
      <c r="B300" s="1" t="s">
        <v>507</v>
      </c>
      <c r="C300" t="s">
        <v>1</v>
      </c>
      <c r="D300" t="s">
        <v>92</v>
      </c>
      <c r="E300" t="s">
        <v>387</v>
      </c>
      <c r="F300" t="s">
        <v>388</v>
      </c>
      <c r="G300">
        <v>1998</v>
      </c>
      <c r="H300">
        <v>1998</v>
      </c>
      <c r="I300">
        <v>1998</v>
      </c>
      <c r="J300">
        <v>1998</v>
      </c>
      <c r="L300" s="3">
        <v>0</v>
      </c>
      <c r="M300" s="3">
        <v>0</v>
      </c>
      <c r="N300" s="3">
        <v>0</v>
      </c>
      <c r="O300" s="3">
        <v>3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83">
        <f>+Tabla3[[#This Row],[V GRAVADAS]]</f>
        <v>3</v>
      </c>
      <c r="V300">
        <v>2</v>
      </c>
    </row>
    <row r="301" spans="1:22" x14ac:dyDescent="0.25">
      <c r="A301" t="s">
        <v>487</v>
      </c>
      <c r="B301" s="1" t="s">
        <v>507</v>
      </c>
      <c r="C301" t="s">
        <v>1</v>
      </c>
      <c r="D301" t="s">
        <v>92</v>
      </c>
      <c r="E301" t="s">
        <v>387</v>
      </c>
      <c r="F301" t="s">
        <v>388</v>
      </c>
      <c r="G301">
        <v>1999</v>
      </c>
      <c r="H301">
        <v>1999</v>
      </c>
      <c r="I301">
        <v>1999</v>
      </c>
      <c r="J301">
        <v>1999</v>
      </c>
      <c r="L301" s="3">
        <v>0</v>
      </c>
      <c r="M301" s="3">
        <v>0</v>
      </c>
      <c r="N301" s="3">
        <v>0</v>
      </c>
      <c r="O301" s="3">
        <v>3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83">
        <f>+Tabla3[[#This Row],[V GRAVADAS]]</f>
        <v>3</v>
      </c>
      <c r="V301">
        <v>2</v>
      </c>
    </row>
    <row r="302" spans="1:22" x14ac:dyDescent="0.25">
      <c r="A302" t="s">
        <v>487</v>
      </c>
      <c r="B302" s="1" t="s">
        <v>507</v>
      </c>
      <c r="C302" t="s">
        <v>1</v>
      </c>
      <c r="D302" t="s">
        <v>92</v>
      </c>
      <c r="E302" t="s">
        <v>387</v>
      </c>
      <c r="F302" t="s">
        <v>388</v>
      </c>
      <c r="G302">
        <v>2000</v>
      </c>
      <c r="H302">
        <v>2000</v>
      </c>
      <c r="I302">
        <v>2000</v>
      </c>
      <c r="J302">
        <v>2000</v>
      </c>
      <c r="L302" s="3">
        <v>0</v>
      </c>
      <c r="M302" s="3">
        <v>0</v>
      </c>
      <c r="N302" s="3">
        <v>0</v>
      </c>
      <c r="O302" s="3">
        <v>3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83">
        <f>+Tabla3[[#This Row],[V GRAVADAS]]</f>
        <v>3</v>
      </c>
      <c r="V302">
        <v>2</v>
      </c>
    </row>
    <row r="303" spans="1:22" x14ac:dyDescent="0.25">
      <c r="A303" t="s">
        <v>487</v>
      </c>
      <c r="B303" s="1" t="s">
        <v>508</v>
      </c>
      <c r="C303" t="s">
        <v>1</v>
      </c>
      <c r="D303" t="s">
        <v>92</v>
      </c>
      <c r="E303" t="s">
        <v>512</v>
      </c>
      <c r="F303" t="s">
        <v>513</v>
      </c>
      <c r="G303">
        <v>1</v>
      </c>
      <c r="H303">
        <v>1</v>
      </c>
      <c r="I303">
        <v>1</v>
      </c>
      <c r="J303">
        <v>1</v>
      </c>
      <c r="L303" s="3">
        <v>0</v>
      </c>
      <c r="M303" s="3">
        <v>0</v>
      </c>
      <c r="N303" s="3">
        <v>0</v>
      </c>
      <c r="O303" s="3">
        <v>3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83">
        <f>+Tabla3[[#This Row],[V GRAVADAS]]</f>
        <v>3</v>
      </c>
      <c r="V303">
        <v>2</v>
      </c>
    </row>
    <row r="304" spans="1:22" x14ac:dyDescent="0.25">
      <c r="A304" t="s">
        <v>487</v>
      </c>
      <c r="B304" s="1" t="s">
        <v>508</v>
      </c>
      <c r="C304" t="s">
        <v>1</v>
      </c>
      <c r="D304" t="s">
        <v>92</v>
      </c>
      <c r="E304" t="s">
        <v>512</v>
      </c>
      <c r="F304" t="s">
        <v>513</v>
      </c>
      <c r="G304">
        <v>2</v>
      </c>
      <c r="H304">
        <v>2</v>
      </c>
      <c r="I304">
        <v>2</v>
      </c>
      <c r="J304">
        <v>2</v>
      </c>
      <c r="L304" s="3">
        <v>0</v>
      </c>
      <c r="M304" s="3">
        <v>0</v>
      </c>
      <c r="N304" s="3">
        <v>0</v>
      </c>
      <c r="O304" s="3">
        <v>3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83">
        <f>+Tabla3[[#This Row],[V GRAVADAS]]</f>
        <v>3</v>
      </c>
      <c r="V304">
        <v>2</v>
      </c>
    </row>
    <row r="305" spans="1:22" x14ac:dyDescent="0.25">
      <c r="A305" t="s">
        <v>487</v>
      </c>
      <c r="B305" s="1" t="s">
        <v>508</v>
      </c>
      <c r="C305" t="s">
        <v>1</v>
      </c>
      <c r="D305" t="s">
        <v>92</v>
      </c>
      <c r="E305" t="s">
        <v>512</v>
      </c>
      <c r="F305" t="s">
        <v>513</v>
      </c>
      <c r="G305">
        <v>3</v>
      </c>
      <c r="H305">
        <v>3</v>
      </c>
      <c r="I305">
        <v>3</v>
      </c>
      <c r="J305">
        <v>3</v>
      </c>
      <c r="L305" s="3">
        <v>0</v>
      </c>
      <c r="M305" s="3">
        <v>0</v>
      </c>
      <c r="N305" s="3">
        <v>0</v>
      </c>
      <c r="O305" s="3">
        <v>3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83">
        <f>+Tabla3[[#This Row],[V GRAVADAS]]</f>
        <v>3</v>
      </c>
      <c r="V305">
        <v>2</v>
      </c>
    </row>
    <row r="306" spans="1:22" x14ac:dyDescent="0.25">
      <c r="A306" t="s">
        <v>487</v>
      </c>
      <c r="B306" s="1" t="s">
        <v>508</v>
      </c>
      <c r="C306" t="s">
        <v>1</v>
      </c>
      <c r="D306" t="s">
        <v>92</v>
      </c>
      <c r="E306" t="s">
        <v>512</v>
      </c>
      <c r="F306" t="s">
        <v>513</v>
      </c>
      <c r="G306">
        <v>4</v>
      </c>
      <c r="H306">
        <v>4</v>
      </c>
      <c r="I306">
        <v>4</v>
      </c>
      <c r="J306">
        <v>4</v>
      </c>
      <c r="L306" s="3">
        <v>0</v>
      </c>
      <c r="M306" s="3">
        <v>0</v>
      </c>
      <c r="N306" s="3">
        <v>0</v>
      </c>
      <c r="O306" s="3">
        <v>5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83">
        <f>+Tabla3[[#This Row],[V GRAVADAS]]</f>
        <v>5</v>
      </c>
      <c r="V306">
        <v>2</v>
      </c>
    </row>
    <row r="307" spans="1:22" x14ac:dyDescent="0.25">
      <c r="A307" t="s">
        <v>487</v>
      </c>
      <c r="B307" s="1" t="s">
        <v>508</v>
      </c>
      <c r="C307" t="s">
        <v>1</v>
      </c>
      <c r="D307" t="s">
        <v>92</v>
      </c>
      <c r="E307" t="s">
        <v>512</v>
      </c>
      <c r="F307" t="s">
        <v>513</v>
      </c>
      <c r="G307">
        <v>5</v>
      </c>
      <c r="H307">
        <v>5</v>
      </c>
      <c r="I307">
        <v>5</v>
      </c>
      <c r="J307">
        <v>5</v>
      </c>
      <c r="L307" s="3">
        <v>0</v>
      </c>
      <c r="M307" s="3">
        <v>0</v>
      </c>
      <c r="N307" s="3">
        <v>0</v>
      </c>
      <c r="O307" s="3">
        <v>3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83">
        <f>+Tabla3[[#This Row],[V GRAVADAS]]</f>
        <v>3</v>
      </c>
      <c r="V307">
        <v>2</v>
      </c>
    </row>
    <row r="308" spans="1:22" x14ac:dyDescent="0.25">
      <c r="A308" t="s">
        <v>487</v>
      </c>
      <c r="B308" s="1" t="s">
        <v>509</v>
      </c>
      <c r="C308" t="s">
        <v>1</v>
      </c>
      <c r="D308" t="s">
        <v>92</v>
      </c>
      <c r="E308" t="s">
        <v>512</v>
      </c>
      <c r="F308" t="s">
        <v>513</v>
      </c>
      <c r="G308">
        <v>6</v>
      </c>
      <c r="H308">
        <v>6</v>
      </c>
      <c r="I308">
        <v>6</v>
      </c>
      <c r="J308">
        <v>6</v>
      </c>
      <c r="L308" s="3">
        <v>0</v>
      </c>
      <c r="M308" s="3">
        <v>0</v>
      </c>
      <c r="N308" s="3">
        <v>0</v>
      </c>
      <c r="O308" s="3">
        <v>5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83">
        <f>+Tabla3[[#This Row],[V GRAVADAS]]</f>
        <v>5</v>
      </c>
      <c r="V308">
        <v>2</v>
      </c>
    </row>
    <row r="309" spans="1:22" x14ac:dyDescent="0.25">
      <c r="A309" t="s">
        <v>487</v>
      </c>
      <c r="B309" s="1" t="s">
        <v>509</v>
      </c>
      <c r="C309" t="s">
        <v>1</v>
      </c>
      <c r="D309" t="s">
        <v>92</v>
      </c>
      <c r="E309" t="s">
        <v>512</v>
      </c>
      <c r="F309" t="s">
        <v>513</v>
      </c>
      <c r="G309">
        <v>7</v>
      </c>
      <c r="H309">
        <v>7</v>
      </c>
      <c r="I309">
        <v>7</v>
      </c>
      <c r="J309">
        <v>7</v>
      </c>
      <c r="L309" s="3">
        <v>0</v>
      </c>
      <c r="M309" s="3">
        <v>0</v>
      </c>
      <c r="N309" s="3">
        <v>0</v>
      </c>
      <c r="O309" s="3">
        <v>10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83">
        <f>+Tabla3[[#This Row],[V GRAVADAS]]</f>
        <v>10</v>
      </c>
      <c r="V309">
        <v>2</v>
      </c>
    </row>
    <row r="310" spans="1:22" x14ac:dyDescent="0.25">
      <c r="A310" t="s">
        <v>487</v>
      </c>
      <c r="B310" s="1" t="s">
        <v>509</v>
      </c>
      <c r="C310" t="s">
        <v>1</v>
      </c>
      <c r="D310" t="s">
        <v>92</v>
      </c>
      <c r="E310" t="s">
        <v>512</v>
      </c>
      <c r="F310" t="s">
        <v>513</v>
      </c>
      <c r="G310">
        <v>8</v>
      </c>
      <c r="H310">
        <v>8</v>
      </c>
      <c r="I310">
        <v>8</v>
      </c>
      <c r="J310">
        <v>8</v>
      </c>
      <c r="L310" s="3">
        <v>0</v>
      </c>
      <c r="M310" s="3">
        <v>0</v>
      </c>
      <c r="N310" s="3">
        <v>0</v>
      </c>
      <c r="O310" s="3">
        <v>15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83">
        <f>+Tabla3[[#This Row],[V GRAVADAS]]</f>
        <v>15</v>
      </c>
      <c r="V310">
        <v>2</v>
      </c>
    </row>
    <row r="311" spans="1:22" x14ac:dyDescent="0.25">
      <c r="A311" t="s">
        <v>487</v>
      </c>
      <c r="B311" s="1" t="s">
        <v>509</v>
      </c>
      <c r="C311" t="s">
        <v>1</v>
      </c>
      <c r="D311" t="s">
        <v>92</v>
      </c>
      <c r="E311" t="s">
        <v>512</v>
      </c>
      <c r="F311" t="s">
        <v>513</v>
      </c>
      <c r="G311">
        <v>9</v>
      </c>
      <c r="H311">
        <v>9</v>
      </c>
      <c r="I311">
        <v>9</v>
      </c>
      <c r="J311">
        <v>9</v>
      </c>
      <c r="L311" s="3">
        <v>0</v>
      </c>
      <c r="M311" s="3">
        <v>0</v>
      </c>
      <c r="N311" s="3">
        <v>0</v>
      </c>
      <c r="O311" s="3">
        <v>3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83">
        <f>+Tabla3[[#This Row],[V GRAVADAS]]</f>
        <v>3</v>
      </c>
      <c r="V311">
        <v>2</v>
      </c>
    </row>
    <row r="312" spans="1:22" x14ac:dyDescent="0.25">
      <c r="A312" t="s">
        <v>487</v>
      </c>
      <c r="B312" s="1" t="s">
        <v>509</v>
      </c>
      <c r="C312" t="s">
        <v>1</v>
      </c>
      <c r="D312" t="s">
        <v>92</v>
      </c>
      <c r="E312" t="s">
        <v>512</v>
      </c>
      <c r="F312" t="s">
        <v>513</v>
      </c>
      <c r="G312">
        <v>10</v>
      </c>
      <c r="H312">
        <v>10</v>
      </c>
      <c r="I312">
        <v>10</v>
      </c>
      <c r="J312">
        <v>10</v>
      </c>
      <c r="L312" s="3">
        <v>0</v>
      </c>
      <c r="M312" s="3">
        <v>0</v>
      </c>
      <c r="N312" s="3">
        <v>0</v>
      </c>
      <c r="O312" s="3">
        <v>3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83">
        <f>+Tabla3[[#This Row],[V GRAVADAS]]</f>
        <v>3</v>
      </c>
      <c r="V312">
        <v>2</v>
      </c>
    </row>
    <row r="313" spans="1:22" x14ac:dyDescent="0.25">
      <c r="A313" t="s">
        <v>487</v>
      </c>
      <c r="B313" s="1" t="s">
        <v>509</v>
      </c>
      <c r="C313" t="s">
        <v>1</v>
      </c>
      <c r="D313" t="s">
        <v>92</v>
      </c>
      <c r="E313" t="s">
        <v>512</v>
      </c>
      <c r="F313" t="s">
        <v>513</v>
      </c>
      <c r="G313">
        <v>11</v>
      </c>
      <c r="H313">
        <v>11</v>
      </c>
      <c r="I313">
        <v>11</v>
      </c>
      <c r="J313">
        <v>11</v>
      </c>
      <c r="L313" s="3">
        <v>0</v>
      </c>
      <c r="M313" s="3">
        <v>0</v>
      </c>
      <c r="N313" s="3">
        <v>0</v>
      </c>
      <c r="O313" s="3">
        <v>5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83">
        <f>+Tabla3[[#This Row],[V GRAVADAS]]</f>
        <v>5</v>
      </c>
      <c r="V313">
        <v>2</v>
      </c>
    </row>
    <row r="314" spans="1:22" x14ac:dyDescent="0.25">
      <c r="A314" t="s">
        <v>487</v>
      </c>
      <c r="B314" s="1" t="s">
        <v>509</v>
      </c>
      <c r="C314" t="s">
        <v>1</v>
      </c>
      <c r="D314" t="s">
        <v>92</v>
      </c>
      <c r="E314" t="s">
        <v>512</v>
      </c>
      <c r="F314" t="s">
        <v>513</v>
      </c>
      <c r="G314">
        <v>12</v>
      </c>
      <c r="H314">
        <v>12</v>
      </c>
      <c r="I314">
        <v>12</v>
      </c>
      <c r="J314">
        <v>12</v>
      </c>
      <c r="L314" s="3">
        <v>0</v>
      </c>
      <c r="M314" s="3">
        <v>0</v>
      </c>
      <c r="N314" s="3">
        <v>0</v>
      </c>
      <c r="O314" s="3">
        <v>3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83">
        <f>+Tabla3[[#This Row],[V GRAVADAS]]</f>
        <v>3</v>
      </c>
      <c r="V314">
        <v>2</v>
      </c>
    </row>
    <row r="315" spans="1:22" x14ac:dyDescent="0.25">
      <c r="A315" t="s">
        <v>487</v>
      </c>
      <c r="B315" s="1" t="s">
        <v>510</v>
      </c>
      <c r="C315" t="s">
        <v>1</v>
      </c>
      <c r="D315" t="s">
        <v>92</v>
      </c>
      <c r="E315" t="s">
        <v>512</v>
      </c>
      <c r="F315" t="s">
        <v>513</v>
      </c>
      <c r="G315">
        <v>13</v>
      </c>
      <c r="H315">
        <v>13</v>
      </c>
      <c r="I315">
        <v>13</v>
      </c>
      <c r="J315">
        <v>13</v>
      </c>
      <c r="L315" s="3">
        <v>0</v>
      </c>
      <c r="M315" s="3">
        <v>0</v>
      </c>
      <c r="N315" s="3">
        <v>0</v>
      </c>
      <c r="O315" s="3">
        <v>3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83">
        <f>+Tabla3[[#This Row],[V GRAVADAS]]</f>
        <v>3</v>
      </c>
      <c r="V315">
        <v>2</v>
      </c>
    </row>
    <row r="316" spans="1:22" x14ac:dyDescent="0.25">
      <c r="A316" t="s">
        <v>487</v>
      </c>
      <c r="B316" s="1" t="s">
        <v>510</v>
      </c>
      <c r="C316" t="s">
        <v>1</v>
      </c>
      <c r="D316" t="s">
        <v>92</v>
      </c>
      <c r="E316" t="s">
        <v>512</v>
      </c>
      <c r="F316" t="s">
        <v>513</v>
      </c>
      <c r="G316">
        <v>14</v>
      </c>
      <c r="H316">
        <v>14</v>
      </c>
      <c r="I316">
        <v>14</v>
      </c>
      <c r="J316">
        <v>14</v>
      </c>
      <c r="L316" s="3">
        <v>0</v>
      </c>
      <c r="M316" s="3">
        <v>0</v>
      </c>
      <c r="N316" s="3">
        <v>0</v>
      </c>
      <c r="O316" s="3">
        <v>5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83">
        <f>+Tabla3[[#This Row],[V GRAVADAS]]</f>
        <v>5</v>
      </c>
      <c r="V316">
        <v>2</v>
      </c>
    </row>
    <row r="317" spans="1:22" x14ac:dyDescent="0.25">
      <c r="A317" t="s">
        <v>487</v>
      </c>
      <c r="B317" s="1" t="s">
        <v>510</v>
      </c>
      <c r="C317" t="s">
        <v>1</v>
      </c>
      <c r="D317" t="s">
        <v>92</v>
      </c>
      <c r="E317" t="s">
        <v>512</v>
      </c>
      <c r="F317" t="s">
        <v>513</v>
      </c>
      <c r="G317">
        <v>15</v>
      </c>
      <c r="H317">
        <v>15</v>
      </c>
      <c r="I317">
        <v>15</v>
      </c>
      <c r="J317">
        <v>15</v>
      </c>
      <c r="L317" s="3">
        <v>0</v>
      </c>
      <c r="M317" s="3">
        <v>0</v>
      </c>
      <c r="N317" s="3">
        <v>0</v>
      </c>
      <c r="O317" s="3">
        <v>15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83">
        <f>+Tabla3[[#This Row],[V GRAVADAS]]</f>
        <v>15</v>
      </c>
      <c r="V317">
        <v>2</v>
      </c>
    </row>
    <row r="318" spans="1:22" x14ac:dyDescent="0.25">
      <c r="A318" t="s">
        <v>487</v>
      </c>
      <c r="B318" s="1" t="s">
        <v>510</v>
      </c>
      <c r="C318" t="s">
        <v>1</v>
      </c>
      <c r="D318" t="s">
        <v>92</v>
      </c>
      <c r="E318" t="s">
        <v>512</v>
      </c>
      <c r="F318" t="s">
        <v>513</v>
      </c>
      <c r="G318">
        <v>16</v>
      </c>
      <c r="H318">
        <v>16</v>
      </c>
      <c r="I318">
        <v>16</v>
      </c>
      <c r="J318">
        <v>16</v>
      </c>
      <c r="L318" s="3">
        <v>0</v>
      </c>
      <c r="M318" s="3">
        <v>0</v>
      </c>
      <c r="N318" s="3">
        <v>0</v>
      </c>
      <c r="O318" s="3">
        <v>3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83">
        <f>+Tabla3[[#This Row],[V GRAVADAS]]</f>
        <v>3</v>
      </c>
      <c r="V318">
        <v>2</v>
      </c>
    </row>
    <row r="319" spans="1:22" x14ac:dyDescent="0.25">
      <c r="A319" t="s">
        <v>487</v>
      </c>
      <c r="B319" s="1" t="s">
        <v>510</v>
      </c>
      <c r="C319" t="s">
        <v>1</v>
      </c>
      <c r="D319" t="s">
        <v>92</v>
      </c>
      <c r="E319" t="s">
        <v>512</v>
      </c>
      <c r="F319" t="s">
        <v>513</v>
      </c>
      <c r="G319">
        <v>17</v>
      </c>
      <c r="H319">
        <v>17</v>
      </c>
      <c r="I319">
        <v>17</v>
      </c>
      <c r="J319">
        <v>17</v>
      </c>
      <c r="L319" s="3">
        <v>0</v>
      </c>
      <c r="M319" s="3">
        <v>0</v>
      </c>
      <c r="N319" s="3">
        <v>0</v>
      </c>
      <c r="O319" s="3">
        <v>5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83">
        <f>+Tabla3[[#This Row],[V GRAVADAS]]</f>
        <v>5</v>
      </c>
      <c r="V319">
        <v>2</v>
      </c>
    </row>
    <row r="320" spans="1:22" x14ac:dyDescent="0.25">
      <c r="A320" t="s">
        <v>487</v>
      </c>
      <c r="B320" s="1" t="s">
        <v>510</v>
      </c>
      <c r="C320" t="s">
        <v>1</v>
      </c>
      <c r="D320" t="s">
        <v>92</v>
      </c>
      <c r="E320" t="s">
        <v>512</v>
      </c>
      <c r="F320" t="s">
        <v>513</v>
      </c>
      <c r="G320">
        <v>18</v>
      </c>
      <c r="H320">
        <v>18</v>
      </c>
      <c r="I320">
        <v>18</v>
      </c>
      <c r="J320">
        <v>18</v>
      </c>
      <c r="L320" s="3">
        <v>0</v>
      </c>
      <c r="M320" s="3">
        <v>0</v>
      </c>
      <c r="N320" s="3">
        <v>0</v>
      </c>
      <c r="O320" s="3">
        <v>10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83">
        <f>+Tabla3[[#This Row],[V GRAVADAS]]</f>
        <v>10</v>
      </c>
      <c r="V320">
        <v>2</v>
      </c>
    </row>
    <row r="321" spans="1:22" x14ac:dyDescent="0.25">
      <c r="A321" t="s">
        <v>487</v>
      </c>
      <c r="B321" s="1" t="s">
        <v>510</v>
      </c>
      <c r="C321" t="s">
        <v>1</v>
      </c>
      <c r="D321" t="s">
        <v>92</v>
      </c>
      <c r="E321" t="s">
        <v>512</v>
      </c>
      <c r="F321" t="s">
        <v>513</v>
      </c>
      <c r="G321">
        <v>19</v>
      </c>
      <c r="H321">
        <v>19</v>
      </c>
      <c r="I321">
        <v>19</v>
      </c>
      <c r="J321">
        <v>19</v>
      </c>
      <c r="L321" s="3">
        <v>0</v>
      </c>
      <c r="M321" s="3">
        <v>0</v>
      </c>
      <c r="N321" s="3">
        <v>0</v>
      </c>
      <c r="O321" s="3">
        <v>3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83">
        <f>+Tabla3[[#This Row],[V GRAVADAS]]</f>
        <v>3</v>
      </c>
      <c r="V321">
        <v>2</v>
      </c>
    </row>
    <row r="322" spans="1:22" x14ac:dyDescent="0.25">
      <c r="A322" t="s">
        <v>487</v>
      </c>
      <c r="B322" s="1" t="s">
        <v>511</v>
      </c>
      <c r="C322" t="s">
        <v>1</v>
      </c>
      <c r="D322" t="s">
        <v>92</v>
      </c>
      <c r="E322" t="s">
        <v>512</v>
      </c>
      <c r="F322" t="s">
        <v>513</v>
      </c>
      <c r="G322">
        <v>20</v>
      </c>
      <c r="H322">
        <v>20</v>
      </c>
      <c r="I322">
        <v>20</v>
      </c>
      <c r="J322">
        <v>20</v>
      </c>
      <c r="L322" s="3">
        <v>0</v>
      </c>
      <c r="M322" s="3">
        <v>0</v>
      </c>
      <c r="N322" s="3">
        <v>0</v>
      </c>
      <c r="O322" s="3">
        <v>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83">
        <f>+Tabla3[[#This Row],[V GRAVADAS]]</f>
        <v>5</v>
      </c>
      <c r="V322">
        <v>2</v>
      </c>
    </row>
    <row r="323" spans="1:22" x14ac:dyDescent="0.25">
      <c r="A323" t="s">
        <v>487</v>
      </c>
      <c r="B323" s="1" t="s">
        <v>511</v>
      </c>
      <c r="C323" t="s">
        <v>1</v>
      </c>
      <c r="D323" t="s">
        <v>92</v>
      </c>
      <c r="E323" t="s">
        <v>512</v>
      </c>
      <c r="F323" t="s">
        <v>513</v>
      </c>
      <c r="G323">
        <v>21</v>
      </c>
      <c r="H323">
        <v>21</v>
      </c>
      <c r="I323">
        <v>21</v>
      </c>
      <c r="J323">
        <v>21</v>
      </c>
      <c r="L323" s="3">
        <v>0</v>
      </c>
      <c r="M323" s="3">
        <v>0</v>
      </c>
      <c r="N323" s="3">
        <v>0</v>
      </c>
      <c r="O323" s="3">
        <v>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83">
        <f>+Tabla3[[#This Row],[V GRAVADAS]]</f>
        <v>3</v>
      </c>
      <c r="V323">
        <v>2</v>
      </c>
    </row>
    <row r="324" spans="1:22" x14ac:dyDescent="0.25">
      <c r="A324" t="s">
        <v>487</v>
      </c>
      <c r="B324" s="1" t="s">
        <v>511</v>
      </c>
      <c r="C324" t="s">
        <v>1</v>
      </c>
      <c r="D324" t="s">
        <v>92</v>
      </c>
      <c r="E324" t="s">
        <v>512</v>
      </c>
      <c r="F324" t="s">
        <v>513</v>
      </c>
      <c r="G324">
        <v>22</v>
      </c>
      <c r="H324">
        <v>22</v>
      </c>
      <c r="I324">
        <v>22</v>
      </c>
      <c r="J324">
        <v>22</v>
      </c>
      <c r="L324" s="3">
        <v>0</v>
      </c>
      <c r="M324" s="3">
        <v>0</v>
      </c>
      <c r="N324" s="3">
        <v>0</v>
      </c>
      <c r="O324" s="3">
        <v>3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83">
        <f>+Tabla3[[#This Row],[V GRAVADAS]]</f>
        <v>3</v>
      </c>
      <c r="V324">
        <v>2</v>
      </c>
    </row>
    <row r="325" spans="1:22" x14ac:dyDescent="0.25">
      <c r="A325" t="s">
        <v>487</v>
      </c>
      <c r="B325" s="1" t="s">
        <v>511</v>
      </c>
      <c r="C325" t="s">
        <v>1</v>
      </c>
      <c r="D325" t="s">
        <v>92</v>
      </c>
      <c r="E325" t="s">
        <v>512</v>
      </c>
      <c r="F325" t="s">
        <v>513</v>
      </c>
      <c r="G325">
        <v>23</v>
      </c>
      <c r="H325">
        <v>23</v>
      </c>
      <c r="I325">
        <v>23</v>
      </c>
      <c r="J325">
        <v>23</v>
      </c>
      <c r="L325" s="3">
        <v>0</v>
      </c>
      <c r="M325" s="3">
        <v>0</v>
      </c>
      <c r="N325" s="3">
        <v>0</v>
      </c>
      <c r="O325" s="3">
        <v>3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83">
        <f>+Tabla3[[#This Row],[V GRAVADAS]]</f>
        <v>3</v>
      </c>
      <c r="V325">
        <v>2</v>
      </c>
    </row>
    <row r="326" spans="1:22" x14ac:dyDescent="0.25">
      <c r="A326" t="s">
        <v>487</v>
      </c>
      <c r="B326" s="1" t="s">
        <v>511</v>
      </c>
      <c r="C326" t="s">
        <v>1</v>
      </c>
      <c r="D326" t="s">
        <v>92</v>
      </c>
      <c r="E326" t="s">
        <v>512</v>
      </c>
      <c r="F326" t="s">
        <v>513</v>
      </c>
      <c r="G326">
        <v>24</v>
      </c>
      <c r="H326">
        <v>24</v>
      </c>
      <c r="I326">
        <v>24</v>
      </c>
      <c r="J326">
        <v>24</v>
      </c>
      <c r="L326" s="3">
        <v>0</v>
      </c>
      <c r="M326" s="3">
        <v>0</v>
      </c>
      <c r="N326" s="3">
        <v>0</v>
      </c>
      <c r="O326" s="3">
        <v>3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83">
        <f>+Tabla3[[#This Row],[V GRAVADAS]]</f>
        <v>3</v>
      </c>
      <c r="V326">
        <v>2</v>
      </c>
    </row>
    <row r="327" spans="1:22" x14ac:dyDescent="0.25">
      <c r="A327" t="s">
        <v>487</v>
      </c>
      <c r="B327" s="1" t="s">
        <v>511</v>
      </c>
      <c r="C327" t="s">
        <v>1</v>
      </c>
      <c r="D327" t="s">
        <v>92</v>
      </c>
      <c r="E327" t="s">
        <v>512</v>
      </c>
      <c r="F327" t="s">
        <v>513</v>
      </c>
      <c r="G327">
        <v>25</v>
      </c>
      <c r="H327">
        <v>25</v>
      </c>
      <c r="I327">
        <v>25</v>
      </c>
      <c r="J327">
        <v>25</v>
      </c>
      <c r="L327" s="3">
        <v>0</v>
      </c>
      <c r="M327" s="3">
        <v>0</v>
      </c>
      <c r="N327" s="3">
        <v>0</v>
      </c>
      <c r="O327" s="3">
        <v>10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83">
        <f>+Tabla3[[#This Row],[V GRAVADAS]]</f>
        <v>10</v>
      </c>
      <c r="V327">
        <v>2</v>
      </c>
    </row>
    <row r="328" spans="1:22" x14ac:dyDescent="0.25">
      <c r="A328" t="s">
        <v>487</v>
      </c>
      <c r="B328" s="1" t="s">
        <v>511</v>
      </c>
      <c r="C328" t="s">
        <v>1</v>
      </c>
      <c r="D328" t="s">
        <v>92</v>
      </c>
      <c r="E328" t="s">
        <v>512</v>
      </c>
      <c r="F328" t="s">
        <v>513</v>
      </c>
      <c r="G328">
        <v>26</v>
      </c>
      <c r="H328">
        <v>26</v>
      </c>
      <c r="I328">
        <v>26</v>
      </c>
      <c r="J328">
        <v>26</v>
      </c>
      <c r="L328" s="3">
        <v>0</v>
      </c>
      <c r="M328" s="3">
        <v>0</v>
      </c>
      <c r="N328" s="3">
        <v>0</v>
      </c>
      <c r="O328" s="3">
        <v>10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83">
        <f>+Tabla3[[#This Row],[V GRAVADAS]]</f>
        <v>10</v>
      </c>
      <c r="V328">
        <v>2</v>
      </c>
    </row>
    <row r="329" spans="1:22" x14ac:dyDescent="0.25">
      <c r="A329" t="s">
        <v>487</v>
      </c>
      <c r="B329" s="1" t="s">
        <v>511</v>
      </c>
      <c r="C329" t="s">
        <v>1</v>
      </c>
      <c r="D329" t="s">
        <v>92</v>
      </c>
      <c r="E329" t="s">
        <v>512</v>
      </c>
      <c r="F329" t="s">
        <v>513</v>
      </c>
      <c r="G329">
        <v>27</v>
      </c>
      <c r="H329">
        <v>27</v>
      </c>
      <c r="I329">
        <v>27</v>
      </c>
      <c r="J329">
        <v>27</v>
      </c>
      <c r="L329" s="3">
        <v>0</v>
      </c>
      <c r="M329" s="3">
        <v>0</v>
      </c>
      <c r="N329" s="3">
        <v>0</v>
      </c>
      <c r="O329" s="3">
        <v>3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83">
        <f>+Tabla3[[#This Row],[V GRAVADAS]]</f>
        <v>3</v>
      </c>
      <c r="V329">
        <v>2</v>
      </c>
    </row>
    <row r="330" spans="1:22" x14ac:dyDescent="0.25">
      <c r="A330" t="s">
        <v>525</v>
      </c>
      <c r="B330" s="1" t="s">
        <v>529</v>
      </c>
      <c r="C330" t="s">
        <v>1</v>
      </c>
      <c r="D330" t="s">
        <v>92</v>
      </c>
      <c r="E330" t="s">
        <v>512</v>
      </c>
      <c r="F330" t="s">
        <v>513</v>
      </c>
      <c r="G330">
        <v>28</v>
      </c>
      <c r="H330">
        <v>28</v>
      </c>
      <c r="I330">
        <v>28</v>
      </c>
      <c r="J330">
        <v>28</v>
      </c>
      <c r="L330" s="3">
        <v>0</v>
      </c>
      <c r="M330" s="3">
        <v>0</v>
      </c>
      <c r="N330" s="3">
        <v>0</v>
      </c>
      <c r="O330" s="3">
        <v>13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83">
        <f>+Tabla3[[#This Row],[V GRAVADAS]]</f>
        <v>13</v>
      </c>
      <c r="V330">
        <v>2</v>
      </c>
    </row>
    <row r="331" spans="1:22" x14ac:dyDescent="0.25">
      <c r="A331" t="s">
        <v>525</v>
      </c>
      <c r="B331" s="1" t="s">
        <v>529</v>
      </c>
      <c r="C331" t="s">
        <v>1</v>
      </c>
      <c r="D331" t="s">
        <v>92</v>
      </c>
      <c r="E331" t="s">
        <v>512</v>
      </c>
      <c r="F331" t="s">
        <v>513</v>
      </c>
      <c r="G331">
        <v>29</v>
      </c>
      <c r="H331">
        <v>29</v>
      </c>
      <c r="I331">
        <v>29</v>
      </c>
      <c r="J331">
        <v>29</v>
      </c>
      <c r="L331" s="3">
        <v>0</v>
      </c>
      <c r="M331" s="3">
        <v>0</v>
      </c>
      <c r="N331" s="3">
        <v>0</v>
      </c>
      <c r="O331" s="3">
        <v>3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83">
        <f>+Tabla3[[#This Row],[V GRAVADAS]]</f>
        <v>3</v>
      </c>
      <c r="V331">
        <v>2</v>
      </c>
    </row>
    <row r="332" spans="1:22" x14ac:dyDescent="0.25">
      <c r="A332" t="s">
        <v>525</v>
      </c>
      <c r="B332" s="1" t="s">
        <v>529</v>
      </c>
      <c r="C332" t="s">
        <v>1</v>
      </c>
      <c r="D332" t="s">
        <v>92</v>
      </c>
      <c r="E332" t="s">
        <v>512</v>
      </c>
      <c r="F332" t="s">
        <v>513</v>
      </c>
      <c r="G332">
        <v>30</v>
      </c>
      <c r="H332">
        <v>30</v>
      </c>
      <c r="I332">
        <v>30</v>
      </c>
      <c r="J332">
        <v>30</v>
      </c>
      <c r="L332" s="3">
        <v>0</v>
      </c>
      <c r="M332" s="3">
        <v>0</v>
      </c>
      <c r="N332" s="3">
        <v>0</v>
      </c>
      <c r="O332" s="3">
        <v>6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83">
        <f>+Tabla3[[#This Row],[V GRAVADAS]]</f>
        <v>6</v>
      </c>
      <c r="V332">
        <v>2</v>
      </c>
    </row>
    <row r="333" spans="1:22" x14ac:dyDescent="0.25">
      <c r="A333" t="s">
        <v>525</v>
      </c>
      <c r="B333" s="1" t="s">
        <v>529</v>
      </c>
      <c r="C333" t="s">
        <v>1</v>
      </c>
      <c r="D333" t="s">
        <v>92</v>
      </c>
      <c r="E333" t="s">
        <v>512</v>
      </c>
      <c r="F333" t="s">
        <v>513</v>
      </c>
      <c r="G333">
        <v>31</v>
      </c>
      <c r="H333">
        <v>31</v>
      </c>
      <c r="I333">
        <v>31</v>
      </c>
      <c r="J333">
        <v>31</v>
      </c>
      <c r="L333" s="3">
        <v>0</v>
      </c>
      <c r="M333" s="3">
        <v>0</v>
      </c>
      <c r="N333" s="3">
        <v>0</v>
      </c>
      <c r="O333" s="3">
        <v>6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83">
        <f>+Tabla3[[#This Row],[V GRAVADAS]]</f>
        <v>6</v>
      </c>
      <c r="V333">
        <v>2</v>
      </c>
    </row>
    <row r="334" spans="1:22" x14ac:dyDescent="0.25">
      <c r="A334" t="s">
        <v>525</v>
      </c>
      <c r="B334" s="1" t="s">
        <v>529</v>
      </c>
      <c r="C334" t="s">
        <v>1</v>
      </c>
      <c r="D334" t="s">
        <v>92</v>
      </c>
      <c r="E334" t="s">
        <v>512</v>
      </c>
      <c r="F334" t="s">
        <v>513</v>
      </c>
      <c r="G334">
        <v>32</v>
      </c>
      <c r="H334">
        <v>32</v>
      </c>
      <c r="I334">
        <v>32</v>
      </c>
      <c r="J334">
        <v>32</v>
      </c>
      <c r="L334" s="3">
        <v>0</v>
      </c>
      <c r="M334" s="3">
        <v>0</v>
      </c>
      <c r="N334" s="3">
        <v>0</v>
      </c>
      <c r="O334" s="3">
        <v>3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83">
        <f>+Tabla3[[#This Row],[V GRAVADAS]]</f>
        <v>3</v>
      </c>
      <c r="V334">
        <v>2</v>
      </c>
    </row>
    <row r="335" spans="1:22" x14ac:dyDescent="0.25">
      <c r="A335" t="s">
        <v>525</v>
      </c>
      <c r="B335" s="1" t="s">
        <v>529</v>
      </c>
      <c r="C335" t="s">
        <v>1</v>
      </c>
      <c r="D335" t="s">
        <v>92</v>
      </c>
      <c r="E335" t="s">
        <v>512</v>
      </c>
      <c r="F335" t="s">
        <v>513</v>
      </c>
      <c r="G335">
        <v>33</v>
      </c>
      <c r="H335">
        <v>33</v>
      </c>
      <c r="I335">
        <v>33</v>
      </c>
      <c r="J335">
        <v>33</v>
      </c>
      <c r="L335" s="3">
        <v>0</v>
      </c>
      <c r="M335" s="3">
        <v>0</v>
      </c>
      <c r="N335" s="3">
        <v>0</v>
      </c>
      <c r="O335" s="3">
        <v>15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83">
        <f>+Tabla3[[#This Row],[V GRAVADAS]]</f>
        <v>15</v>
      </c>
      <c r="V335">
        <v>2</v>
      </c>
    </row>
    <row r="336" spans="1:22" x14ac:dyDescent="0.25">
      <c r="A336" t="s">
        <v>525</v>
      </c>
      <c r="B336" s="1" t="s">
        <v>529</v>
      </c>
      <c r="C336" t="s">
        <v>1</v>
      </c>
      <c r="D336" t="s">
        <v>92</v>
      </c>
      <c r="E336" t="s">
        <v>512</v>
      </c>
      <c r="F336" t="s">
        <v>513</v>
      </c>
      <c r="G336">
        <v>34</v>
      </c>
      <c r="H336">
        <v>34</v>
      </c>
      <c r="I336">
        <v>34</v>
      </c>
      <c r="J336">
        <v>34</v>
      </c>
      <c r="L336" s="3">
        <v>0</v>
      </c>
      <c r="M336" s="3">
        <v>0</v>
      </c>
      <c r="N336" s="3">
        <v>0</v>
      </c>
      <c r="O336" s="3">
        <v>5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83">
        <f>+Tabla3[[#This Row],[V GRAVADAS]]</f>
        <v>5</v>
      </c>
      <c r="V336">
        <v>2</v>
      </c>
    </row>
    <row r="337" spans="1:22" x14ac:dyDescent="0.25">
      <c r="A337" t="s">
        <v>525</v>
      </c>
      <c r="B337" s="1" t="s">
        <v>530</v>
      </c>
      <c r="C337" t="s">
        <v>1</v>
      </c>
      <c r="D337" t="s">
        <v>92</v>
      </c>
      <c r="E337" t="s">
        <v>512</v>
      </c>
      <c r="F337" t="s">
        <v>513</v>
      </c>
      <c r="G337">
        <v>35</v>
      </c>
      <c r="H337">
        <v>35</v>
      </c>
      <c r="I337">
        <v>35</v>
      </c>
      <c r="J337">
        <v>35</v>
      </c>
      <c r="L337" s="3">
        <v>0</v>
      </c>
      <c r="M337" s="3">
        <v>0</v>
      </c>
      <c r="N337" s="3">
        <v>0</v>
      </c>
      <c r="O337" s="3">
        <v>6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83">
        <f>+Tabla3[[#This Row],[V GRAVADAS]]</f>
        <v>6</v>
      </c>
      <c r="V337">
        <v>2</v>
      </c>
    </row>
    <row r="338" spans="1:22" x14ac:dyDescent="0.25">
      <c r="A338" t="s">
        <v>525</v>
      </c>
      <c r="B338" s="1" t="s">
        <v>530</v>
      </c>
      <c r="C338" t="s">
        <v>1</v>
      </c>
      <c r="D338" t="s">
        <v>92</v>
      </c>
      <c r="E338" t="s">
        <v>512</v>
      </c>
      <c r="F338" t="s">
        <v>513</v>
      </c>
      <c r="G338">
        <v>36</v>
      </c>
      <c r="H338">
        <v>36</v>
      </c>
      <c r="I338">
        <v>36</v>
      </c>
      <c r="J338">
        <v>36</v>
      </c>
      <c r="L338" s="3">
        <v>0</v>
      </c>
      <c r="M338" s="3">
        <v>0</v>
      </c>
      <c r="N338" s="3">
        <v>0</v>
      </c>
      <c r="O338" s="3">
        <v>10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83">
        <f>+Tabla3[[#This Row],[V GRAVADAS]]</f>
        <v>10</v>
      </c>
      <c r="V338">
        <v>2</v>
      </c>
    </row>
    <row r="339" spans="1:22" x14ac:dyDescent="0.25">
      <c r="A339" t="s">
        <v>525</v>
      </c>
      <c r="B339" s="1" t="s">
        <v>530</v>
      </c>
      <c r="C339" t="s">
        <v>1</v>
      </c>
      <c r="D339" t="s">
        <v>92</v>
      </c>
      <c r="E339" t="s">
        <v>512</v>
      </c>
      <c r="F339" t="s">
        <v>513</v>
      </c>
      <c r="G339">
        <v>37</v>
      </c>
      <c r="H339">
        <v>37</v>
      </c>
      <c r="I339">
        <v>37</v>
      </c>
      <c r="J339">
        <v>37</v>
      </c>
      <c r="L339" s="3">
        <v>0</v>
      </c>
      <c r="M339" s="3">
        <v>0</v>
      </c>
      <c r="N339" s="3">
        <v>0</v>
      </c>
      <c r="O339" s="3">
        <v>5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83">
        <f>+Tabla3[[#This Row],[V GRAVADAS]]</f>
        <v>5</v>
      </c>
      <c r="V339">
        <v>2</v>
      </c>
    </row>
    <row r="340" spans="1:22" x14ac:dyDescent="0.25">
      <c r="A340" t="s">
        <v>525</v>
      </c>
      <c r="B340" s="1" t="s">
        <v>530</v>
      </c>
      <c r="C340" t="s">
        <v>1</v>
      </c>
      <c r="D340" t="s">
        <v>92</v>
      </c>
      <c r="E340" t="s">
        <v>512</v>
      </c>
      <c r="F340" t="s">
        <v>513</v>
      </c>
      <c r="G340">
        <v>38</v>
      </c>
      <c r="H340">
        <v>38</v>
      </c>
      <c r="I340">
        <v>38</v>
      </c>
      <c r="J340">
        <v>38</v>
      </c>
      <c r="L340" s="3">
        <v>0</v>
      </c>
      <c r="M340" s="3">
        <v>0</v>
      </c>
      <c r="N340" s="3">
        <v>0</v>
      </c>
      <c r="O340" s="3">
        <v>3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83">
        <f>+Tabla3[[#This Row],[V GRAVADAS]]</f>
        <v>3</v>
      </c>
      <c r="V340">
        <v>2</v>
      </c>
    </row>
    <row r="341" spans="1:22" x14ac:dyDescent="0.25">
      <c r="A341" t="s">
        <v>525</v>
      </c>
      <c r="B341" s="1" t="s">
        <v>530</v>
      </c>
      <c r="C341" t="s">
        <v>1</v>
      </c>
      <c r="D341" t="s">
        <v>92</v>
      </c>
      <c r="E341" t="s">
        <v>512</v>
      </c>
      <c r="F341" t="s">
        <v>513</v>
      </c>
      <c r="G341">
        <v>39</v>
      </c>
      <c r="H341">
        <v>39</v>
      </c>
      <c r="I341">
        <v>39</v>
      </c>
      <c r="J341">
        <v>39</v>
      </c>
      <c r="L341" s="3">
        <v>0</v>
      </c>
      <c r="M341" s="3">
        <v>0</v>
      </c>
      <c r="N341" s="3">
        <v>0</v>
      </c>
      <c r="O341" s="3">
        <v>3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83">
        <f>+Tabla3[[#This Row],[V GRAVADAS]]</f>
        <v>3</v>
      </c>
      <c r="V341">
        <v>2</v>
      </c>
    </row>
    <row r="342" spans="1:22" x14ac:dyDescent="0.25">
      <c r="A342" t="s">
        <v>525</v>
      </c>
      <c r="B342" s="1" t="s">
        <v>530</v>
      </c>
      <c r="C342" t="s">
        <v>1</v>
      </c>
      <c r="D342" t="s">
        <v>92</v>
      </c>
      <c r="E342" t="s">
        <v>512</v>
      </c>
      <c r="F342" t="s">
        <v>513</v>
      </c>
      <c r="G342">
        <v>40</v>
      </c>
      <c r="H342">
        <v>40</v>
      </c>
      <c r="I342">
        <v>40</v>
      </c>
      <c r="J342">
        <v>40</v>
      </c>
      <c r="L342" s="3">
        <v>0</v>
      </c>
      <c r="M342" s="3">
        <v>0</v>
      </c>
      <c r="N342" s="3">
        <v>0</v>
      </c>
      <c r="O342" s="3">
        <v>6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83">
        <f>+Tabla3[[#This Row],[V GRAVADAS]]</f>
        <v>6</v>
      </c>
      <c r="V342">
        <v>2</v>
      </c>
    </row>
    <row r="343" spans="1:22" x14ac:dyDescent="0.25">
      <c r="A343" t="s">
        <v>525</v>
      </c>
      <c r="B343" s="1" t="s">
        <v>530</v>
      </c>
      <c r="C343" t="s">
        <v>1</v>
      </c>
      <c r="D343" t="s">
        <v>92</v>
      </c>
      <c r="E343" t="s">
        <v>512</v>
      </c>
      <c r="F343" t="s">
        <v>513</v>
      </c>
      <c r="G343">
        <v>41</v>
      </c>
      <c r="H343">
        <v>41</v>
      </c>
      <c r="I343">
        <v>41</v>
      </c>
      <c r="J343">
        <v>41</v>
      </c>
      <c r="L343" s="3">
        <v>0</v>
      </c>
      <c r="M343" s="3">
        <v>0</v>
      </c>
      <c r="N343" s="3">
        <v>0</v>
      </c>
      <c r="O343" s="3">
        <v>11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83">
        <f>+Tabla3[[#This Row],[V GRAVADAS]]</f>
        <v>11</v>
      </c>
      <c r="V343">
        <v>2</v>
      </c>
    </row>
    <row r="344" spans="1:22" x14ac:dyDescent="0.25">
      <c r="A344" t="s">
        <v>525</v>
      </c>
      <c r="B344" s="1" t="s">
        <v>530</v>
      </c>
      <c r="C344" t="s">
        <v>1</v>
      </c>
      <c r="D344" t="s">
        <v>92</v>
      </c>
      <c r="E344" t="s">
        <v>512</v>
      </c>
      <c r="F344" t="s">
        <v>513</v>
      </c>
      <c r="G344">
        <v>42</v>
      </c>
      <c r="H344">
        <v>42</v>
      </c>
      <c r="I344">
        <v>42</v>
      </c>
      <c r="J344">
        <v>42</v>
      </c>
      <c r="L344" s="3">
        <v>0</v>
      </c>
      <c r="M344" s="3">
        <v>0</v>
      </c>
      <c r="N344" s="3">
        <v>0</v>
      </c>
      <c r="O344" s="3">
        <v>5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83">
        <f>+Tabla3[[#This Row],[V GRAVADAS]]</f>
        <v>5</v>
      </c>
      <c r="V344">
        <v>2</v>
      </c>
    </row>
    <row r="345" spans="1:22" x14ac:dyDescent="0.25">
      <c r="A345" t="s">
        <v>525</v>
      </c>
      <c r="B345" s="1" t="s">
        <v>531</v>
      </c>
      <c r="C345" t="s">
        <v>1</v>
      </c>
      <c r="D345" t="s">
        <v>92</v>
      </c>
      <c r="E345" t="s">
        <v>512</v>
      </c>
      <c r="F345" t="s">
        <v>513</v>
      </c>
      <c r="G345">
        <v>43</v>
      </c>
      <c r="H345">
        <v>43</v>
      </c>
      <c r="I345">
        <v>43</v>
      </c>
      <c r="J345">
        <v>43</v>
      </c>
      <c r="L345" s="3">
        <v>0</v>
      </c>
      <c r="M345" s="3">
        <v>0</v>
      </c>
      <c r="N345" s="3">
        <v>0</v>
      </c>
      <c r="O345" s="3">
        <v>3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83">
        <f>+Tabla3[[#This Row],[V GRAVADAS]]</f>
        <v>3</v>
      </c>
      <c r="V345">
        <v>2</v>
      </c>
    </row>
    <row r="346" spans="1:22" x14ac:dyDescent="0.25">
      <c r="A346" t="s">
        <v>525</v>
      </c>
      <c r="B346" s="1" t="s">
        <v>531</v>
      </c>
      <c r="C346" t="s">
        <v>1</v>
      </c>
      <c r="D346" t="s">
        <v>92</v>
      </c>
      <c r="E346" t="s">
        <v>512</v>
      </c>
      <c r="F346" t="s">
        <v>513</v>
      </c>
      <c r="G346">
        <v>44</v>
      </c>
      <c r="H346">
        <v>44</v>
      </c>
      <c r="I346">
        <v>44</v>
      </c>
      <c r="J346">
        <v>44</v>
      </c>
      <c r="L346" s="3">
        <v>0</v>
      </c>
      <c r="M346" s="3">
        <v>0</v>
      </c>
      <c r="N346" s="3">
        <v>0</v>
      </c>
      <c r="O346" s="3">
        <v>6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83">
        <f>+Tabla3[[#This Row],[V GRAVADAS]]</f>
        <v>6</v>
      </c>
      <c r="V346">
        <v>2</v>
      </c>
    </row>
    <row r="347" spans="1:22" x14ac:dyDescent="0.25">
      <c r="A347" t="s">
        <v>525</v>
      </c>
      <c r="B347" s="1" t="s">
        <v>531</v>
      </c>
      <c r="C347" t="s">
        <v>1</v>
      </c>
      <c r="D347" t="s">
        <v>92</v>
      </c>
      <c r="E347" t="s">
        <v>512</v>
      </c>
      <c r="F347" t="s">
        <v>513</v>
      </c>
      <c r="G347">
        <v>45</v>
      </c>
      <c r="H347">
        <v>45</v>
      </c>
      <c r="I347">
        <v>45</v>
      </c>
      <c r="J347">
        <v>45</v>
      </c>
      <c r="L347" s="3">
        <v>0</v>
      </c>
      <c r="M347" s="3">
        <v>0</v>
      </c>
      <c r="N347" s="3">
        <v>0</v>
      </c>
      <c r="O347" s="3">
        <v>3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83">
        <f>+Tabla3[[#This Row],[V GRAVADAS]]</f>
        <v>3</v>
      </c>
      <c r="V347">
        <v>2</v>
      </c>
    </row>
    <row r="348" spans="1:22" x14ac:dyDescent="0.25">
      <c r="A348" t="s">
        <v>525</v>
      </c>
      <c r="B348" s="1" t="s">
        <v>531</v>
      </c>
      <c r="C348" t="s">
        <v>1</v>
      </c>
      <c r="D348" t="s">
        <v>92</v>
      </c>
      <c r="E348" t="s">
        <v>512</v>
      </c>
      <c r="F348" t="s">
        <v>513</v>
      </c>
      <c r="G348">
        <v>46</v>
      </c>
      <c r="H348">
        <v>46</v>
      </c>
      <c r="I348">
        <v>46</v>
      </c>
      <c r="J348">
        <v>46</v>
      </c>
      <c r="L348" s="3">
        <v>0</v>
      </c>
      <c r="M348" s="3">
        <v>0</v>
      </c>
      <c r="N348" s="3">
        <v>0</v>
      </c>
      <c r="O348" s="3">
        <v>10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83">
        <f>+Tabla3[[#This Row],[V GRAVADAS]]</f>
        <v>10</v>
      </c>
      <c r="V348">
        <v>2</v>
      </c>
    </row>
    <row r="349" spans="1:22" x14ac:dyDescent="0.25">
      <c r="A349" t="s">
        <v>525</v>
      </c>
      <c r="B349" s="1" t="s">
        <v>531</v>
      </c>
      <c r="C349" t="s">
        <v>1</v>
      </c>
      <c r="D349" t="s">
        <v>92</v>
      </c>
      <c r="E349" t="s">
        <v>512</v>
      </c>
      <c r="F349" t="s">
        <v>513</v>
      </c>
      <c r="G349">
        <v>47</v>
      </c>
      <c r="H349">
        <v>47</v>
      </c>
      <c r="I349">
        <v>47</v>
      </c>
      <c r="J349">
        <v>47</v>
      </c>
      <c r="L349" s="3">
        <v>0</v>
      </c>
      <c r="M349" s="3">
        <v>0</v>
      </c>
      <c r="N349" s="3">
        <v>0</v>
      </c>
      <c r="O349" s="3">
        <v>6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83">
        <f>+Tabla3[[#This Row],[V GRAVADAS]]</f>
        <v>6</v>
      </c>
      <c r="V349">
        <v>2</v>
      </c>
    </row>
    <row r="350" spans="1:22" x14ac:dyDescent="0.25">
      <c r="A350" t="s">
        <v>525</v>
      </c>
      <c r="B350" s="1" t="s">
        <v>531</v>
      </c>
      <c r="C350" t="s">
        <v>1</v>
      </c>
      <c r="D350" t="s">
        <v>92</v>
      </c>
      <c r="E350" t="s">
        <v>512</v>
      </c>
      <c r="F350" t="s">
        <v>513</v>
      </c>
      <c r="G350">
        <v>48</v>
      </c>
      <c r="H350">
        <v>48</v>
      </c>
      <c r="I350">
        <v>48</v>
      </c>
      <c r="J350">
        <v>48</v>
      </c>
      <c r="L350" s="3">
        <v>0</v>
      </c>
      <c r="M350" s="3">
        <v>0</v>
      </c>
      <c r="N350" s="3">
        <v>0</v>
      </c>
      <c r="O350" s="3">
        <v>5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83">
        <f>+Tabla3[[#This Row],[V GRAVADAS]]</f>
        <v>5</v>
      </c>
      <c r="V350">
        <v>2</v>
      </c>
    </row>
    <row r="351" spans="1:22" x14ac:dyDescent="0.25">
      <c r="A351" t="s">
        <v>525</v>
      </c>
      <c r="B351" s="1" t="s">
        <v>531</v>
      </c>
      <c r="C351" t="s">
        <v>1</v>
      </c>
      <c r="D351" t="s">
        <v>92</v>
      </c>
      <c r="E351" t="s">
        <v>512</v>
      </c>
      <c r="F351" t="s">
        <v>513</v>
      </c>
      <c r="G351">
        <v>49</v>
      </c>
      <c r="H351">
        <v>49</v>
      </c>
      <c r="I351">
        <v>49</v>
      </c>
      <c r="J351">
        <v>49</v>
      </c>
      <c r="L351" s="3">
        <v>0</v>
      </c>
      <c r="M351" s="3">
        <v>0</v>
      </c>
      <c r="N351" s="3">
        <v>0</v>
      </c>
      <c r="O351" s="3">
        <v>10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83">
        <f>+Tabla3[[#This Row],[V GRAVADAS]]</f>
        <v>10</v>
      </c>
      <c r="V351">
        <v>2</v>
      </c>
    </row>
    <row r="352" spans="1:22" x14ac:dyDescent="0.25">
      <c r="A352" t="s">
        <v>525</v>
      </c>
      <c r="B352" s="1" t="s">
        <v>531</v>
      </c>
      <c r="C352" t="s">
        <v>1</v>
      </c>
      <c r="D352" t="s">
        <v>92</v>
      </c>
      <c r="E352" t="s">
        <v>512</v>
      </c>
      <c r="F352" t="s">
        <v>513</v>
      </c>
      <c r="G352">
        <v>50</v>
      </c>
      <c r="H352">
        <v>50</v>
      </c>
      <c r="I352">
        <v>50</v>
      </c>
      <c r="J352">
        <v>50</v>
      </c>
      <c r="L352" s="3">
        <v>0</v>
      </c>
      <c r="M352" s="3">
        <v>0</v>
      </c>
      <c r="N352" s="3">
        <v>0</v>
      </c>
      <c r="O352" s="3">
        <v>5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83">
        <f>+Tabla3[[#This Row],[V GRAVADAS]]</f>
        <v>5</v>
      </c>
      <c r="V352">
        <v>2</v>
      </c>
    </row>
    <row r="353" spans="1:22" x14ac:dyDescent="0.25">
      <c r="A353" t="s">
        <v>525</v>
      </c>
      <c r="B353" s="1" t="s">
        <v>532</v>
      </c>
      <c r="C353" t="s">
        <v>1</v>
      </c>
      <c r="D353" t="s">
        <v>92</v>
      </c>
      <c r="E353" t="s">
        <v>512</v>
      </c>
      <c r="F353" t="s">
        <v>513</v>
      </c>
      <c r="G353">
        <v>51</v>
      </c>
      <c r="H353">
        <v>51</v>
      </c>
      <c r="I353">
        <v>51</v>
      </c>
      <c r="J353">
        <v>51</v>
      </c>
      <c r="L353" s="3">
        <v>0</v>
      </c>
      <c r="M353" s="3">
        <v>0</v>
      </c>
      <c r="N353" s="3">
        <v>0</v>
      </c>
      <c r="O353" s="3">
        <v>3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83">
        <f>+Tabla3[[#This Row],[V GRAVADAS]]</f>
        <v>3</v>
      </c>
      <c r="V353">
        <v>2</v>
      </c>
    </row>
    <row r="354" spans="1:22" x14ac:dyDescent="0.25">
      <c r="A354" t="s">
        <v>525</v>
      </c>
      <c r="B354" s="1" t="s">
        <v>532</v>
      </c>
      <c r="C354" t="s">
        <v>1</v>
      </c>
      <c r="D354" t="s">
        <v>92</v>
      </c>
      <c r="E354" t="s">
        <v>512</v>
      </c>
      <c r="F354" t="s">
        <v>513</v>
      </c>
      <c r="G354">
        <v>52</v>
      </c>
      <c r="H354">
        <v>52</v>
      </c>
      <c r="I354">
        <v>52</v>
      </c>
      <c r="J354">
        <v>52</v>
      </c>
      <c r="L354" s="3">
        <v>0</v>
      </c>
      <c r="M354" s="3">
        <v>0</v>
      </c>
      <c r="N354" s="3">
        <v>0</v>
      </c>
      <c r="O354" s="3">
        <v>15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83">
        <f>+Tabla3[[#This Row],[V GRAVADAS]]</f>
        <v>15</v>
      </c>
      <c r="V354">
        <v>2</v>
      </c>
    </row>
    <row r="355" spans="1:22" x14ac:dyDescent="0.25">
      <c r="A355" t="s">
        <v>525</v>
      </c>
      <c r="B355" s="1" t="s">
        <v>532</v>
      </c>
      <c r="C355" t="s">
        <v>1</v>
      </c>
      <c r="D355" t="s">
        <v>92</v>
      </c>
      <c r="E355" t="s">
        <v>512</v>
      </c>
      <c r="F355" t="s">
        <v>513</v>
      </c>
      <c r="G355">
        <v>53</v>
      </c>
      <c r="H355">
        <v>53</v>
      </c>
      <c r="I355">
        <v>53</v>
      </c>
      <c r="J355">
        <v>53</v>
      </c>
      <c r="L355" s="3">
        <v>0</v>
      </c>
      <c r="M355" s="3">
        <v>0</v>
      </c>
      <c r="N355" s="3">
        <v>0</v>
      </c>
      <c r="O355" s="3">
        <v>10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83">
        <f>+Tabla3[[#This Row],[V GRAVADAS]]</f>
        <v>10</v>
      </c>
      <c r="V355">
        <v>2</v>
      </c>
    </row>
    <row r="356" spans="1:22" x14ac:dyDescent="0.25">
      <c r="A356" t="s">
        <v>525</v>
      </c>
      <c r="B356" s="1" t="s">
        <v>533</v>
      </c>
      <c r="C356" t="s">
        <v>1</v>
      </c>
      <c r="D356" t="s">
        <v>92</v>
      </c>
      <c r="E356" t="s">
        <v>512</v>
      </c>
      <c r="F356" t="s">
        <v>513</v>
      </c>
      <c r="G356">
        <v>54</v>
      </c>
      <c r="H356">
        <v>54</v>
      </c>
      <c r="I356">
        <v>54</v>
      </c>
      <c r="J356">
        <v>54</v>
      </c>
      <c r="L356" s="3">
        <v>0</v>
      </c>
      <c r="M356" s="3">
        <v>0</v>
      </c>
      <c r="N356" s="3">
        <v>0</v>
      </c>
      <c r="O356" s="3">
        <v>5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83">
        <f>+Tabla3[[#This Row],[V GRAVADAS]]</f>
        <v>5</v>
      </c>
      <c r="V356">
        <v>2</v>
      </c>
    </row>
    <row r="357" spans="1:22" x14ac:dyDescent="0.25">
      <c r="A357" t="s">
        <v>525</v>
      </c>
      <c r="B357" s="1" t="s">
        <v>533</v>
      </c>
      <c r="C357" t="s">
        <v>1</v>
      </c>
      <c r="D357" t="s">
        <v>92</v>
      </c>
      <c r="E357" t="s">
        <v>512</v>
      </c>
      <c r="F357" t="s">
        <v>513</v>
      </c>
      <c r="G357">
        <v>55</v>
      </c>
      <c r="H357">
        <v>55</v>
      </c>
      <c r="I357">
        <v>55</v>
      </c>
      <c r="J357">
        <v>55</v>
      </c>
      <c r="L357" s="3">
        <v>0</v>
      </c>
      <c r="M357" s="3">
        <v>0</v>
      </c>
      <c r="N357" s="3">
        <v>0</v>
      </c>
      <c r="O357" s="3">
        <v>6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83">
        <f>+Tabla3[[#This Row],[V GRAVADAS]]</f>
        <v>6</v>
      </c>
      <c r="V357">
        <v>2</v>
      </c>
    </row>
    <row r="358" spans="1:22" x14ac:dyDescent="0.25">
      <c r="A358" t="s">
        <v>525</v>
      </c>
      <c r="B358" s="1" t="s">
        <v>533</v>
      </c>
      <c r="C358" t="s">
        <v>1</v>
      </c>
      <c r="D358" t="s">
        <v>92</v>
      </c>
      <c r="E358" t="s">
        <v>512</v>
      </c>
      <c r="F358" t="s">
        <v>513</v>
      </c>
      <c r="G358">
        <v>56</v>
      </c>
      <c r="H358">
        <v>56</v>
      </c>
      <c r="I358">
        <v>56</v>
      </c>
      <c r="J358">
        <v>56</v>
      </c>
      <c r="L358" s="3">
        <v>0</v>
      </c>
      <c r="M358" s="3">
        <v>0</v>
      </c>
      <c r="N358" s="3">
        <v>0</v>
      </c>
      <c r="O358" s="3">
        <v>6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83">
        <f>+Tabla3[[#This Row],[V GRAVADAS]]</f>
        <v>6</v>
      </c>
      <c r="V358">
        <v>2</v>
      </c>
    </row>
    <row r="359" spans="1:22" x14ac:dyDescent="0.25">
      <c r="A359" t="s">
        <v>525</v>
      </c>
      <c r="B359" s="1" t="s">
        <v>533</v>
      </c>
      <c r="C359" t="s">
        <v>1</v>
      </c>
      <c r="D359" t="s">
        <v>92</v>
      </c>
      <c r="E359" t="s">
        <v>512</v>
      </c>
      <c r="F359" t="s">
        <v>513</v>
      </c>
      <c r="G359">
        <v>57</v>
      </c>
      <c r="H359">
        <v>57</v>
      </c>
      <c r="I359">
        <v>57</v>
      </c>
      <c r="J359">
        <v>57</v>
      </c>
      <c r="L359" s="3">
        <v>0</v>
      </c>
      <c r="M359" s="3">
        <v>0</v>
      </c>
      <c r="N359" s="3">
        <v>0</v>
      </c>
      <c r="O359" s="3">
        <v>3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83">
        <f>+Tabla3[[#This Row],[V GRAVADAS]]</f>
        <v>3</v>
      </c>
      <c r="V359">
        <v>2</v>
      </c>
    </row>
    <row r="360" spans="1:22" x14ac:dyDescent="0.25">
      <c r="A360" t="s">
        <v>525</v>
      </c>
      <c r="B360" s="1" t="s">
        <v>533</v>
      </c>
      <c r="C360" t="s">
        <v>1</v>
      </c>
      <c r="D360" t="s">
        <v>92</v>
      </c>
      <c r="E360" t="s">
        <v>512</v>
      </c>
      <c r="F360" t="s">
        <v>513</v>
      </c>
      <c r="G360">
        <v>58</v>
      </c>
      <c r="H360">
        <v>58</v>
      </c>
      <c r="I360">
        <v>58</v>
      </c>
      <c r="J360">
        <v>58</v>
      </c>
      <c r="L360" s="3">
        <v>0</v>
      </c>
      <c r="M360" s="3">
        <v>0</v>
      </c>
      <c r="N360" s="3">
        <v>0</v>
      </c>
      <c r="O360" s="3">
        <v>3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83">
        <f>+Tabla3[[#This Row],[V GRAVADAS]]</f>
        <v>3</v>
      </c>
      <c r="V360">
        <v>2</v>
      </c>
    </row>
    <row r="361" spans="1:22" x14ac:dyDescent="0.25">
      <c r="A361" t="s">
        <v>525</v>
      </c>
      <c r="B361" s="1" t="s">
        <v>533</v>
      </c>
      <c r="C361" t="s">
        <v>1</v>
      </c>
      <c r="D361" t="s">
        <v>92</v>
      </c>
      <c r="E361" t="s">
        <v>512</v>
      </c>
      <c r="F361" t="s">
        <v>513</v>
      </c>
      <c r="G361">
        <v>59</v>
      </c>
      <c r="H361">
        <v>59</v>
      </c>
      <c r="I361">
        <v>59</v>
      </c>
      <c r="J361">
        <v>59</v>
      </c>
      <c r="L361" s="3">
        <v>0</v>
      </c>
      <c r="M361" s="3">
        <v>0</v>
      </c>
      <c r="N361" s="3">
        <v>0</v>
      </c>
      <c r="O361" s="3">
        <v>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83">
        <f>+Tabla3[[#This Row],[V GRAVADAS]]</f>
        <v>5</v>
      </c>
      <c r="V361">
        <v>2</v>
      </c>
    </row>
    <row r="362" spans="1:22" x14ac:dyDescent="0.25">
      <c r="A362" t="s">
        <v>525</v>
      </c>
      <c r="B362" s="1" t="s">
        <v>533</v>
      </c>
      <c r="C362" t="s">
        <v>1</v>
      </c>
      <c r="D362" t="s">
        <v>92</v>
      </c>
      <c r="E362" t="s">
        <v>512</v>
      </c>
      <c r="F362" t="s">
        <v>513</v>
      </c>
      <c r="G362">
        <v>60</v>
      </c>
      <c r="H362">
        <v>60</v>
      </c>
      <c r="I362">
        <v>60</v>
      </c>
      <c r="J362">
        <v>60</v>
      </c>
      <c r="L362" s="3">
        <v>0</v>
      </c>
      <c r="M362" s="3">
        <v>0</v>
      </c>
      <c r="N362" s="3">
        <v>0</v>
      </c>
      <c r="O362" s="3">
        <v>3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83">
        <f>+Tabla3[[#This Row],[V GRAVADAS]]</f>
        <v>3</v>
      </c>
      <c r="V362">
        <v>2</v>
      </c>
    </row>
    <row r="363" spans="1:22" x14ac:dyDescent="0.25">
      <c r="A363" t="s">
        <v>525</v>
      </c>
      <c r="B363" s="1" t="s">
        <v>533</v>
      </c>
      <c r="C363" t="s">
        <v>1</v>
      </c>
      <c r="D363" t="s">
        <v>92</v>
      </c>
      <c r="E363" t="s">
        <v>512</v>
      </c>
      <c r="F363" t="s">
        <v>513</v>
      </c>
      <c r="G363">
        <v>61</v>
      </c>
      <c r="H363">
        <v>61</v>
      </c>
      <c r="I363">
        <v>61</v>
      </c>
      <c r="J363">
        <v>61</v>
      </c>
      <c r="L363" s="3">
        <v>0</v>
      </c>
      <c r="M363" s="3">
        <v>0</v>
      </c>
      <c r="N363" s="3">
        <v>0</v>
      </c>
      <c r="O363" s="3">
        <v>6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83">
        <f>+Tabla3[[#This Row],[V GRAVADAS]]</f>
        <v>6</v>
      </c>
      <c r="V363">
        <v>2</v>
      </c>
    </row>
    <row r="364" spans="1:22" x14ac:dyDescent="0.25">
      <c r="A364" t="s">
        <v>525</v>
      </c>
      <c r="B364" s="1" t="s">
        <v>533</v>
      </c>
      <c r="C364" t="s">
        <v>1</v>
      </c>
      <c r="D364" t="s">
        <v>92</v>
      </c>
      <c r="E364" t="s">
        <v>512</v>
      </c>
      <c r="F364" t="s">
        <v>513</v>
      </c>
      <c r="G364">
        <v>62</v>
      </c>
      <c r="H364">
        <v>62</v>
      </c>
      <c r="I364">
        <v>62</v>
      </c>
      <c r="J364">
        <v>62</v>
      </c>
      <c r="L364" s="3">
        <v>0</v>
      </c>
      <c r="M364" s="3">
        <v>0</v>
      </c>
      <c r="N364" s="3">
        <v>0</v>
      </c>
      <c r="O364" s="3">
        <v>3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83">
        <f>+Tabla3[[#This Row],[V GRAVADAS]]</f>
        <v>3</v>
      </c>
      <c r="V364">
        <v>2</v>
      </c>
    </row>
    <row r="365" spans="1:22" x14ac:dyDescent="0.25">
      <c r="A365" t="s">
        <v>525</v>
      </c>
      <c r="B365" s="1" t="s">
        <v>533</v>
      </c>
      <c r="C365" t="s">
        <v>1</v>
      </c>
      <c r="D365" t="s">
        <v>92</v>
      </c>
      <c r="E365" t="s">
        <v>512</v>
      </c>
      <c r="F365" t="s">
        <v>513</v>
      </c>
      <c r="G365">
        <v>63</v>
      </c>
      <c r="H365">
        <v>63</v>
      </c>
      <c r="I365">
        <v>63</v>
      </c>
      <c r="J365">
        <v>63</v>
      </c>
      <c r="L365" s="3">
        <v>0</v>
      </c>
      <c r="M365" s="3">
        <v>0</v>
      </c>
      <c r="N365" s="3">
        <v>0</v>
      </c>
      <c r="O365" s="3">
        <v>3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83">
        <f>+Tabla3[[#This Row],[V GRAVADAS]]</f>
        <v>3</v>
      </c>
      <c r="V365">
        <v>2</v>
      </c>
    </row>
    <row r="366" spans="1:22" x14ac:dyDescent="0.25">
      <c r="A366" t="s">
        <v>525</v>
      </c>
      <c r="B366" s="1" t="s">
        <v>533</v>
      </c>
      <c r="C366" t="s">
        <v>1</v>
      </c>
      <c r="D366" t="s">
        <v>92</v>
      </c>
      <c r="E366" t="s">
        <v>512</v>
      </c>
      <c r="F366" t="s">
        <v>513</v>
      </c>
      <c r="G366">
        <v>64</v>
      </c>
      <c r="H366">
        <v>64</v>
      </c>
      <c r="I366">
        <v>64</v>
      </c>
      <c r="J366">
        <v>64</v>
      </c>
      <c r="L366" s="3">
        <v>0</v>
      </c>
      <c r="M366" s="3">
        <v>0</v>
      </c>
      <c r="N366" s="3">
        <v>0</v>
      </c>
      <c r="O366" s="3">
        <v>10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83">
        <f>+Tabla3[[#This Row],[V GRAVADAS]]</f>
        <v>10</v>
      </c>
      <c r="V366">
        <v>2</v>
      </c>
    </row>
    <row r="367" spans="1:22" x14ac:dyDescent="0.25">
      <c r="A367" t="s">
        <v>525</v>
      </c>
      <c r="B367" s="1" t="s">
        <v>533</v>
      </c>
      <c r="C367" t="s">
        <v>1</v>
      </c>
      <c r="D367" t="s">
        <v>92</v>
      </c>
      <c r="E367" t="s">
        <v>512</v>
      </c>
      <c r="F367" t="s">
        <v>513</v>
      </c>
      <c r="G367">
        <v>65</v>
      </c>
      <c r="H367">
        <v>65</v>
      </c>
      <c r="I367">
        <v>65</v>
      </c>
      <c r="J367">
        <v>65</v>
      </c>
      <c r="L367" s="3">
        <v>0</v>
      </c>
      <c r="M367" s="3">
        <v>0</v>
      </c>
      <c r="N367" s="3">
        <v>0</v>
      </c>
      <c r="O367" s="3">
        <v>3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83">
        <f>+Tabla3[[#This Row],[V GRAVADAS]]</f>
        <v>3</v>
      </c>
      <c r="V367">
        <v>2</v>
      </c>
    </row>
    <row r="368" spans="1:22" x14ac:dyDescent="0.25">
      <c r="A368" t="s">
        <v>525</v>
      </c>
      <c r="B368" s="1" t="s">
        <v>534</v>
      </c>
      <c r="C368" t="s">
        <v>1</v>
      </c>
      <c r="D368" t="s">
        <v>92</v>
      </c>
      <c r="E368" t="s">
        <v>512</v>
      </c>
      <c r="F368" t="s">
        <v>513</v>
      </c>
      <c r="G368">
        <v>66</v>
      </c>
      <c r="H368">
        <v>66</v>
      </c>
      <c r="I368">
        <v>66</v>
      </c>
      <c r="J368">
        <v>66</v>
      </c>
      <c r="L368" s="3">
        <v>0</v>
      </c>
      <c r="M368" s="3">
        <v>0</v>
      </c>
      <c r="N368" s="3">
        <v>0</v>
      </c>
      <c r="O368" s="3">
        <v>10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83">
        <f>+Tabla3[[#This Row],[V GRAVADAS]]</f>
        <v>10</v>
      </c>
      <c r="V368">
        <v>2</v>
      </c>
    </row>
    <row r="369" spans="1:22" x14ac:dyDescent="0.25">
      <c r="A369" t="s">
        <v>525</v>
      </c>
      <c r="B369" s="1" t="s">
        <v>534</v>
      </c>
      <c r="C369" t="s">
        <v>1</v>
      </c>
      <c r="D369" t="s">
        <v>92</v>
      </c>
      <c r="E369" t="s">
        <v>512</v>
      </c>
      <c r="F369" t="s">
        <v>513</v>
      </c>
      <c r="G369">
        <v>67</v>
      </c>
      <c r="H369">
        <v>67</v>
      </c>
      <c r="I369">
        <v>67</v>
      </c>
      <c r="J369">
        <v>67</v>
      </c>
      <c r="L369" s="3">
        <v>0</v>
      </c>
      <c r="M369" s="3">
        <v>0</v>
      </c>
      <c r="N369" s="3">
        <v>0</v>
      </c>
      <c r="O369" s="3">
        <v>3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83">
        <f>+Tabla3[[#This Row],[V GRAVADAS]]</f>
        <v>3</v>
      </c>
      <c r="V369">
        <v>2</v>
      </c>
    </row>
    <row r="370" spans="1:22" x14ac:dyDescent="0.25">
      <c r="A370" t="s">
        <v>525</v>
      </c>
      <c r="B370" s="1" t="s">
        <v>534</v>
      </c>
      <c r="C370" t="s">
        <v>1</v>
      </c>
      <c r="D370" t="s">
        <v>92</v>
      </c>
      <c r="E370" t="s">
        <v>512</v>
      </c>
      <c r="F370" t="s">
        <v>513</v>
      </c>
      <c r="G370">
        <v>68</v>
      </c>
      <c r="H370">
        <v>68</v>
      </c>
      <c r="I370">
        <v>68</v>
      </c>
      <c r="J370">
        <v>68</v>
      </c>
      <c r="L370" s="3">
        <v>0</v>
      </c>
      <c r="M370" s="3">
        <v>0</v>
      </c>
      <c r="N370" s="3">
        <v>0</v>
      </c>
      <c r="O370" s="3">
        <v>3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83">
        <f>+Tabla3[[#This Row],[V GRAVADAS]]</f>
        <v>3</v>
      </c>
      <c r="V370">
        <v>2</v>
      </c>
    </row>
    <row r="371" spans="1:22" x14ac:dyDescent="0.25">
      <c r="A371" t="s">
        <v>525</v>
      </c>
      <c r="B371" s="1" t="s">
        <v>534</v>
      </c>
      <c r="C371" t="s">
        <v>1</v>
      </c>
      <c r="D371" t="s">
        <v>92</v>
      </c>
      <c r="E371" t="s">
        <v>512</v>
      </c>
      <c r="F371" t="s">
        <v>513</v>
      </c>
      <c r="G371">
        <v>69</v>
      </c>
      <c r="H371">
        <v>69</v>
      </c>
      <c r="I371">
        <v>69</v>
      </c>
      <c r="J371">
        <v>69</v>
      </c>
      <c r="L371" s="3">
        <v>0</v>
      </c>
      <c r="M371" s="3">
        <v>0</v>
      </c>
      <c r="N371" s="3">
        <v>0</v>
      </c>
      <c r="O371" s="3">
        <v>10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83">
        <f>+Tabla3[[#This Row],[V GRAVADAS]]</f>
        <v>10</v>
      </c>
      <c r="V371">
        <v>2</v>
      </c>
    </row>
    <row r="372" spans="1:22" x14ac:dyDescent="0.25">
      <c r="A372" t="s">
        <v>525</v>
      </c>
      <c r="B372" s="1" t="s">
        <v>534</v>
      </c>
      <c r="C372" t="s">
        <v>1</v>
      </c>
      <c r="D372" t="s">
        <v>92</v>
      </c>
      <c r="E372" t="s">
        <v>512</v>
      </c>
      <c r="F372" t="s">
        <v>513</v>
      </c>
      <c r="G372">
        <v>70</v>
      </c>
      <c r="H372">
        <v>70</v>
      </c>
      <c r="I372">
        <v>70</v>
      </c>
      <c r="J372">
        <v>70</v>
      </c>
      <c r="L372" s="3">
        <v>0</v>
      </c>
      <c r="M372" s="3">
        <v>0</v>
      </c>
      <c r="N372" s="3">
        <v>0</v>
      </c>
      <c r="O372" s="3">
        <v>3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83">
        <f>+Tabla3[[#This Row],[V GRAVADAS]]</f>
        <v>3</v>
      </c>
      <c r="V372">
        <v>2</v>
      </c>
    </row>
    <row r="373" spans="1:22" x14ac:dyDescent="0.25">
      <c r="A373" t="s">
        <v>525</v>
      </c>
      <c r="B373" s="1" t="s">
        <v>535</v>
      </c>
      <c r="C373" t="s">
        <v>1</v>
      </c>
      <c r="D373" t="s">
        <v>92</v>
      </c>
      <c r="E373" t="s">
        <v>512</v>
      </c>
      <c r="F373" t="s">
        <v>513</v>
      </c>
      <c r="G373">
        <v>71</v>
      </c>
      <c r="H373">
        <v>71</v>
      </c>
      <c r="I373">
        <v>71</v>
      </c>
      <c r="J373">
        <v>71</v>
      </c>
      <c r="L373" s="3">
        <v>0</v>
      </c>
      <c r="M373" s="3">
        <v>0</v>
      </c>
      <c r="N373" s="3">
        <v>0</v>
      </c>
      <c r="O373" s="3">
        <v>5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83">
        <f>+Tabla3[[#This Row],[V GRAVADAS]]</f>
        <v>5</v>
      </c>
      <c r="V373">
        <v>2</v>
      </c>
    </row>
    <row r="374" spans="1:22" x14ac:dyDescent="0.25">
      <c r="A374" t="s">
        <v>525</v>
      </c>
      <c r="B374" s="1" t="s">
        <v>535</v>
      </c>
      <c r="C374" t="s">
        <v>1</v>
      </c>
      <c r="D374" t="s">
        <v>92</v>
      </c>
      <c r="E374" t="s">
        <v>512</v>
      </c>
      <c r="F374" t="s">
        <v>513</v>
      </c>
      <c r="G374">
        <v>72</v>
      </c>
      <c r="H374">
        <v>72</v>
      </c>
      <c r="I374">
        <v>72</v>
      </c>
      <c r="J374">
        <v>72</v>
      </c>
      <c r="L374" s="3">
        <v>0</v>
      </c>
      <c r="M374" s="3">
        <v>0</v>
      </c>
      <c r="N374" s="3">
        <v>0</v>
      </c>
      <c r="O374" s="3">
        <v>3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83">
        <f>+Tabla3[[#This Row],[V GRAVADAS]]</f>
        <v>3</v>
      </c>
      <c r="V374">
        <v>2</v>
      </c>
    </row>
    <row r="375" spans="1:22" x14ac:dyDescent="0.25">
      <c r="A375" t="s">
        <v>525</v>
      </c>
      <c r="B375" s="1" t="s">
        <v>535</v>
      </c>
      <c r="C375" t="s">
        <v>1</v>
      </c>
      <c r="D375" t="s">
        <v>92</v>
      </c>
      <c r="E375" t="s">
        <v>512</v>
      </c>
      <c r="F375" t="s">
        <v>513</v>
      </c>
      <c r="G375">
        <v>73</v>
      </c>
      <c r="H375">
        <v>73</v>
      </c>
      <c r="I375">
        <v>73</v>
      </c>
      <c r="J375">
        <v>73</v>
      </c>
      <c r="L375" s="3">
        <v>0</v>
      </c>
      <c r="M375" s="3">
        <v>0</v>
      </c>
      <c r="N375" s="3">
        <v>0</v>
      </c>
      <c r="O375" s="3">
        <v>10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83">
        <f>+Tabla3[[#This Row],[V GRAVADAS]]</f>
        <v>10</v>
      </c>
      <c r="V375">
        <v>2</v>
      </c>
    </row>
    <row r="376" spans="1:22" x14ac:dyDescent="0.25">
      <c r="A376" t="s">
        <v>525</v>
      </c>
      <c r="B376" s="1" t="s">
        <v>535</v>
      </c>
      <c r="C376" t="s">
        <v>1</v>
      </c>
      <c r="D376" t="s">
        <v>92</v>
      </c>
      <c r="E376" t="s">
        <v>512</v>
      </c>
      <c r="F376" t="s">
        <v>513</v>
      </c>
      <c r="G376">
        <v>74</v>
      </c>
      <c r="H376">
        <v>74</v>
      </c>
      <c r="I376">
        <v>74</v>
      </c>
      <c r="J376">
        <v>74</v>
      </c>
      <c r="L376" s="3">
        <v>0</v>
      </c>
      <c r="M376" s="3">
        <v>0</v>
      </c>
      <c r="N376" s="3">
        <v>0</v>
      </c>
      <c r="O376" s="3">
        <v>6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83">
        <f>+Tabla3[[#This Row],[V GRAVADAS]]</f>
        <v>6</v>
      </c>
      <c r="V376">
        <v>2</v>
      </c>
    </row>
    <row r="377" spans="1:22" x14ac:dyDescent="0.25">
      <c r="A377" t="s">
        <v>525</v>
      </c>
      <c r="B377" s="1" t="s">
        <v>535</v>
      </c>
      <c r="C377" t="s">
        <v>1</v>
      </c>
      <c r="D377" t="s">
        <v>92</v>
      </c>
      <c r="E377" t="s">
        <v>512</v>
      </c>
      <c r="F377" t="s">
        <v>513</v>
      </c>
      <c r="G377">
        <v>75</v>
      </c>
      <c r="H377">
        <v>75</v>
      </c>
      <c r="I377">
        <v>75</v>
      </c>
      <c r="J377">
        <v>75</v>
      </c>
      <c r="L377" s="3">
        <v>0</v>
      </c>
      <c r="M377" s="3">
        <v>0</v>
      </c>
      <c r="N377" s="3">
        <v>0</v>
      </c>
      <c r="O377" s="3">
        <v>3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83">
        <f>+Tabla3[[#This Row],[V GRAVADAS]]</f>
        <v>3</v>
      </c>
      <c r="V377">
        <v>2</v>
      </c>
    </row>
    <row r="378" spans="1:22" x14ac:dyDescent="0.25">
      <c r="A378" t="s">
        <v>525</v>
      </c>
      <c r="B378" s="1" t="s">
        <v>535</v>
      </c>
      <c r="C378" t="s">
        <v>1</v>
      </c>
      <c r="D378" t="s">
        <v>92</v>
      </c>
      <c r="E378" t="s">
        <v>512</v>
      </c>
      <c r="F378" t="s">
        <v>513</v>
      </c>
      <c r="G378">
        <v>76</v>
      </c>
      <c r="H378">
        <v>76</v>
      </c>
      <c r="I378">
        <v>76</v>
      </c>
      <c r="J378">
        <v>76</v>
      </c>
      <c r="L378" s="3">
        <v>0</v>
      </c>
      <c r="M378" s="3">
        <v>0</v>
      </c>
      <c r="N378" s="3">
        <v>0</v>
      </c>
      <c r="O378" s="3">
        <v>3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83">
        <f>+Tabla3[[#This Row],[V GRAVADAS]]</f>
        <v>3</v>
      </c>
      <c r="V378">
        <v>2</v>
      </c>
    </row>
    <row r="379" spans="1:22" x14ac:dyDescent="0.25">
      <c r="A379" t="s">
        <v>525</v>
      </c>
      <c r="B379" s="1" t="s">
        <v>535</v>
      </c>
      <c r="C379" t="s">
        <v>1</v>
      </c>
      <c r="D379" t="s">
        <v>92</v>
      </c>
      <c r="E379" t="s">
        <v>512</v>
      </c>
      <c r="F379" t="s">
        <v>513</v>
      </c>
      <c r="G379">
        <v>77</v>
      </c>
      <c r="H379">
        <v>77</v>
      </c>
      <c r="I379">
        <v>77</v>
      </c>
      <c r="J379">
        <v>77</v>
      </c>
      <c r="L379" s="3">
        <v>0</v>
      </c>
      <c r="M379" s="3">
        <v>0</v>
      </c>
      <c r="N379" s="3">
        <v>0</v>
      </c>
      <c r="O379" s="3">
        <v>3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83">
        <f>+Tabla3[[#This Row],[V GRAVADAS]]</f>
        <v>3</v>
      </c>
      <c r="V379">
        <v>2</v>
      </c>
    </row>
    <row r="380" spans="1:22" x14ac:dyDescent="0.25">
      <c r="A380" t="s">
        <v>525</v>
      </c>
      <c r="B380" s="1" t="s">
        <v>536</v>
      </c>
      <c r="C380" t="s">
        <v>1</v>
      </c>
      <c r="D380" t="s">
        <v>92</v>
      </c>
      <c r="E380" t="s">
        <v>512</v>
      </c>
      <c r="F380" t="s">
        <v>513</v>
      </c>
      <c r="G380">
        <v>78</v>
      </c>
      <c r="H380">
        <v>78</v>
      </c>
      <c r="I380">
        <v>78</v>
      </c>
      <c r="J380">
        <v>78</v>
      </c>
      <c r="L380" s="3">
        <v>0</v>
      </c>
      <c r="M380" s="3">
        <v>0</v>
      </c>
      <c r="N380" s="3">
        <v>0</v>
      </c>
      <c r="O380" s="3">
        <v>3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83">
        <f>+Tabla3[[#This Row],[V GRAVADAS]]</f>
        <v>3</v>
      </c>
      <c r="V380">
        <v>2</v>
      </c>
    </row>
    <row r="381" spans="1:22" x14ac:dyDescent="0.25">
      <c r="A381" t="s">
        <v>525</v>
      </c>
      <c r="B381" s="1" t="s">
        <v>536</v>
      </c>
      <c r="C381" t="s">
        <v>1</v>
      </c>
      <c r="D381" t="s">
        <v>92</v>
      </c>
      <c r="E381" t="s">
        <v>512</v>
      </c>
      <c r="F381" t="s">
        <v>513</v>
      </c>
      <c r="G381">
        <v>79</v>
      </c>
      <c r="H381">
        <v>79</v>
      </c>
      <c r="I381">
        <v>79</v>
      </c>
      <c r="J381">
        <v>79</v>
      </c>
      <c r="L381" s="3">
        <v>0</v>
      </c>
      <c r="M381" s="3">
        <v>0</v>
      </c>
      <c r="N381" s="3">
        <v>0</v>
      </c>
      <c r="O381" s="3">
        <v>3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83">
        <f>+Tabla3[[#This Row],[V GRAVADAS]]</f>
        <v>3</v>
      </c>
      <c r="V381">
        <v>2</v>
      </c>
    </row>
    <row r="382" spans="1:22" x14ac:dyDescent="0.25">
      <c r="A382" t="s">
        <v>525</v>
      </c>
      <c r="B382" s="1" t="s">
        <v>536</v>
      </c>
      <c r="C382" t="s">
        <v>1</v>
      </c>
      <c r="D382" t="s">
        <v>92</v>
      </c>
      <c r="E382" t="s">
        <v>512</v>
      </c>
      <c r="F382" t="s">
        <v>513</v>
      </c>
      <c r="G382">
        <v>80</v>
      </c>
      <c r="H382">
        <v>80</v>
      </c>
      <c r="I382">
        <v>80</v>
      </c>
      <c r="J382">
        <v>80</v>
      </c>
      <c r="L382" s="3">
        <v>0</v>
      </c>
      <c r="M382" s="3">
        <v>0</v>
      </c>
      <c r="N382" s="3">
        <v>0</v>
      </c>
      <c r="O382" s="3">
        <v>16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83">
        <f>+Tabla3[[#This Row],[V GRAVADAS]]</f>
        <v>16</v>
      </c>
      <c r="V382">
        <v>2</v>
      </c>
    </row>
    <row r="383" spans="1:22" x14ac:dyDescent="0.25">
      <c r="A383" t="s">
        <v>525</v>
      </c>
      <c r="B383" s="1" t="s">
        <v>536</v>
      </c>
      <c r="C383" t="s">
        <v>1</v>
      </c>
      <c r="D383" t="s">
        <v>92</v>
      </c>
      <c r="E383" t="s">
        <v>512</v>
      </c>
      <c r="F383" t="s">
        <v>513</v>
      </c>
      <c r="G383">
        <v>81</v>
      </c>
      <c r="H383">
        <v>81</v>
      </c>
      <c r="I383">
        <v>81</v>
      </c>
      <c r="J383">
        <v>81</v>
      </c>
      <c r="L383" s="3">
        <v>0</v>
      </c>
      <c r="M383" s="3">
        <v>0</v>
      </c>
      <c r="N383" s="3">
        <v>0</v>
      </c>
      <c r="O383" s="3">
        <v>3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83">
        <f>+Tabla3[[#This Row],[V GRAVADAS]]</f>
        <v>3</v>
      </c>
      <c r="V383">
        <v>2</v>
      </c>
    </row>
    <row r="384" spans="1:22" x14ac:dyDescent="0.25">
      <c r="A384" t="s">
        <v>525</v>
      </c>
      <c r="B384" s="1" t="s">
        <v>536</v>
      </c>
      <c r="C384" t="s">
        <v>1</v>
      </c>
      <c r="D384" t="s">
        <v>92</v>
      </c>
      <c r="E384" t="s">
        <v>512</v>
      </c>
      <c r="F384" t="s">
        <v>513</v>
      </c>
      <c r="G384">
        <v>82</v>
      </c>
      <c r="H384">
        <v>82</v>
      </c>
      <c r="I384">
        <v>82</v>
      </c>
      <c r="J384">
        <v>82</v>
      </c>
      <c r="L384" s="3">
        <v>0</v>
      </c>
      <c r="M384" s="3">
        <v>0</v>
      </c>
      <c r="N384" s="3">
        <v>0</v>
      </c>
      <c r="O384" s="3">
        <v>6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83">
        <f>+Tabla3[[#This Row],[V GRAVADAS]]</f>
        <v>6</v>
      </c>
      <c r="V384">
        <v>2</v>
      </c>
    </row>
    <row r="385" spans="1:22" x14ac:dyDescent="0.25">
      <c r="A385" t="s">
        <v>525</v>
      </c>
      <c r="B385" s="1" t="s">
        <v>536</v>
      </c>
      <c r="C385" t="s">
        <v>1</v>
      </c>
      <c r="D385" t="s">
        <v>92</v>
      </c>
      <c r="E385" t="s">
        <v>512</v>
      </c>
      <c r="F385" t="s">
        <v>513</v>
      </c>
      <c r="G385">
        <v>83</v>
      </c>
      <c r="H385">
        <v>83</v>
      </c>
      <c r="I385">
        <v>83</v>
      </c>
      <c r="J385">
        <v>83</v>
      </c>
      <c r="L385" s="3">
        <v>0</v>
      </c>
      <c r="M385" s="3">
        <v>0</v>
      </c>
      <c r="N385" s="3">
        <v>0</v>
      </c>
      <c r="O385" s="3">
        <v>10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83">
        <f>+Tabla3[[#This Row],[V GRAVADAS]]</f>
        <v>10</v>
      </c>
      <c r="V385">
        <v>2</v>
      </c>
    </row>
    <row r="386" spans="1:22" x14ac:dyDescent="0.25">
      <c r="A386" t="s">
        <v>525</v>
      </c>
      <c r="B386" s="1" t="s">
        <v>537</v>
      </c>
      <c r="C386" t="s">
        <v>1</v>
      </c>
      <c r="D386" t="s">
        <v>92</v>
      </c>
      <c r="E386" t="s">
        <v>512</v>
      </c>
      <c r="F386" t="s">
        <v>513</v>
      </c>
      <c r="G386">
        <v>84</v>
      </c>
      <c r="H386">
        <v>84</v>
      </c>
      <c r="I386">
        <v>84</v>
      </c>
      <c r="J386">
        <v>84</v>
      </c>
      <c r="L386" s="3">
        <v>0</v>
      </c>
      <c r="M386" s="3">
        <v>0</v>
      </c>
      <c r="N386" s="3">
        <v>0</v>
      </c>
      <c r="O386" s="3">
        <v>15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83">
        <f>+Tabla3[[#This Row],[V GRAVADAS]]</f>
        <v>15</v>
      </c>
      <c r="V386">
        <v>2</v>
      </c>
    </row>
    <row r="387" spans="1:22" x14ac:dyDescent="0.25">
      <c r="A387" t="s">
        <v>525</v>
      </c>
      <c r="B387" s="1" t="s">
        <v>537</v>
      </c>
      <c r="C387" t="s">
        <v>1</v>
      </c>
      <c r="D387" t="s">
        <v>92</v>
      </c>
      <c r="E387" t="s">
        <v>512</v>
      </c>
      <c r="F387" t="s">
        <v>513</v>
      </c>
      <c r="G387">
        <v>85</v>
      </c>
      <c r="H387">
        <v>85</v>
      </c>
      <c r="I387">
        <v>85</v>
      </c>
      <c r="J387">
        <v>85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83">
        <f>+Tabla3[[#This Row],[V GRAVADAS]]</f>
        <v>0</v>
      </c>
      <c r="V387">
        <v>2</v>
      </c>
    </row>
    <row r="388" spans="1:22" x14ac:dyDescent="0.25">
      <c r="A388" t="s">
        <v>525</v>
      </c>
      <c r="B388" s="1" t="s">
        <v>537</v>
      </c>
      <c r="C388" t="s">
        <v>1</v>
      </c>
      <c r="D388" t="s">
        <v>92</v>
      </c>
      <c r="E388" t="s">
        <v>512</v>
      </c>
      <c r="F388" t="s">
        <v>513</v>
      </c>
      <c r="G388">
        <v>86</v>
      </c>
      <c r="H388">
        <v>86</v>
      </c>
      <c r="I388">
        <v>86</v>
      </c>
      <c r="J388">
        <v>86</v>
      </c>
      <c r="L388" s="3">
        <v>0</v>
      </c>
      <c r="M388" s="3">
        <v>0</v>
      </c>
      <c r="N388" s="3">
        <v>0</v>
      </c>
      <c r="O388" s="3">
        <v>10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83">
        <f>+Tabla3[[#This Row],[V GRAVADAS]]</f>
        <v>10</v>
      </c>
      <c r="V388">
        <v>2</v>
      </c>
    </row>
    <row r="389" spans="1:22" x14ac:dyDescent="0.25">
      <c r="A389" t="s">
        <v>525</v>
      </c>
      <c r="B389" s="1" t="s">
        <v>537</v>
      </c>
      <c r="C389" t="s">
        <v>1</v>
      </c>
      <c r="D389" t="s">
        <v>92</v>
      </c>
      <c r="E389" t="s">
        <v>512</v>
      </c>
      <c r="F389" t="s">
        <v>513</v>
      </c>
      <c r="G389">
        <v>87</v>
      </c>
      <c r="H389">
        <v>87</v>
      </c>
      <c r="I389">
        <v>87</v>
      </c>
      <c r="J389">
        <v>87</v>
      </c>
      <c r="L389" s="3">
        <v>0</v>
      </c>
      <c r="M389" s="3">
        <v>0</v>
      </c>
      <c r="N389" s="3">
        <v>0</v>
      </c>
      <c r="O389" s="3">
        <v>3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83">
        <f>+Tabla3[[#This Row],[V GRAVADAS]]</f>
        <v>3</v>
      </c>
      <c r="V389">
        <v>2</v>
      </c>
    </row>
    <row r="390" spans="1:22" x14ac:dyDescent="0.25">
      <c r="A390" t="s">
        <v>525</v>
      </c>
      <c r="B390" s="1" t="s">
        <v>537</v>
      </c>
      <c r="C390" t="s">
        <v>1</v>
      </c>
      <c r="D390" t="s">
        <v>92</v>
      </c>
      <c r="E390" t="s">
        <v>512</v>
      </c>
      <c r="F390" t="s">
        <v>513</v>
      </c>
      <c r="G390">
        <v>88</v>
      </c>
      <c r="H390">
        <v>88</v>
      </c>
      <c r="I390">
        <v>88</v>
      </c>
      <c r="J390">
        <v>88</v>
      </c>
      <c r="L390" s="3">
        <v>0</v>
      </c>
      <c r="M390" s="3">
        <v>0</v>
      </c>
      <c r="N390" s="3">
        <v>0</v>
      </c>
      <c r="O390" s="3">
        <v>3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83">
        <f>+Tabla3[[#This Row],[V GRAVADAS]]</f>
        <v>3</v>
      </c>
      <c r="V390">
        <v>2</v>
      </c>
    </row>
    <row r="391" spans="1:22" x14ac:dyDescent="0.25">
      <c r="A391" t="s">
        <v>525</v>
      </c>
      <c r="B391" s="1" t="s">
        <v>537</v>
      </c>
      <c r="C391" t="s">
        <v>1</v>
      </c>
      <c r="D391" t="s">
        <v>92</v>
      </c>
      <c r="E391" t="s">
        <v>512</v>
      </c>
      <c r="F391" t="s">
        <v>513</v>
      </c>
      <c r="G391">
        <v>89</v>
      </c>
      <c r="H391">
        <v>89</v>
      </c>
      <c r="I391">
        <v>89</v>
      </c>
      <c r="J391">
        <v>89</v>
      </c>
      <c r="L391" s="3">
        <v>0</v>
      </c>
      <c r="M391" s="3">
        <v>0</v>
      </c>
      <c r="N391" s="3">
        <v>0</v>
      </c>
      <c r="O391" s="3">
        <v>10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83">
        <f>+Tabla3[[#This Row],[V GRAVADAS]]</f>
        <v>10</v>
      </c>
      <c r="V391">
        <v>2</v>
      </c>
    </row>
    <row r="392" spans="1:22" x14ac:dyDescent="0.25">
      <c r="A392" t="s">
        <v>525</v>
      </c>
      <c r="B392" s="1" t="s">
        <v>537</v>
      </c>
      <c r="C392" t="s">
        <v>1</v>
      </c>
      <c r="D392" t="s">
        <v>92</v>
      </c>
      <c r="E392" t="s">
        <v>512</v>
      </c>
      <c r="F392" t="s">
        <v>513</v>
      </c>
      <c r="G392">
        <v>90</v>
      </c>
      <c r="H392">
        <v>90</v>
      </c>
      <c r="I392">
        <v>90</v>
      </c>
      <c r="J392">
        <v>90</v>
      </c>
      <c r="L392" s="3">
        <v>0</v>
      </c>
      <c r="M392" s="3">
        <v>0</v>
      </c>
      <c r="N392" s="3">
        <v>0</v>
      </c>
      <c r="O392" s="3">
        <v>3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83">
        <f>+Tabla3[[#This Row],[V GRAVADAS]]</f>
        <v>3</v>
      </c>
      <c r="V392">
        <v>2</v>
      </c>
    </row>
    <row r="393" spans="1:22" x14ac:dyDescent="0.25">
      <c r="A393" t="s">
        <v>525</v>
      </c>
      <c r="B393" s="1" t="s">
        <v>538</v>
      </c>
      <c r="C393" t="s">
        <v>1</v>
      </c>
      <c r="D393" t="s">
        <v>92</v>
      </c>
      <c r="E393" t="s">
        <v>512</v>
      </c>
      <c r="F393" t="s">
        <v>513</v>
      </c>
      <c r="G393">
        <v>91</v>
      </c>
      <c r="H393">
        <v>91</v>
      </c>
      <c r="I393">
        <v>91</v>
      </c>
      <c r="J393">
        <v>91</v>
      </c>
      <c r="L393" s="3">
        <v>0</v>
      </c>
      <c r="M393" s="3">
        <v>0</v>
      </c>
      <c r="N393" s="3">
        <v>0</v>
      </c>
      <c r="O393" s="3">
        <v>6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83">
        <f>+Tabla3[[#This Row],[V GRAVADAS]]</f>
        <v>6</v>
      </c>
      <c r="V393">
        <v>2</v>
      </c>
    </row>
    <row r="394" spans="1:22" x14ac:dyDescent="0.25">
      <c r="A394" t="s">
        <v>525</v>
      </c>
      <c r="B394" s="1" t="s">
        <v>538</v>
      </c>
      <c r="C394" t="s">
        <v>1</v>
      </c>
      <c r="D394" t="s">
        <v>92</v>
      </c>
      <c r="E394" t="s">
        <v>512</v>
      </c>
      <c r="F394" t="s">
        <v>513</v>
      </c>
      <c r="G394">
        <v>92</v>
      </c>
      <c r="H394">
        <v>92</v>
      </c>
      <c r="I394">
        <v>92</v>
      </c>
      <c r="J394">
        <v>92</v>
      </c>
      <c r="L394" s="3">
        <v>0</v>
      </c>
      <c r="M394" s="3">
        <v>0</v>
      </c>
      <c r="N394" s="3">
        <v>0</v>
      </c>
      <c r="O394" s="3">
        <v>3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83">
        <f>+Tabla3[[#This Row],[V GRAVADAS]]</f>
        <v>3</v>
      </c>
      <c r="V394">
        <v>2</v>
      </c>
    </row>
    <row r="395" spans="1:22" x14ac:dyDescent="0.25">
      <c r="A395" t="s">
        <v>525</v>
      </c>
      <c r="B395" s="1" t="s">
        <v>538</v>
      </c>
      <c r="C395" t="s">
        <v>1</v>
      </c>
      <c r="D395" t="s">
        <v>92</v>
      </c>
      <c r="E395" t="s">
        <v>512</v>
      </c>
      <c r="F395" t="s">
        <v>513</v>
      </c>
      <c r="G395">
        <v>93</v>
      </c>
      <c r="H395">
        <v>93</v>
      </c>
      <c r="I395">
        <v>93</v>
      </c>
      <c r="J395">
        <v>93</v>
      </c>
      <c r="L395" s="3">
        <v>0</v>
      </c>
      <c r="M395" s="3">
        <v>0</v>
      </c>
      <c r="N395" s="3">
        <v>0</v>
      </c>
      <c r="O395" s="3">
        <v>3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83">
        <f>+Tabla3[[#This Row],[V GRAVADAS]]</f>
        <v>3</v>
      </c>
      <c r="V395">
        <v>2</v>
      </c>
    </row>
    <row r="396" spans="1:22" x14ac:dyDescent="0.25">
      <c r="A396" t="s">
        <v>525</v>
      </c>
      <c r="B396" s="1" t="s">
        <v>538</v>
      </c>
      <c r="C396" t="s">
        <v>1</v>
      </c>
      <c r="D396" t="s">
        <v>92</v>
      </c>
      <c r="E396" t="s">
        <v>512</v>
      </c>
      <c r="F396" t="s">
        <v>513</v>
      </c>
      <c r="G396">
        <v>94</v>
      </c>
      <c r="H396">
        <v>94</v>
      </c>
      <c r="I396">
        <v>94</v>
      </c>
      <c r="J396">
        <v>94</v>
      </c>
      <c r="L396" s="3">
        <v>0</v>
      </c>
      <c r="M396" s="3">
        <v>0</v>
      </c>
      <c r="N396" s="3">
        <v>0</v>
      </c>
      <c r="O396" s="3">
        <v>3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83">
        <f>+Tabla3[[#This Row],[V GRAVADAS]]</f>
        <v>3</v>
      </c>
      <c r="V396">
        <v>2</v>
      </c>
    </row>
    <row r="397" spans="1:22" x14ac:dyDescent="0.25">
      <c r="A397" t="s">
        <v>525</v>
      </c>
      <c r="B397" s="1" t="s">
        <v>538</v>
      </c>
      <c r="C397" t="s">
        <v>1</v>
      </c>
      <c r="D397" t="s">
        <v>92</v>
      </c>
      <c r="E397" t="s">
        <v>512</v>
      </c>
      <c r="F397" t="s">
        <v>513</v>
      </c>
      <c r="G397">
        <v>95</v>
      </c>
      <c r="H397">
        <v>95</v>
      </c>
      <c r="I397">
        <v>95</v>
      </c>
      <c r="J397">
        <v>95</v>
      </c>
      <c r="L397" s="3">
        <v>0</v>
      </c>
      <c r="M397" s="3">
        <v>0</v>
      </c>
      <c r="N397" s="3">
        <v>0</v>
      </c>
      <c r="O397" s="3">
        <v>3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83">
        <f>+Tabla3[[#This Row],[V GRAVADAS]]</f>
        <v>3</v>
      </c>
      <c r="V397">
        <v>2</v>
      </c>
    </row>
    <row r="398" spans="1:22" x14ac:dyDescent="0.25">
      <c r="A398" t="s">
        <v>525</v>
      </c>
      <c r="B398" s="1" t="s">
        <v>538</v>
      </c>
      <c r="C398" t="s">
        <v>1</v>
      </c>
      <c r="D398" t="s">
        <v>92</v>
      </c>
      <c r="E398" t="s">
        <v>512</v>
      </c>
      <c r="F398" t="s">
        <v>513</v>
      </c>
      <c r="G398">
        <v>96</v>
      </c>
      <c r="H398">
        <v>96</v>
      </c>
      <c r="I398">
        <v>96</v>
      </c>
      <c r="J398">
        <v>96</v>
      </c>
      <c r="L398" s="3">
        <v>0</v>
      </c>
      <c r="M398" s="3">
        <v>0</v>
      </c>
      <c r="N398" s="3">
        <v>0</v>
      </c>
      <c r="O398" s="3">
        <v>3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83">
        <f>+Tabla3[[#This Row],[V GRAVADAS]]</f>
        <v>3</v>
      </c>
      <c r="V398">
        <v>2</v>
      </c>
    </row>
    <row r="399" spans="1:22" x14ac:dyDescent="0.25">
      <c r="A399" t="s">
        <v>525</v>
      </c>
      <c r="B399" s="1" t="s">
        <v>538</v>
      </c>
      <c r="C399" t="s">
        <v>1</v>
      </c>
      <c r="D399" t="s">
        <v>92</v>
      </c>
      <c r="E399" t="s">
        <v>512</v>
      </c>
      <c r="F399" t="s">
        <v>513</v>
      </c>
      <c r="G399">
        <v>97</v>
      </c>
      <c r="H399">
        <v>97</v>
      </c>
      <c r="I399">
        <v>97</v>
      </c>
      <c r="J399">
        <v>97</v>
      </c>
      <c r="L399" s="3">
        <v>0</v>
      </c>
      <c r="M399" s="3">
        <v>0</v>
      </c>
      <c r="N399" s="3">
        <v>0</v>
      </c>
      <c r="O399" s="3">
        <v>3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83">
        <f>+Tabla3[[#This Row],[V GRAVADAS]]</f>
        <v>3</v>
      </c>
      <c r="V399">
        <v>2</v>
      </c>
    </row>
    <row r="400" spans="1:22" x14ac:dyDescent="0.25">
      <c r="A400" t="s">
        <v>525</v>
      </c>
      <c r="B400" s="1" t="s">
        <v>538</v>
      </c>
      <c r="C400" t="s">
        <v>1</v>
      </c>
      <c r="D400" t="s">
        <v>92</v>
      </c>
      <c r="E400" t="s">
        <v>512</v>
      </c>
      <c r="F400" t="s">
        <v>513</v>
      </c>
      <c r="G400">
        <v>98</v>
      </c>
      <c r="H400">
        <v>98</v>
      </c>
      <c r="I400">
        <v>98</v>
      </c>
      <c r="J400">
        <v>98</v>
      </c>
      <c r="L400" s="3">
        <v>0</v>
      </c>
      <c r="M400" s="3">
        <v>0</v>
      </c>
      <c r="N400" s="3">
        <v>0</v>
      </c>
      <c r="O400" s="3">
        <v>3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83">
        <f>+Tabla3[[#This Row],[V GRAVADAS]]</f>
        <v>3</v>
      </c>
      <c r="V400">
        <v>2</v>
      </c>
    </row>
    <row r="401" spans="1:22" x14ac:dyDescent="0.25">
      <c r="A401" t="s">
        <v>525</v>
      </c>
      <c r="B401" s="1" t="s">
        <v>539</v>
      </c>
      <c r="C401" t="s">
        <v>1</v>
      </c>
      <c r="D401" t="s">
        <v>92</v>
      </c>
      <c r="E401" t="s">
        <v>512</v>
      </c>
      <c r="F401" t="s">
        <v>513</v>
      </c>
      <c r="G401">
        <v>99</v>
      </c>
      <c r="H401">
        <v>99</v>
      </c>
      <c r="I401">
        <v>99</v>
      </c>
      <c r="J401">
        <v>99</v>
      </c>
      <c r="L401" s="3">
        <v>0</v>
      </c>
      <c r="M401" s="3">
        <v>0</v>
      </c>
      <c r="N401" s="3">
        <v>0</v>
      </c>
      <c r="O401" s="3">
        <v>6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83">
        <f>+Tabla3[[#This Row],[V GRAVADAS]]</f>
        <v>6</v>
      </c>
      <c r="V401">
        <v>2</v>
      </c>
    </row>
    <row r="402" spans="1:22" x14ac:dyDescent="0.25">
      <c r="A402" t="s">
        <v>525</v>
      </c>
      <c r="B402" s="1" t="s">
        <v>539</v>
      </c>
      <c r="C402" t="s">
        <v>1</v>
      </c>
      <c r="D402" t="s">
        <v>92</v>
      </c>
      <c r="E402" t="s">
        <v>512</v>
      </c>
      <c r="F402" t="s">
        <v>513</v>
      </c>
      <c r="G402">
        <v>100</v>
      </c>
      <c r="H402">
        <v>100</v>
      </c>
      <c r="I402">
        <v>100</v>
      </c>
      <c r="J402">
        <v>100</v>
      </c>
      <c r="L402" s="3">
        <v>0</v>
      </c>
      <c r="M402" s="3">
        <v>0</v>
      </c>
      <c r="N402" s="3">
        <v>0</v>
      </c>
      <c r="O402" s="3">
        <v>5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83">
        <f>+Tabla3[[#This Row],[V GRAVADAS]]</f>
        <v>5</v>
      </c>
      <c r="V402">
        <v>2</v>
      </c>
    </row>
    <row r="403" spans="1:22" x14ac:dyDescent="0.25">
      <c r="A403" t="s">
        <v>525</v>
      </c>
      <c r="B403" s="1" t="s">
        <v>539</v>
      </c>
      <c r="C403" t="s">
        <v>1</v>
      </c>
      <c r="D403" t="s">
        <v>92</v>
      </c>
      <c r="E403" t="s">
        <v>512</v>
      </c>
      <c r="F403" t="s">
        <v>513</v>
      </c>
      <c r="G403">
        <v>101</v>
      </c>
      <c r="H403">
        <v>101</v>
      </c>
      <c r="I403">
        <v>101</v>
      </c>
      <c r="J403">
        <v>101</v>
      </c>
      <c r="L403" s="3">
        <v>0</v>
      </c>
      <c r="M403" s="3">
        <v>0</v>
      </c>
      <c r="N403" s="3">
        <v>0</v>
      </c>
      <c r="O403" s="3">
        <v>3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83">
        <f>+Tabla3[[#This Row],[V GRAVADAS]]</f>
        <v>3</v>
      </c>
      <c r="V403">
        <v>2</v>
      </c>
    </row>
    <row r="404" spans="1:22" x14ac:dyDescent="0.25">
      <c r="A404" t="s">
        <v>525</v>
      </c>
      <c r="B404" s="1" t="s">
        <v>539</v>
      </c>
      <c r="C404" t="s">
        <v>1</v>
      </c>
      <c r="D404" t="s">
        <v>92</v>
      </c>
      <c r="E404" t="s">
        <v>512</v>
      </c>
      <c r="F404" t="s">
        <v>513</v>
      </c>
      <c r="G404">
        <v>102</v>
      </c>
      <c r="H404">
        <v>102</v>
      </c>
      <c r="I404">
        <v>102</v>
      </c>
      <c r="J404">
        <v>102</v>
      </c>
      <c r="L404" s="3">
        <v>0</v>
      </c>
      <c r="M404" s="3">
        <v>0</v>
      </c>
      <c r="N404" s="3">
        <v>0</v>
      </c>
      <c r="O404" s="3">
        <v>5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83">
        <f>+Tabla3[[#This Row],[V GRAVADAS]]</f>
        <v>5</v>
      </c>
      <c r="V404">
        <v>2</v>
      </c>
    </row>
    <row r="405" spans="1:22" x14ac:dyDescent="0.25">
      <c r="A405" t="s">
        <v>525</v>
      </c>
      <c r="B405" s="1" t="s">
        <v>539</v>
      </c>
      <c r="C405" t="s">
        <v>1</v>
      </c>
      <c r="D405" t="s">
        <v>92</v>
      </c>
      <c r="E405" t="s">
        <v>512</v>
      </c>
      <c r="F405" t="s">
        <v>513</v>
      </c>
      <c r="G405">
        <v>103</v>
      </c>
      <c r="H405">
        <v>103</v>
      </c>
      <c r="I405">
        <v>103</v>
      </c>
      <c r="J405">
        <v>103</v>
      </c>
      <c r="L405" s="3">
        <v>0</v>
      </c>
      <c r="M405" s="3">
        <v>0</v>
      </c>
      <c r="N405" s="3">
        <v>0</v>
      </c>
      <c r="O405" s="3">
        <v>10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83">
        <f>+Tabla3[[#This Row],[V GRAVADAS]]</f>
        <v>10</v>
      </c>
      <c r="V405">
        <v>2</v>
      </c>
    </row>
    <row r="406" spans="1:22" x14ac:dyDescent="0.25">
      <c r="A406" t="s">
        <v>525</v>
      </c>
      <c r="B406" s="1" t="s">
        <v>539</v>
      </c>
      <c r="C406" t="s">
        <v>1</v>
      </c>
      <c r="D406" t="s">
        <v>92</v>
      </c>
      <c r="E406" t="s">
        <v>512</v>
      </c>
      <c r="F406" t="s">
        <v>513</v>
      </c>
      <c r="G406">
        <v>104</v>
      </c>
      <c r="H406">
        <v>104</v>
      </c>
      <c r="I406">
        <v>104</v>
      </c>
      <c r="J406">
        <v>104</v>
      </c>
      <c r="L406" s="3">
        <v>0</v>
      </c>
      <c r="M406" s="3">
        <v>0</v>
      </c>
      <c r="N406" s="3">
        <v>0</v>
      </c>
      <c r="O406" s="3">
        <v>3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83">
        <f>+Tabla3[[#This Row],[V GRAVADAS]]</f>
        <v>3</v>
      </c>
      <c r="V406">
        <v>2</v>
      </c>
    </row>
    <row r="407" spans="1:22" x14ac:dyDescent="0.25">
      <c r="A407" t="s">
        <v>525</v>
      </c>
      <c r="B407" s="1" t="s">
        <v>539</v>
      </c>
      <c r="C407" t="s">
        <v>1</v>
      </c>
      <c r="D407" t="s">
        <v>92</v>
      </c>
      <c r="E407" t="s">
        <v>512</v>
      </c>
      <c r="F407" t="s">
        <v>513</v>
      </c>
      <c r="G407">
        <v>105</v>
      </c>
      <c r="H407">
        <v>105</v>
      </c>
      <c r="I407">
        <v>105</v>
      </c>
      <c r="J407">
        <v>105</v>
      </c>
      <c r="L407" s="3">
        <v>0</v>
      </c>
      <c r="M407" s="3">
        <v>0</v>
      </c>
      <c r="N407" s="3">
        <v>0</v>
      </c>
      <c r="O407" s="3">
        <v>3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83">
        <f>+Tabla3[[#This Row],[V GRAVADAS]]</f>
        <v>3</v>
      </c>
      <c r="V407">
        <v>2</v>
      </c>
    </row>
    <row r="408" spans="1:22" x14ac:dyDescent="0.25">
      <c r="A408" t="s">
        <v>525</v>
      </c>
      <c r="B408" s="1" t="s">
        <v>539</v>
      </c>
      <c r="C408" t="s">
        <v>1</v>
      </c>
      <c r="D408" t="s">
        <v>92</v>
      </c>
      <c r="E408" t="s">
        <v>512</v>
      </c>
      <c r="F408" t="s">
        <v>513</v>
      </c>
      <c r="G408">
        <v>106</v>
      </c>
      <c r="H408">
        <v>106</v>
      </c>
      <c r="I408">
        <v>106</v>
      </c>
      <c r="J408">
        <v>106</v>
      </c>
      <c r="L408" s="3">
        <v>0</v>
      </c>
      <c r="M408" s="3">
        <v>0</v>
      </c>
      <c r="N408" s="3">
        <v>0</v>
      </c>
      <c r="O408" s="3">
        <v>6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83">
        <f>+Tabla3[[#This Row],[V GRAVADAS]]</f>
        <v>6</v>
      </c>
      <c r="V408">
        <v>2</v>
      </c>
    </row>
    <row r="409" spans="1:22" x14ac:dyDescent="0.25">
      <c r="A409" t="s">
        <v>525</v>
      </c>
      <c r="B409" s="1" t="s">
        <v>539</v>
      </c>
      <c r="C409" t="s">
        <v>1</v>
      </c>
      <c r="D409" t="s">
        <v>92</v>
      </c>
      <c r="E409" t="s">
        <v>512</v>
      </c>
      <c r="F409" t="s">
        <v>513</v>
      </c>
      <c r="G409">
        <v>107</v>
      </c>
      <c r="H409">
        <v>107</v>
      </c>
      <c r="I409">
        <v>107</v>
      </c>
      <c r="J409">
        <v>107</v>
      </c>
      <c r="L409" s="3">
        <v>0</v>
      </c>
      <c r="M409" s="3">
        <v>0</v>
      </c>
      <c r="N409" s="3">
        <v>0</v>
      </c>
      <c r="O409" s="3">
        <v>3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83">
        <f>+Tabla3[[#This Row],[V GRAVADAS]]</f>
        <v>3</v>
      </c>
      <c r="V409">
        <v>2</v>
      </c>
    </row>
    <row r="410" spans="1:22" x14ac:dyDescent="0.25">
      <c r="A410" t="s">
        <v>525</v>
      </c>
      <c r="B410" s="1" t="s">
        <v>539</v>
      </c>
      <c r="C410" t="s">
        <v>1</v>
      </c>
      <c r="D410" t="s">
        <v>92</v>
      </c>
      <c r="E410" t="s">
        <v>512</v>
      </c>
      <c r="F410" t="s">
        <v>513</v>
      </c>
      <c r="G410">
        <v>108</v>
      </c>
      <c r="H410">
        <v>108</v>
      </c>
      <c r="I410">
        <v>108</v>
      </c>
      <c r="J410">
        <v>108</v>
      </c>
      <c r="L410" s="3">
        <v>0</v>
      </c>
      <c r="M410" s="3">
        <v>0</v>
      </c>
      <c r="N410" s="3">
        <v>0</v>
      </c>
      <c r="O410" s="3">
        <v>3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83">
        <f>+Tabla3[[#This Row],[V GRAVADAS]]</f>
        <v>3</v>
      </c>
      <c r="V410">
        <v>2</v>
      </c>
    </row>
    <row r="411" spans="1:22" x14ac:dyDescent="0.25">
      <c r="A411" t="s">
        <v>525</v>
      </c>
      <c r="B411" s="1" t="s">
        <v>539</v>
      </c>
      <c r="C411" t="s">
        <v>1</v>
      </c>
      <c r="D411" t="s">
        <v>92</v>
      </c>
      <c r="E411" t="s">
        <v>512</v>
      </c>
      <c r="F411" t="s">
        <v>513</v>
      </c>
      <c r="G411">
        <v>109</v>
      </c>
      <c r="H411">
        <v>109</v>
      </c>
      <c r="I411">
        <v>109</v>
      </c>
      <c r="J411">
        <v>109</v>
      </c>
      <c r="L411" s="3">
        <v>0</v>
      </c>
      <c r="M411" s="3">
        <v>0</v>
      </c>
      <c r="N411" s="3">
        <v>0</v>
      </c>
      <c r="O411" s="3">
        <v>6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83">
        <f>+Tabla3[[#This Row],[V GRAVADAS]]</f>
        <v>6</v>
      </c>
      <c r="V411">
        <v>2</v>
      </c>
    </row>
    <row r="412" spans="1:22" x14ac:dyDescent="0.25">
      <c r="A412" t="s">
        <v>525</v>
      </c>
      <c r="B412" s="1" t="s">
        <v>539</v>
      </c>
      <c r="C412" t="s">
        <v>1</v>
      </c>
      <c r="D412" t="s">
        <v>92</v>
      </c>
      <c r="E412" t="s">
        <v>512</v>
      </c>
      <c r="F412" t="s">
        <v>513</v>
      </c>
      <c r="G412">
        <v>110</v>
      </c>
      <c r="H412">
        <v>110</v>
      </c>
      <c r="I412">
        <v>110</v>
      </c>
      <c r="J412">
        <v>110</v>
      </c>
      <c r="L412" s="3">
        <v>0</v>
      </c>
      <c r="M412" s="3">
        <v>0</v>
      </c>
      <c r="N412" s="3">
        <v>0</v>
      </c>
      <c r="O412" s="3">
        <v>3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83">
        <f>+Tabla3[[#This Row],[V GRAVADAS]]</f>
        <v>3</v>
      </c>
      <c r="V412">
        <v>2</v>
      </c>
    </row>
    <row r="413" spans="1:22" x14ac:dyDescent="0.25">
      <c r="A413" t="s">
        <v>525</v>
      </c>
      <c r="B413" s="1" t="s">
        <v>539</v>
      </c>
      <c r="C413" t="s">
        <v>1</v>
      </c>
      <c r="D413" t="s">
        <v>92</v>
      </c>
      <c r="E413" t="s">
        <v>512</v>
      </c>
      <c r="F413" t="s">
        <v>513</v>
      </c>
      <c r="G413">
        <v>111</v>
      </c>
      <c r="H413">
        <v>111</v>
      </c>
      <c r="I413">
        <v>111</v>
      </c>
      <c r="J413">
        <v>111</v>
      </c>
      <c r="L413" s="3">
        <v>0</v>
      </c>
      <c r="M413" s="3">
        <v>0</v>
      </c>
      <c r="N413" s="3">
        <v>0</v>
      </c>
      <c r="O413" s="3">
        <v>10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83">
        <f>+Tabla3[[#This Row],[V GRAVADAS]]</f>
        <v>10</v>
      </c>
      <c r="V413">
        <v>2</v>
      </c>
    </row>
    <row r="414" spans="1:22" x14ac:dyDescent="0.25">
      <c r="A414" t="s">
        <v>525</v>
      </c>
      <c r="B414" s="1" t="s">
        <v>540</v>
      </c>
      <c r="C414" t="s">
        <v>1</v>
      </c>
      <c r="D414" t="s">
        <v>92</v>
      </c>
      <c r="E414" t="s">
        <v>512</v>
      </c>
      <c r="F414" t="s">
        <v>513</v>
      </c>
      <c r="G414">
        <v>112</v>
      </c>
      <c r="H414">
        <v>112</v>
      </c>
      <c r="I414">
        <v>112</v>
      </c>
      <c r="J414">
        <v>112</v>
      </c>
      <c r="L414" s="3">
        <v>0</v>
      </c>
      <c r="M414" s="3">
        <v>0</v>
      </c>
      <c r="N414" s="3">
        <v>0</v>
      </c>
      <c r="O414" s="3">
        <v>5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83">
        <f>+Tabla3[[#This Row],[V GRAVADAS]]</f>
        <v>5</v>
      </c>
      <c r="V414">
        <v>2</v>
      </c>
    </row>
    <row r="415" spans="1:22" x14ac:dyDescent="0.25">
      <c r="A415" t="s">
        <v>525</v>
      </c>
      <c r="B415" s="1" t="s">
        <v>540</v>
      </c>
      <c r="C415" t="s">
        <v>1</v>
      </c>
      <c r="D415" t="s">
        <v>92</v>
      </c>
      <c r="E415" t="s">
        <v>512</v>
      </c>
      <c r="F415" t="s">
        <v>513</v>
      </c>
      <c r="G415">
        <v>113</v>
      </c>
      <c r="H415">
        <v>113</v>
      </c>
      <c r="I415">
        <v>113</v>
      </c>
      <c r="J415">
        <v>113</v>
      </c>
      <c r="L415" s="3">
        <v>0</v>
      </c>
      <c r="M415" s="3">
        <v>0</v>
      </c>
      <c r="N415" s="3">
        <v>0</v>
      </c>
      <c r="O415" s="3">
        <v>3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83">
        <f>+Tabla3[[#This Row],[V GRAVADAS]]</f>
        <v>3</v>
      </c>
      <c r="V415">
        <v>2</v>
      </c>
    </row>
    <row r="416" spans="1:22" x14ac:dyDescent="0.25">
      <c r="A416" t="s">
        <v>525</v>
      </c>
      <c r="B416" s="1" t="s">
        <v>540</v>
      </c>
      <c r="C416" t="s">
        <v>1</v>
      </c>
      <c r="D416" t="s">
        <v>92</v>
      </c>
      <c r="E416" t="s">
        <v>512</v>
      </c>
      <c r="F416" t="s">
        <v>513</v>
      </c>
      <c r="G416">
        <v>114</v>
      </c>
      <c r="H416">
        <v>114</v>
      </c>
      <c r="I416">
        <v>114</v>
      </c>
      <c r="J416">
        <v>114</v>
      </c>
      <c r="L416" s="3">
        <v>0</v>
      </c>
      <c r="M416" s="3">
        <v>0</v>
      </c>
      <c r="N416" s="3">
        <v>0</v>
      </c>
      <c r="O416" s="3">
        <v>3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83">
        <f>+Tabla3[[#This Row],[V GRAVADAS]]</f>
        <v>3</v>
      </c>
      <c r="V416">
        <v>2</v>
      </c>
    </row>
    <row r="417" spans="1:22" x14ac:dyDescent="0.25">
      <c r="A417" t="s">
        <v>525</v>
      </c>
      <c r="B417" s="1" t="s">
        <v>540</v>
      </c>
      <c r="C417" t="s">
        <v>1</v>
      </c>
      <c r="D417" t="s">
        <v>92</v>
      </c>
      <c r="E417" t="s">
        <v>512</v>
      </c>
      <c r="F417" t="s">
        <v>513</v>
      </c>
      <c r="G417">
        <v>115</v>
      </c>
      <c r="H417">
        <v>115</v>
      </c>
      <c r="I417">
        <v>115</v>
      </c>
      <c r="J417">
        <v>115</v>
      </c>
      <c r="L417" s="3">
        <v>0</v>
      </c>
      <c r="M417" s="3">
        <v>0</v>
      </c>
      <c r="N417" s="3">
        <v>0</v>
      </c>
      <c r="O417" s="3">
        <v>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83">
        <f>+Tabla3[[#This Row],[V GRAVADAS]]</f>
        <v>6</v>
      </c>
      <c r="V417">
        <v>2</v>
      </c>
    </row>
    <row r="418" spans="1:22" x14ac:dyDescent="0.25">
      <c r="A418" t="s">
        <v>525</v>
      </c>
      <c r="B418" s="1" t="s">
        <v>540</v>
      </c>
      <c r="C418" t="s">
        <v>1</v>
      </c>
      <c r="D418" t="s">
        <v>92</v>
      </c>
      <c r="E418" t="s">
        <v>512</v>
      </c>
      <c r="F418" t="s">
        <v>513</v>
      </c>
      <c r="G418">
        <v>116</v>
      </c>
      <c r="H418">
        <v>116</v>
      </c>
      <c r="I418">
        <v>116</v>
      </c>
      <c r="J418">
        <v>116</v>
      </c>
      <c r="L418" s="3">
        <v>0</v>
      </c>
      <c r="M418" s="3">
        <v>0</v>
      </c>
      <c r="N418" s="3">
        <v>0</v>
      </c>
      <c r="O418" s="3">
        <v>6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83">
        <f>+Tabla3[[#This Row],[V GRAVADAS]]</f>
        <v>6</v>
      </c>
      <c r="V418">
        <v>2</v>
      </c>
    </row>
    <row r="419" spans="1:22" x14ac:dyDescent="0.25">
      <c r="A419" t="s">
        <v>525</v>
      </c>
      <c r="B419" s="1" t="s">
        <v>540</v>
      </c>
      <c r="C419" t="s">
        <v>1</v>
      </c>
      <c r="D419" t="s">
        <v>92</v>
      </c>
      <c r="E419" t="s">
        <v>512</v>
      </c>
      <c r="F419" t="s">
        <v>513</v>
      </c>
      <c r="G419">
        <v>117</v>
      </c>
      <c r="H419">
        <v>117</v>
      </c>
      <c r="I419">
        <v>117</v>
      </c>
      <c r="J419">
        <v>117</v>
      </c>
      <c r="L419" s="3">
        <v>0</v>
      </c>
      <c r="M419" s="3">
        <v>0</v>
      </c>
      <c r="N419" s="3">
        <v>0</v>
      </c>
      <c r="O419" s="3">
        <v>3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83">
        <f>+Tabla3[[#This Row],[V GRAVADAS]]</f>
        <v>3</v>
      </c>
      <c r="V419">
        <v>2</v>
      </c>
    </row>
    <row r="420" spans="1:22" x14ac:dyDescent="0.25">
      <c r="A420" t="s">
        <v>525</v>
      </c>
      <c r="B420" s="1" t="s">
        <v>540</v>
      </c>
      <c r="C420" t="s">
        <v>1</v>
      </c>
      <c r="D420" t="s">
        <v>92</v>
      </c>
      <c r="E420" t="s">
        <v>512</v>
      </c>
      <c r="F420" t="s">
        <v>513</v>
      </c>
      <c r="G420">
        <v>118</v>
      </c>
      <c r="H420">
        <v>118</v>
      </c>
      <c r="I420">
        <v>118</v>
      </c>
      <c r="J420">
        <v>118</v>
      </c>
      <c r="L420" s="3">
        <v>0</v>
      </c>
      <c r="M420" s="3">
        <v>0</v>
      </c>
      <c r="N420" s="3">
        <v>0</v>
      </c>
      <c r="O420" s="3">
        <v>3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83">
        <f>+Tabla3[[#This Row],[V GRAVADAS]]</f>
        <v>3</v>
      </c>
      <c r="V420">
        <v>2</v>
      </c>
    </row>
    <row r="421" spans="1:22" x14ac:dyDescent="0.25">
      <c r="A421" t="s">
        <v>525</v>
      </c>
      <c r="B421" s="1" t="s">
        <v>540</v>
      </c>
      <c r="C421" t="s">
        <v>1</v>
      </c>
      <c r="D421" t="s">
        <v>92</v>
      </c>
      <c r="E421" t="s">
        <v>512</v>
      </c>
      <c r="F421" t="s">
        <v>513</v>
      </c>
      <c r="G421">
        <v>119</v>
      </c>
      <c r="H421">
        <v>119</v>
      </c>
      <c r="I421">
        <v>119</v>
      </c>
      <c r="J421">
        <v>119</v>
      </c>
      <c r="L421" s="3">
        <v>0</v>
      </c>
      <c r="M421" s="3">
        <v>0</v>
      </c>
      <c r="N421" s="3">
        <v>0</v>
      </c>
      <c r="O421" s="3">
        <v>3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83">
        <f>+Tabla3[[#This Row],[V GRAVADAS]]</f>
        <v>3</v>
      </c>
      <c r="V421">
        <v>2</v>
      </c>
    </row>
    <row r="422" spans="1:22" x14ac:dyDescent="0.25">
      <c r="A422" t="s">
        <v>525</v>
      </c>
      <c r="B422" s="1" t="s">
        <v>540</v>
      </c>
      <c r="C422" t="s">
        <v>1</v>
      </c>
      <c r="D422" t="s">
        <v>92</v>
      </c>
      <c r="E422" t="s">
        <v>512</v>
      </c>
      <c r="F422" t="s">
        <v>513</v>
      </c>
      <c r="G422">
        <v>120</v>
      </c>
      <c r="H422">
        <v>120</v>
      </c>
      <c r="I422">
        <v>120</v>
      </c>
      <c r="J422">
        <v>120</v>
      </c>
      <c r="L422" s="3">
        <v>0</v>
      </c>
      <c r="M422" s="3">
        <v>0</v>
      </c>
      <c r="N422" s="3">
        <v>0</v>
      </c>
      <c r="O422" s="3">
        <v>3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83">
        <f>+Tabla3[[#This Row],[V GRAVADAS]]</f>
        <v>3</v>
      </c>
      <c r="V422">
        <v>2</v>
      </c>
    </row>
    <row r="423" spans="1:22" x14ac:dyDescent="0.25">
      <c r="A423" t="s">
        <v>525</v>
      </c>
      <c r="B423" s="1" t="s">
        <v>541</v>
      </c>
      <c r="C423" t="s">
        <v>1</v>
      </c>
      <c r="D423" t="s">
        <v>92</v>
      </c>
      <c r="E423" t="s">
        <v>512</v>
      </c>
      <c r="F423" t="s">
        <v>513</v>
      </c>
      <c r="G423">
        <v>121</v>
      </c>
      <c r="H423">
        <v>121</v>
      </c>
      <c r="I423">
        <v>121</v>
      </c>
      <c r="J423">
        <v>121</v>
      </c>
      <c r="L423" s="3">
        <v>0</v>
      </c>
      <c r="M423" s="3">
        <v>0</v>
      </c>
      <c r="N423" s="3">
        <v>0</v>
      </c>
      <c r="O423" s="3">
        <v>6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83">
        <f>+Tabla3[[#This Row],[V GRAVADAS]]</f>
        <v>6</v>
      </c>
      <c r="V423">
        <v>2</v>
      </c>
    </row>
    <row r="424" spans="1:22" x14ac:dyDescent="0.25">
      <c r="A424" t="s">
        <v>525</v>
      </c>
      <c r="B424" s="1" t="s">
        <v>541</v>
      </c>
      <c r="C424" t="s">
        <v>1</v>
      </c>
      <c r="D424" t="s">
        <v>92</v>
      </c>
      <c r="E424" t="s">
        <v>512</v>
      </c>
      <c r="F424" t="s">
        <v>513</v>
      </c>
      <c r="G424">
        <v>122</v>
      </c>
      <c r="H424">
        <v>122</v>
      </c>
      <c r="I424">
        <v>122</v>
      </c>
      <c r="J424">
        <v>122</v>
      </c>
      <c r="L424" s="3">
        <v>0</v>
      </c>
      <c r="M424" s="3">
        <v>0</v>
      </c>
      <c r="N424" s="3">
        <v>0</v>
      </c>
      <c r="O424" s="3">
        <v>3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83">
        <f>+Tabla3[[#This Row],[V GRAVADAS]]</f>
        <v>3</v>
      </c>
      <c r="V424">
        <v>2</v>
      </c>
    </row>
    <row r="425" spans="1:22" x14ac:dyDescent="0.25">
      <c r="A425" t="s">
        <v>525</v>
      </c>
      <c r="B425" s="1" t="s">
        <v>541</v>
      </c>
      <c r="C425" t="s">
        <v>1</v>
      </c>
      <c r="D425" t="s">
        <v>92</v>
      </c>
      <c r="E425" t="s">
        <v>512</v>
      </c>
      <c r="F425" t="s">
        <v>513</v>
      </c>
      <c r="G425">
        <v>123</v>
      </c>
      <c r="H425">
        <v>123</v>
      </c>
      <c r="I425">
        <v>123</v>
      </c>
      <c r="J425">
        <v>123</v>
      </c>
      <c r="L425" s="3">
        <v>0</v>
      </c>
      <c r="M425" s="3">
        <v>0</v>
      </c>
      <c r="N425" s="3">
        <v>0</v>
      </c>
      <c r="O425" s="3">
        <v>3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83">
        <f>+Tabla3[[#This Row],[V GRAVADAS]]</f>
        <v>3</v>
      </c>
      <c r="V425">
        <v>2</v>
      </c>
    </row>
    <row r="426" spans="1:22" x14ac:dyDescent="0.25">
      <c r="A426" t="s">
        <v>525</v>
      </c>
      <c r="B426" s="1" t="s">
        <v>541</v>
      </c>
      <c r="C426" t="s">
        <v>1</v>
      </c>
      <c r="D426" t="s">
        <v>92</v>
      </c>
      <c r="E426" t="s">
        <v>512</v>
      </c>
      <c r="F426" t="s">
        <v>513</v>
      </c>
      <c r="G426">
        <v>124</v>
      </c>
      <c r="H426">
        <v>124</v>
      </c>
      <c r="I426">
        <v>124</v>
      </c>
      <c r="J426">
        <v>124</v>
      </c>
      <c r="L426" s="3">
        <v>0</v>
      </c>
      <c r="M426" s="3">
        <v>0</v>
      </c>
      <c r="N426" s="3">
        <v>0</v>
      </c>
      <c r="O426" s="3">
        <v>3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83">
        <f>+Tabla3[[#This Row],[V GRAVADAS]]</f>
        <v>3</v>
      </c>
      <c r="V426">
        <v>2</v>
      </c>
    </row>
    <row r="427" spans="1:22" x14ac:dyDescent="0.25">
      <c r="A427" t="s">
        <v>525</v>
      </c>
      <c r="B427" s="1" t="s">
        <v>541</v>
      </c>
      <c r="C427" t="s">
        <v>1</v>
      </c>
      <c r="D427" t="s">
        <v>92</v>
      </c>
      <c r="E427" t="s">
        <v>512</v>
      </c>
      <c r="F427" t="s">
        <v>513</v>
      </c>
      <c r="G427">
        <v>125</v>
      </c>
      <c r="H427">
        <v>125</v>
      </c>
      <c r="I427">
        <v>125</v>
      </c>
      <c r="J427">
        <v>125</v>
      </c>
      <c r="L427" s="3">
        <v>0</v>
      </c>
      <c r="M427" s="3">
        <v>0</v>
      </c>
      <c r="N427" s="3">
        <v>0</v>
      </c>
      <c r="O427" s="3">
        <v>3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83">
        <f>+Tabla3[[#This Row],[V GRAVADAS]]</f>
        <v>3</v>
      </c>
      <c r="V427">
        <v>2</v>
      </c>
    </row>
    <row r="428" spans="1:22" x14ac:dyDescent="0.25">
      <c r="A428" t="s">
        <v>525</v>
      </c>
      <c r="B428" s="1" t="s">
        <v>541</v>
      </c>
      <c r="C428" t="s">
        <v>1</v>
      </c>
      <c r="D428" t="s">
        <v>92</v>
      </c>
      <c r="E428" t="s">
        <v>512</v>
      </c>
      <c r="F428" t="s">
        <v>513</v>
      </c>
      <c r="G428">
        <v>126</v>
      </c>
      <c r="H428">
        <v>126</v>
      </c>
      <c r="I428">
        <v>126</v>
      </c>
      <c r="J428">
        <v>126</v>
      </c>
      <c r="L428" s="3">
        <v>0</v>
      </c>
      <c r="M428" s="3">
        <v>0</v>
      </c>
      <c r="N428" s="3">
        <v>0</v>
      </c>
      <c r="O428" s="3">
        <v>3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83">
        <f>+Tabla3[[#This Row],[V GRAVADAS]]</f>
        <v>3</v>
      </c>
      <c r="V428">
        <v>2</v>
      </c>
    </row>
    <row r="429" spans="1:22" x14ac:dyDescent="0.25">
      <c r="A429" t="s">
        <v>525</v>
      </c>
      <c r="B429" s="1" t="s">
        <v>541</v>
      </c>
      <c r="C429" t="s">
        <v>1</v>
      </c>
      <c r="D429" t="s">
        <v>92</v>
      </c>
      <c r="E429" t="s">
        <v>512</v>
      </c>
      <c r="F429" t="s">
        <v>513</v>
      </c>
      <c r="G429">
        <v>127</v>
      </c>
      <c r="H429">
        <v>127</v>
      </c>
      <c r="I429">
        <v>127</v>
      </c>
      <c r="J429">
        <v>127</v>
      </c>
      <c r="L429" s="3">
        <v>0</v>
      </c>
      <c r="M429" s="3">
        <v>0</v>
      </c>
      <c r="N429" s="3">
        <v>0</v>
      </c>
      <c r="O429" s="3">
        <v>3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83">
        <f>+Tabla3[[#This Row],[V GRAVADAS]]</f>
        <v>3</v>
      </c>
      <c r="V429">
        <v>2</v>
      </c>
    </row>
    <row r="430" spans="1:22" x14ac:dyDescent="0.25">
      <c r="A430" t="s">
        <v>525</v>
      </c>
      <c r="B430" s="1" t="s">
        <v>541</v>
      </c>
      <c r="C430" t="s">
        <v>1</v>
      </c>
      <c r="D430" t="s">
        <v>92</v>
      </c>
      <c r="E430" t="s">
        <v>512</v>
      </c>
      <c r="F430" t="s">
        <v>513</v>
      </c>
      <c r="G430">
        <v>128</v>
      </c>
      <c r="H430">
        <v>128</v>
      </c>
      <c r="I430">
        <v>128</v>
      </c>
      <c r="J430">
        <v>128</v>
      </c>
      <c r="L430" s="3">
        <v>0</v>
      </c>
      <c r="M430" s="3">
        <v>0</v>
      </c>
      <c r="N430" s="3">
        <v>0</v>
      </c>
      <c r="O430" s="3">
        <v>3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83">
        <f>+Tabla3[[#This Row],[V GRAVADAS]]</f>
        <v>3</v>
      </c>
      <c r="V430">
        <v>2</v>
      </c>
    </row>
    <row r="431" spans="1:22" x14ac:dyDescent="0.25">
      <c r="A431" t="s">
        <v>525</v>
      </c>
      <c r="B431" s="1" t="s">
        <v>542</v>
      </c>
      <c r="C431" t="s">
        <v>1</v>
      </c>
      <c r="D431" t="s">
        <v>92</v>
      </c>
      <c r="E431" t="s">
        <v>512</v>
      </c>
      <c r="F431" t="s">
        <v>513</v>
      </c>
      <c r="G431">
        <v>129</v>
      </c>
      <c r="H431">
        <v>129</v>
      </c>
      <c r="I431">
        <v>129</v>
      </c>
      <c r="J431">
        <v>129</v>
      </c>
      <c r="L431" s="3">
        <v>0</v>
      </c>
      <c r="M431" s="3">
        <v>0</v>
      </c>
      <c r="N431" s="3">
        <v>0</v>
      </c>
      <c r="O431" s="3">
        <v>3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83">
        <f>+Tabla3[[#This Row],[V GRAVADAS]]</f>
        <v>3</v>
      </c>
      <c r="V431">
        <v>2</v>
      </c>
    </row>
    <row r="432" spans="1:22" x14ac:dyDescent="0.25">
      <c r="A432" t="s">
        <v>525</v>
      </c>
      <c r="B432" s="1" t="s">
        <v>542</v>
      </c>
      <c r="C432" t="s">
        <v>1</v>
      </c>
      <c r="D432" t="s">
        <v>92</v>
      </c>
      <c r="E432" t="s">
        <v>512</v>
      </c>
      <c r="F432" t="s">
        <v>513</v>
      </c>
      <c r="G432">
        <v>130</v>
      </c>
      <c r="H432">
        <v>130</v>
      </c>
      <c r="I432">
        <v>130</v>
      </c>
      <c r="J432">
        <v>130</v>
      </c>
      <c r="L432" s="3">
        <v>0</v>
      </c>
      <c r="M432" s="3">
        <v>0</v>
      </c>
      <c r="N432" s="3">
        <v>0</v>
      </c>
      <c r="O432" s="3">
        <v>6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83">
        <f>+Tabla3[[#This Row],[V GRAVADAS]]</f>
        <v>6</v>
      </c>
      <c r="V432">
        <v>2</v>
      </c>
    </row>
    <row r="433" spans="1:22" x14ac:dyDescent="0.25">
      <c r="A433" t="s">
        <v>525</v>
      </c>
      <c r="B433" s="1" t="s">
        <v>542</v>
      </c>
      <c r="C433" t="s">
        <v>1</v>
      </c>
      <c r="D433" t="s">
        <v>92</v>
      </c>
      <c r="E433" t="s">
        <v>512</v>
      </c>
      <c r="F433" t="s">
        <v>513</v>
      </c>
      <c r="G433">
        <v>131</v>
      </c>
      <c r="H433">
        <v>131</v>
      </c>
      <c r="I433">
        <v>131</v>
      </c>
      <c r="J433">
        <v>131</v>
      </c>
      <c r="L433" s="3">
        <v>0</v>
      </c>
      <c r="M433" s="3">
        <v>0</v>
      </c>
      <c r="N433" s="3">
        <v>0</v>
      </c>
      <c r="O433" s="3">
        <v>6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83">
        <f>+Tabla3[[#This Row],[V GRAVADAS]]</f>
        <v>6</v>
      </c>
      <c r="V433">
        <v>2</v>
      </c>
    </row>
    <row r="434" spans="1:22" x14ac:dyDescent="0.25">
      <c r="A434" t="s">
        <v>525</v>
      </c>
      <c r="B434" s="1" t="s">
        <v>542</v>
      </c>
      <c r="C434" t="s">
        <v>1</v>
      </c>
      <c r="D434" t="s">
        <v>92</v>
      </c>
      <c r="E434" t="s">
        <v>512</v>
      </c>
      <c r="F434" t="s">
        <v>513</v>
      </c>
      <c r="G434">
        <v>132</v>
      </c>
      <c r="H434">
        <v>132</v>
      </c>
      <c r="I434">
        <v>132</v>
      </c>
      <c r="J434">
        <v>132</v>
      </c>
      <c r="L434" s="3">
        <v>0</v>
      </c>
      <c r="M434" s="3">
        <v>0</v>
      </c>
      <c r="N434" s="3">
        <v>0</v>
      </c>
      <c r="O434" s="3">
        <v>3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83">
        <f>+Tabla3[[#This Row],[V GRAVADAS]]</f>
        <v>3</v>
      </c>
      <c r="V434">
        <v>2</v>
      </c>
    </row>
    <row r="435" spans="1:22" x14ac:dyDescent="0.25">
      <c r="A435" t="s">
        <v>525</v>
      </c>
      <c r="B435" s="1" t="s">
        <v>542</v>
      </c>
      <c r="C435" t="s">
        <v>1</v>
      </c>
      <c r="D435" t="s">
        <v>92</v>
      </c>
      <c r="E435" t="s">
        <v>512</v>
      </c>
      <c r="F435" t="s">
        <v>513</v>
      </c>
      <c r="G435">
        <v>133</v>
      </c>
      <c r="H435">
        <v>133</v>
      </c>
      <c r="I435">
        <v>133</v>
      </c>
      <c r="J435">
        <v>133</v>
      </c>
      <c r="L435" s="3">
        <v>0</v>
      </c>
      <c r="M435" s="3">
        <v>0</v>
      </c>
      <c r="N435" s="3">
        <v>0</v>
      </c>
      <c r="O435" s="3">
        <v>16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83">
        <f>+Tabla3[[#This Row],[V GRAVADAS]]</f>
        <v>16</v>
      </c>
      <c r="V435">
        <v>2</v>
      </c>
    </row>
    <row r="436" spans="1:22" x14ac:dyDescent="0.25">
      <c r="A436" t="s">
        <v>525</v>
      </c>
      <c r="B436" s="1" t="s">
        <v>542</v>
      </c>
      <c r="C436" t="s">
        <v>1</v>
      </c>
      <c r="D436" t="s">
        <v>92</v>
      </c>
      <c r="E436" t="s">
        <v>512</v>
      </c>
      <c r="F436" t="s">
        <v>513</v>
      </c>
      <c r="G436">
        <v>134</v>
      </c>
      <c r="H436">
        <v>134</v>
      </c>
      <c r="I436">
        <v>134</v>
      </c>
      <c r="J436">
        <v>134</v>
      </c>
      <c r="L436" s="3">
        <v>0</v>
      </c>
      <c r="M436" s="3">
        <v>0</v>
      </c>
      <c r="N436" s="3">
        <v>0</v>
      </c>
      <c r="O436" s="3">
        <v>5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83">
        <f>+Tabla3[[#This Row],[V GRAVADAS]]</f>
        <v>5</v>
      </c>
      <c r="V436">
        <v>2</v>
      </c>
    </row>
    <row r="437" spans="1:22" x14ac:dyDescent="0.25">
      <c r="A437" t="s">
        <v>525</v>
      </c>
      <c r="B437" s="1" t="s">
        <v>542</v>
      </c>
      <c r="C437" t="s">
        <v>1</v>
      </c>
      <c r="D437" t="s">
        <v>92</v>
      </c>
      <c r="E437" t="s">
        <v>512</v>
      </c>
      <c r="F437" t="s">
        <v>513</v>
      </c>
      <c r="G437">
        <v>135</v>
      </c>
      <c r="H437">
        <v>135</v>
      </c>
      <c r="I437">
        <v>135</v>
      </c>
      <c r="J437">
        <v>135</v>
      </c>
      <c r="L437" s="3">
        <v>0</v>
      </c>
      <c r="M437" s="3">
        <v>0</v>
      </c>
      <c r="N437" s="3">
        <v>0</v>
      </c>
      <c r="O437" s="3">
        <v>5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83">
        <f>+Tabla3[[#This Row],[V GRAVADAS]]</f>
        <v>5</v>
      </c>
      <c r="V437">
        <v>2</v>
      </c>
    </row>
    <row r="438" spans="1:22" x14ac:dyDescent="0.25">
      <c r="A438" t="s">
        <v>525</v>
      </c>
      <c r="B438" s="1" t="s">
        <v>542</v>
      </c>
      <c r="C438" t="s">
        <v>1</v>
      </c>
      <c r="D438" t="s">
        <v>92</v>
      </c>
      <c r="E438" t="s">
        <v>512</v>
      </c>
      <c r="F438" t="s">
        <v>513</v>
      </c>
      <c r="G438">
        <v>136</v>
      </c>
      <c r="H438">
        <v>136</v>
      </c>
      <c r="I438">
        <v>136</v>
      </c>
      <c r="J438">
        <v>136</v>
      </c>
      <c r="L438" s="3">
        <v>0</v>
      </c>
      <c r="M438" s="3">
        <v>0</v>
      </c>
      <c r="N438" s="3">
        <v>0</v>
      </c>
      <c r="O438" s="3">
        <v>3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83">
        <f>+Tabla3[[#This Row],[V GRAVADAS]]</f>
        <v>3</v>
      </c>
      <c r="V438">
        <v>2</v>
      </c>
    </row>
    <row r="439" spans="1:22" x14ac:dyDescent="0.25">
      <c r="A439" t="s">
        <v>525</v>
      </c>
      <c r="B439" s="1" t="s">
        <v>542</v>
      </c>
      <c r="C439" t="s">
        <v>1</v>
      </c>
      <c r="D439" t="s">
        <v>92</v>
      </c>
      <c r="E439" t="s">
        <v>512</v>
      </c>
      <c r="F439" t="s">
        <v>513</v>
      </c>
      <c r="G439">
        <v>137</v>
      </c>
      <c r="H439">
        <v>137</v>
      </c>
      <c r="I439">
        <v>137</v>
      </c>
      <c r="J439">
        <v>137</v>
      </c>
      <c r="L439" s="3">
        <v>0</v>
      </c>
      <c r="M439" s="3">
        <v>0</v>
      </c>
      <c r="N439" s="3">
        <v>0</v>
      </c>
      <c r="O439" s="3">
        <v>10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83">
        <f>+Tabla3[[#This Row],[V GRAVADAS]]</f>
        <v>10</v>
      </c>
      <c r="V439">
        <v>2</v>
      </c>
    </row>
    <row r="440" spans="1:22" x14ac:dyDescent="0.25">
      <c r="A440" t="s">
        <v>525</v>
      </c>
      <c r="B440" s="1" t="s">
        <v>543</v>
      </c>
      <c r="C440" t="s">
        <v>1</v>
      </c>
      <c r="D440" t="s">
        <v>92</v>
      </c>
      <c r="E440" t="s">
        <v>512</v>
      </c>
      <c r="F440" t="s">
        <v>513</v>
      </c>
      <c r="G440">
        <v>138</v>
      </c>
      <c r="H440">
        <v>138</v>
      </c>
      <c r="I440">
        <v>138</v>
      </c>
      <c r="J440">
        <v>138</v>
      </c>
      <c r="L440" s="3">
        <v>0</v>
      </c>
      <c r="M440" s="3">
        <v>0</v>
      </c>
      <c r="N440" s="3">
        <v>0</v>
      </c>
      <c r="O440" s="3">
        <v>10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83">
        <f>+Tabla3[[#This Row],[V GRAVADAS]]</f>
        <v>10</v>
      </c>
      <c r="V440">
        <v>2</v>
      </c>
    </row>
    <row r="441" spans="1:22" x14ac:dyDescent="0.25">
      <c r="A441" t="s">
        <v>525</v>
      </c>
      <c r="B441" s="1" t="s">
        <v>543</v>
      </c>
      <c r="C441" t="s">
        <v>1</v>
      </c>
      <c r="D441" t="s">
        <v>92</v>
      </c>
      <c r="E441" t="s">
        <v>512</v>
      </c>
      <c r="F441" t="s">
        <v>513</v>
      </c>
      <c r="G441">
        <v>139</v>
      </c>
      <c r="H441">
        <v>139</v>
      </c>
      <c r="I441">
        <v>139</v>
      </c>
      <c r="J441">
        <v>139</v>
      </c>
      <c r="L441" s="3">
        <v>0</v>
      </c>
      <c r="M441" s="3">
        <v>0</v>
      </c>
      <c r="N441" s="3">
        <v>0</v>
      </c>
      <c r="O441" s="3">
        <v>6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83">
        <f>+Tabla3[[#This Row],[V GRAVADAS]]</f>
        <v>6</v>
      </c>
      <c r="V441">
        <v>2</v>
      </c>
    </row>
    <row r="442" spans="1:22" x14ac:dyDescent="0.25">
      <c r="A442" t="s">
        <v>525</v>
      </c>
      <c r="B442" s="1" t="s">
        <v>543</v>
      </c>
      <c r="C442" t="s">
        <v>1</v>
      </c>
      <c r="D442" t="s">
        <v>92</v>
      </c>
      <c r="E442" t="s">
        <v>512</v>
      </c>
      <c r="F442" t="s">
        <v>513</v>
      </c>
      <c r="G442">
        <v>140</v>
      </c>
      <c r="H442">
        <v>140</v>
      </c>
      <c r="I442">
        <v>140</v>
      </c>
      <c r="J442">
        <v>140</v>
      </c>
      <c r="L442" s="3">
        <v>0</v>
      </c>
      <c r="M442" s="3">
        <v>0</v>
      </c>
      <c r="N442" s="3">
        <v>0</v>
      </c>
      <c r="O442" s="3">
        <v>5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83">
        <f>+Tabla3[[#This Row],[V GRAVADAS]]</f>
        <v>5</v>
      </c>
      <c r="V442">
        <v>2</v>
      </c>
    </row>
    <row r="443" spans="1:22" x14ac:dyDescent="0.25">
      <c r="A443" t="s">
        <v>525</v>
      </c>
      <c r="B443" s="1" t="s">
        <v>543</v>
      </c>
      <c r="C443" t="s">
        <v>1</v>
      </c>
      <c r="D443" t="s">
        <v>92</v>
      </c>
      <c r="E443" t="s">
        <v>512</v>
      </c>
      <c r="F443" t="s">
        <v>513</v>
      </c>
      <c r="G443">
        <v>141</v>
      </c>
      <c r="H443">
        <v>141</v>
      </c>
      <c r="I443">
        <v>141</v>
      </c>
      <c r="J443">
        <v>141</v>
      </c>
      <c r="L443" s="3">
        <v>0</v>
      </c>
      <c r="M443" s="3">
        <v>0</v>
      </c>
      <c r="N443" s="3">
        <v>0</v>
      </c>
      <c r="O443" s="3">
        <v>3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83">
        <f>+Tabla3[[#This Row],[V GRAVADAS]]</f>
        <v>3</v>
      </c>
      <c r="V443">
        <v>2</v>
      </c>
    </row>
    <row r="444" spans="1:22" x14ac:dyDescent="0.25">
      <c r="A444" t="s">
        <v>525</v>
      </c>
      <c r="B444" s="1" t="s">
        <v>543</v>
      </c>
      <c r="C444" t="s">
        <v>1</v>
      </c>
      <c r="D444" t="s">
        <v>92</v>
      </c>
      <c r="E444" t="s">
        <v>512</v>
      </c>
      <c r="F444" t="s">
        <v>513</v>
      </c>
      <c r="G444">
        <v>142</v>
      </c>
      <c r="H444">
        <v>142</v>
      </c>
      <c r="I444">
        <v>142</v>
      </c>
      <c r="J444">
        <v>142</v>
      </c>
      <c r="L444" s="3">
        <v>0</v>
      </c>
      <c r="M444" s="3">
        <v>0</v>
      </c>
      <c r="N444" s="3">
        <v>0</v>
      </c>
      <c r="O444" s="3">
        <v>3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83">
        <f>+Tabla3[[#This Row],[V GRAVADAS]]</f>
        <v>3</v>
      </c>
      <c r="V444">
        <v>2</v>
      </c>
    </row>
    <row r="445" spans="1:22" x14ac:dyDescent="0.25">
      <c r="A445" t="s">
        <v>525</v>
      </c>
      <c r="B445" s="1" t="s">
        <v>543</v>
      </c>
      <c r="C445" t="s">
        <v>1</v>
      </c>
      <c r="D445" t="s">
        <v>92</v>
      </c>
      <c r="E445" t="s">
        <v>512</v>
      </c>
      <c r="F445" t="s">
        <v>513</v>
      </c>
      <c r="G445">
        <v>143</v>
      </c>
      <c r="H445">
        <v>143</v>
      </c>
      <c r="I445">
        <v>143</v>
      </c>
      <c r="J445">
        <v>143</v>
      </c>
      <c r="L445" s="3">
        <v>0</v>
      </c>
      <c r="M445" s="3">
        <v>0</v>
      </c>
      <c r="N445" s="3">
        <v>0</v>
      </c>
      <c r="O445" s="3">
        <v>3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83">
        <f>+Tabla3[[#This Row],[V GRAVADAS]]</f>
        <v>3</v>
      </c>
      <c r="V445">
        <v>2</v>
      </c>
    </row>
    <row r="446" spans="1:22" x14ac:dyDescent="0.25">
      <c r="A446" t="s">
        <v>525</v>
      </c>
      <c r="B446" s="1" t="s">
        <v>543</v>
      </c>
      <c r="C446" t="s">
        <v>1</v>
      </c>
      <c r="D446" t="s">
        <v>92</v>
      </c>
      <c r="E446" t="s">
        <v>512</v>
      </c>
      <c r="F446" t="s">
        <v>513</v>
      </c>
      <c r="G446">
        <v>144</v>
      </c>
      <c r="H446">
        <v>144</v>
      </c>
      <c r="I446">
        <v>144</v>
      </c>
      <c r="J446">
        <v>144</v>
      </c>
      <c r="L446" s="3">
        <v>0</v>
      </c>
      <c r="M446" s="3">
        <v>0</v>
      </c>
      <c r="N446" s="3">
        <v>0</v>
      </c>
      <c r="O446" s="3">
        <v>3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83">
        <f>+Tabla3[[#This Row],[V GRAVADAS]]</f>
        <v>3</v>
      </c>
      <c r="V446">
        <v>2</v>
      </c>
    </row>
    <row r="447" spans="1:22" x14ac:dyDescent="0.25">
      <c r="A447" t="s">
        <v>525</v>
      </c>
      <c r="B447" s="1" t="s">
        <v>544</v>
      </c>
      <c r="C447" t="s">
        <v>1</v>
      </c>
      <c r="D447" t="s">
        <v>92</v>
      </c>
      <c r="E447" t="s">
        <v>512</v>
      </c>
      <c r="F447" t="s">
        <v>513</v>
      </c>
      <c r="G447">
        <v>145</v>
      </c>
      <c r="H447">
        <v>145</v>
      </c>
      <c r="I447">
        <v>145</v>
      </c>
      <c r="J447">
        <v>145</v>
      </c>
      <c r="L447" s="3">
        <v>0</v>
      </c>
      <c r="M447" s="3">
        <v>0</v>
      </c>
      <c r="N447" s="3">
        <v>0</v>
      </c>
      <c r="O447" s="3">
        <v>3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83">
        <f>+Tabla3[[#This Row],[V GRAVADAS]]</f>
        <v>3</v>
      </c>
      <c r="V447">
        <v>2</v>
      </c>
    </row>
    <row r="448" spans="1:22" x14ac:dyDescent="0.25">
      <c r="A448" t="s">
        <v>525</v>
      </c>
      <c r="B448" s="1" t="s">
        <v>544</v>
      </c>
      <c r="C448" t="s">
        <v>1</v>
      </c>
      <c r="D448" t="s">
        <v>92</v>
      </c>
      <c r="E448" t="s">
        <v>512</v>
      </c>
      <c r="F448" t="s">
        <v>513</v>
      </c>
      <c r="G448">
        <v>146</v>
      </c>
      <c r="H448">
        <v>146</v>
      </c>
      <c r="I448">
        <v>146</v>
      </c>
      <c r="J448">
        <v>146</v>
      </c>
      <c r="L448" s="3">
        <v>0</v>
      </c>
      <c r="M448" s="3">
        <v>0</v>
      </c>
      <c r="N448" s="3">
        <v>0</v>
      </c>
      <c r="O448" s="3">
        <v>15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83">
        <f>+Tabla3[[#This Row],[V GRAVADAS]]</f>
        <v>15</v>
      </c>
      <c r="V448">
        <v>2</v>
      </c>
    </row>
    <row r="449" spans="1:22" x14ac:dyDescent="0.25">
      <c r="A449" t="s">
        <v>525</v>
      </c>
      <c r="B449" s="1" t="s">
        <v>544</v>
      </c>
      <c r="C449" t="s">
        <v>1</v>
      </c>
      <c r="D449" t="s">
        <v>92</v>
      </c>
      <c r="E449" t="s">
        <v>512</v>
      </c>
      <c r="F449" t="s">
        <v>513</v>
      </c>
      <c r="G449">
        <v>147</v>
      </c>
      <c r="H449">
        <v>147</v>
      </c>
      <c r="I449">
        <v>147</v>
      </c>
      <c r="J449">
        <v>147</v>
      </c>
      <c r="L449" s="3">
        <v>0</v>
      </c>
      <c r="M449" s="3">
        <v>0</v>
      </c>
      <c r="N449" s="3">
        <v>0</v>
      </c>
      <c r="O449" s="3">
        <v>10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83">
        <f>+Tabla3[[#This Row],[V GRAVADAS]]</f>
        <v>10</v>
      </c>
      <c r="V449">
        <v>2</v>
      </c>
    </row>
    <row r="450" spans="1:22" x14ac:dyDescent="0.25">
      <c r="A450" t="s">
        <v>525</v>
      </c>
      <c r="B450" s="1" t="s">
        <v>544</v>
      </c>
      <c r="C450" t="s">
        <v>1</v>
      </c>
      <c r="D450" t="s">
        <v>92</v>
      </c>
      <c r="E450" t="s">
        <v>512</v>
      </c>
      <c r="F450" t="s">
        <v>513</v>
      </c>
      <c r="G450">
        <v>148</v>
      </c>
      <c r="H450">
        <v>148</v>
      </c>
      <c r="I450">
        <v>148</v>
      </c>
      <c r="J450">
        <v>148</v>
      </c>
      <c r="L450" s="3">
        <v>0</v>
      </c>
      <c r="M450" s="3">
        <v>0</v>
      </c>
      <c r="N450" s="3">
        <v>0</v>
      </c>
      <c r="O450" s="3">
        <v>6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83">
        <f>+Tabla3[[#This Row],[V GRAVADAS]]</f>
        <v>6</v>
      </c>
      <c r="V450">
        <v>2</v>
      </c>
    </row>
    <row r="451" spans="1:22" x14ac:dyDescent="0.25">
      <c r="A451" t="s">
        <v>525</v>
      </c>
      <c r="B451" s="1" t="s">
        <v>544</v>
      </c>
      <c r="C451" t="s">
        <v>1</v>
      </c>
      <c r="D451" t="s">
        <v>92</v>
      </c>
      <c r="E451" t="s">
        <v>512</v>
      </c>
      <c r="F451" t="s">
        <v>513</v>
      </c>
      <c r="G451">
        <v>149</v>
      </c>
      <c r="H451">
        <v>149</v>
      </c>
      <c r="I451">
        <v>149</v>
      </c>
      <c r="J451">
        <v>149</v>
      </c>
      <c r="L451" s="3">
        <v>0</v>
      </c>
      <c r="M451" s="3">
        <v>0</v>
      </c>
      <c r="N451" s="3">
        <v>0</v>
      </c>
      <c r="O451" s="3">
        <v>6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83">
        <f>+Tabla3[[#This Row],[V GRAVADAS]]</f>
        <v>6</v>
      </c>
      <c r="V451">
        <v>2</v>
      </c>
    </row>
    <row r="452" spans="1:22" x14ac:dyDescent="0.25">
      <c r="A452" t="s">
        <v>525</v>
      </c>
      <c r="B452" s="1" t="s">
        <v>544</v>
      </c>
      <c r="C452" t="s">
        <v>1</v>
      </c>
      <c r="D452" t="s">
        <v>92</v>
      </c>
      <c r="E452" t="s">
        <v>512</v>
      </c>
      <c r="F452" t="s">
        <v>513</v>
      </c>
      <c r="G452">
        <v>150</v>
      </c>
      <c r="H452">
        <v>150</v>
      </c>
      <c r="I452">
        <v>150</v>
      </c>
      <c r="J452">
        <v>150</v>
      </c>
      <c r="L452" s="3">
        <v>0</v>
      </c>
      <c r="M452" s="3">
        <v>0</v>
      </c>
      <c r="N452" s="3">
        <v>0</v>
      </c>
      <c r="O452" s="3">
        <v>6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83">
        <f>+Tabla3[[#This Row],[V GRAVADAS]]</f>
        <v>6</v>
      </c>
      <c r="V452">
        <v>2</v>
      </c>
    </row>
    <row r="453" spans="1:22" x14ac:dyDescent="0.25">
      <c r="A453" t="s">
        <v>525</v>
      </c>
      <c r="B453" s="1" t="s">
        <v>545</v>
      </c>
      <c r="C453" t="s">
        <v>1</v>
      </c>
      <c r="D453" t="s">
        <v>92</v>
      </c>
      <c r="E453" t="s">
        <v>512</v>
      </c>
      <c r="F453" t="s">
        <v>513</v>
      </c>
      <c r="G453">
        <v>151</v>
      </c>
      <c r="H453">
        <v>151</v>
      </c>
      <c r="I453">
        <v>151</v>
      </c>
      <c r="J453">
        <v>151</v>
      </c>
      <c r="L453" s="3">
        <v>0</v>
      </c>
      <c r="M453" s="3">
        <v>0</v>
      </c>
      <c r="N453" s="3">
        <v>0</v>
      </c>
      <c r="O453" s="3">
        <v>3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83">
        <f>+Tabla3[[#This Row],[V GRAVADAS]]</f>
        <v>3</v>
      </c>
      <c r="V453">
        <v>2</v>
      </c>
    </row>
    <row r="454" spans="1:22" x14ac:dyDescent="0.25">
      <c r="A454" t="s">
        <v>525</v>
      </c>
      <c r="B454" s="1" t="s">
        <v>545</v>
      </c>
      <c r="C454" t="s">
        <v>1</v>
      </c>
      <c r="D454" t="s">
        <v>92</v>
      </c>
      <c r="E454" t="s">
        <v>512</v>
      </c>
      <c r="F454" t="s">
        <v>513</v>
      </c>
      <c r="G454">
        <v>152</v>
      </c>
      <c r="H454">
        <v>152</v>
      </c>
      <c r="I454">
        <v>152</v>
      </c>
      <c r="J454">
        <v>152</v>
      </c>
      <c r="L454" s="3">
        <v>0</v>
      </c>
      <c r="M454" s="3">
        <v>0</v>
      </c>
      <c r="N454" s="3">
        <v>0</v>
      </c>
      <c r="O454" s="3">
        <v>15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83">
        <f>+Tabla3[[#This Row],[V GRAVADAS]]</f>
        <v>15</v>
      </c>
      <c r="V454">
        <v>2</v>
      </c>
    </row>
    <row r="455" spans="1:22" x14ac:dyDescent="0.25">
      <c r="A455" t="s">
        <v>525</v>
      </c>
      <c r="B455" s="1" t="s">
        <v>545</v>
      </c>
      <c r="C455" t="s">
        <v>1</v>
      </c>
      <c r="D455" t="s">
        <v>92</v>
      </c>
      <c r="E455" t="s">
        <v>512</v>
      </c>
      <c r="F455" t="s">
        <v>513</v>
      </c>
      <c r="G455">
        <v>153</v>
      </c>
      <c r="H455">
        <v>153</v>
      </c>
      <c r="I455">
        <v>153</v>
      </c>
      <c r="J455">
        <v>153</v>
      </c>
      <c r="L455" s="3">
        <v>0</v>
      </c>
      <c r="M455" s="3">
        <v>0</v>
      </c>
      <c r="N455" s="3">
        <v>0</v>
      </c>
      <c r="O455" s="3">
        <v>5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83">
        <f>+Tabla3[[#This Row],[V GRAVADAS]]</f>
        <v>5</v>
      </c>
      <c r="V455">
        <v>2</v>
      </c>
    </row>
    <row r="456" spans="1:22" x14ac:dyDescent="0.25">
      <c r="A456" t="s">
        <v>525</v>
      </c>
      <c r="B456" s="1" t="s">
        <v>545</v>
      </c>
      <c r="C456" t="s">
        <v>1</v>
      </c>
      <c r="D456" t="s">
        <v>92</v>
      </c>
      <c r="E456" t="s">
        <v>512</v>
      </c>
      <c r="F456" t="s">
        <v>513</v>
      </c>
      <c r="G456">
        <v>154</v>
      </c>
      <c r="H456">
        <v>154</v>
      </c>
      <c r="I456">
        <v>154</v>
      </c>
      <c r="J456">
        <v>154</v>
      </c>
      <c r="L456" s="3">
        <v>0</v>
      </c>
      <c r="M456" s="3">
        <v>0</v>
      </c>
      <c r="N456" s="3">
        <v>0</v>
      </c>
      <c r="O456" s="3">
        <v>5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83">
        <f>+Tabla3[[#This Row],[V GRAVADAS]]</f>
        <v>5</v>
      </c>
      <c r="V456">
        <v>2</v>
      </c>
    </row>
    <row r="457" spans="1:22" x14ac:dyDescent="0.25">
      <c r="A457" t="s">
        <v>525</v>
      </c>
      <c r="B457" s="1" t="s">
        <v>545</v>
      </c>
      <c r="C457" t="s">
        <v>1</v>
      </c>
      <c r="D457" t="s">
        <v>92</v>
      </c>
      <c r="E457" t="s">
        <v>512</v>
      </c>
      <c r="F457" t="s">
        <v>513</v>
      </c>
      <c r="G457">
        <v>155</v>
      </c>
      <c r="H457">
        <v>155</v>
      </c>
      <c r="I457">
        <v>155</v>
      </c>
      <c r="J457">
        <v>155</v>
      </c>
      <c r="L457" s="3">
        <v>0</v>
      </c>
      <c r="M457" s="3">
        <v>0</v>
      </c>
      <c r="N457" s="3">
        <v>0</v>
      </c>
      <c r="O457" s="3">
        <v>3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83">
        <f>+Tabla3[[#This Row],[V GRAVADAS]]</f>
        <v>3</v>
      </c>
      <c r="V457">
        <v>2</v>
      </c>
    </row>
    <row r="458" spans="1:22" x14ac:dyDescent="0.25">
      <c r="A458" t="s">
        <v>525</v>
      </c>
      <c r="B458" s="1" t="s">
        <v>545</v>
      </c>
      <c r="C458" t="s">
        <v>1</v>
      </c>
      <c r="D458" t="s">
        <v>92</v>
      </c>
      <c r="E458" t="s">
        <v>512</v>
      </c>
      <c r="F458" t="s">
        <v>513</v>
      </c>
      <c r="G458">
        <v>156</v>
      </c>
      <c r="H458">
        <v>156</v>
      </c>
      <c r="I458">
        <v>156</v>
      </c>
      <c r="J458">
        <v>156</v>
      </c>
      <c r="L458" s="3">
        <v>0</v>
      </c>
      <c r="M458" s="3">
        <v>0</v>
      </c>
      <c r="N458" s="3">
        <v>0</v>
      </c>
      <c r="O458" s="3">
        <v>3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83">
        <f>+Tabla3[[#This Row],[V GRAVADAS]]</f>
        <v>3</v>
      </c>
      <c r="V458">
        <v>2</v>
      </c>
    </row>
    <row r="459" spans="1:22" x14ac:dyDescent="0.25">
      <c r="A459" t="s">
        <v>525</v>
      </c>
      <c r="B459" s="1" t="s">
        <v>545</v>
      </c>
      <c r="C459" t="s">
        <v>1</v>
      </c>
      <c r="D459" t="s">
        <v>92</v>
      </c>
      <c r="E459" t="s">
        <v>512</v>
      </c>
      <c r="F459" t="s">
        <v>513</v>
      </c>
      <c r="G459">
        <v>157</v>
      </c>
      <c r="H459">
        <v>157</v>
      </c>
      <c r="I459">
        <v>157</v>
      </c>
      <c r="J459">
        <v>157</v>
      </c>
      <c r="L459" s="3">
        <v>0</v>
      </c>
      <c r="M459" s="3">
        <v>0</v>
      </c>
      <c r="N459" s="3">
        <v>0</v>
      </c>
      <c r="O459" s="3">
        <v>3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83">
        <f>+Tabla3[[#This Row],[V GRAVADAS]]</f>
        <v>3</v>
      </c>
      <c r="V459">
        <v>2</v>
      </c>
    </row>
    <row r="460" spans="1:22" x14ac:dyDescent="0.25">
      <c r="A460" t="s">
        <v>525</v>
      </c>
      <c r="B460" s="1" t="s">
        <v>545</v>
      </c>
      <c r="C460" t="s">
        <v>1</v>
      </c>
      <c r="D460" t="s">
        <v>92</v>
      </c>
      <c r="E460" t="s">
        <v>512</v>
      </c>
      <c r="F460" t="s">
        <v>513</v>
      </c>
      <c r="G460">
        <v>158</v>
      </c>
      <c r="H460">
        <v>158</v>
      </c>
      <c r="I460">
        <v>158</v>
      </c>
      <c r="J460">
        <v>158</v>
      </c>
      <c r="L460" s="3">
        <v>0</v>
      </c>
      <c r="M460" s="3">
        <v>0</v>
      </c>
      <c r="N460" s="3">
        <v>0</v>
      </c>
      <c r="O460" s="3">
        <v>6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83">
        <f>+Tabla3[[#This Row],[V GRAVADAS]]</f>
        <v>6</v>
      </c>
      <c r="V460">
        <v>2</v>
      </c>
    </row>
    <row r="461" spans="1:22" x14ac:dyDescent="0.25">
      <c r="A461" t="s">
        <v>525</v>
      </c>
      <c r="B461" s="1" t="s">
        <v>545</v>
      </c>
      <c r="C461" t="s">
        <v>1</v>
      </c>
      <c r="D461" t="s">
        <v>92</v>
      </c>
      <c r="E461" t="s">
        <v>512</v>
      </c>
      <c r="F461" t="s">
        <v>513</v>
      </c>
      <c r="G461">
        <v>159</v>
      </c>
      <c r="H461">
        <v>159</v>
      </c>
      <c r="I461">
        <v>159</v>
      </c>
      <c r="J461">
        <v>159</v>
      </c>
      <c r="L461" s="3">
        <v>0</v>
      </c>
      <c r="M461" s="3">
        <v>0</v>
      </c>
      <c r="N461" s="3">
        <v>0</v>
      </c>
      <c r="O461" s="3">
        <v>10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83">
        <f>+Tabla3[[#This Row],[V GRAVADAS]]</f>
        <v>10</v>
      </c>
      <c r="V461">
        <v>2</v>
      </c>
    </row>
    <row r="462" spans="1:22" x14ac:dyDescent="0.25">
      <c r="A462" t="s">
        <v>525</v>
      </c>
      <c r="B462" s="1" t="s">
        <v>546</v>
      </c>
      <c r="C462" t="s">
        <v>1</v>
      </c>
      <c r="D462" t="s">
        <v>92</v>
      </c>
      <c r="E462" t="s">
        <v>512</v>
      </c>
      <c r="F462" t="s">
        <v>513</v>
      </c>
      <c r="G462">
        <v>160</v>
      </c>
      <c r="H462">
        <v>160</v>
      </c>
      <c r="I462">
        <v>160</v>
      </c>
      <c r="J462">
        <v>160</v>
      </c>
      <c r="L462" s="3">
        <v>0</v>
      </c>
      <c r="M462" s="3">
        <v>0</v>
      </c>
      <c r="N462" s="3">
        <v>0</v>
      </c>
      <c r="O462" s="3">
        <v>10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83">
        <f>+Tabla3[[#This Row],[V GRAVADAS]]</f>
        <v>10</v>
      </c>
      <c r="V462">
        <v>2</v>
      </c>
    </row>
    <row r="463" spans="1:22" x14ac:dyDescent="0.25">
      <c r="A463" t="s">
        <v>525</v>
      </c>
      <c r="B463" s="1" t="s">
        <v>546</v>
      </c>
      <c r="C463" t="s">
        <v>1</v>
      </c>
      <c r="D463" t="s">
        <v>92</v>
      </c>
      <c r="E463" t="s">
        <v>512</v>
      </c>
      <c r="F463" t="s">
        <v>513</v>
      </c>
      <c r="G463">
        <v>161</v>
      </c>
      <c r="H463">
        <v>161</v>
      </c>
      <c r="I463">
        <v>161</v>
      </c>
      <c r="J463">
        <v>161</v>
      </c>
      <c r="L463" s="3">
        <v>0</v>
      </c>
      <c r="M463" s="3">
        <v>0</v>
      </c>
      <c r="N463" s="3">
        <v>0</v>
      </c>
      <c r="O463" s="3">
        <v>3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83">
        <f>+Tabla3[[#This Row],[V GRAVADAS]]</f>
        <v>3</v>
      </c>
      <c r="V463">
        <v>2</v>
      </c>
    </row>
    <row r="464" spans="1:22" x14ac:dyDescent="0.25">
      <c r="A464" t="s">
        <v>525</v>
      </c>
      <c r="B464" s="1" t="s">
        <v>546</v>
      </c>
      <c r="C464" t="s">
        <v>1</v>
      </c>
      <c r="D464" t="s">
        <v>92</v>
      </c>
      <c r="E464" t="s">
        <v>512</v>
      </c>
      <c r="F464" t="s">
        <v>513</v>
      </c>
      <c r="G464">
        <v>162</v>
      </c>
      <c r="H464">
        <v>162</v>
      </c>
      <c r="I464">
        <v>162</v>
      </c>
      <c r="J464">
        <v>162</v>
      </c>
      <c r="L464" s="3">
        <v>0</v>
      </c>
      <c r="M464" s="3">
        <v>0</v>
      </c>
      <c r="N464" s="3">
        <v>0</v>
      </c>
      <c r="O464" s="3">
        <v>3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83">
        <f>+Tabla3[[#This Row],[V GRAVADAS]]</f>
        <v>3</v>
      </c>
      <c r="V464">
        <v>2</v>
      </c>
    </row>
    <row r="465" spans="1:22" x14ac:dyDescent="0.25">
      <c r="A465" t="s">
        <v>525</v>
      </c>
      <c r="B465" s="1" t="s">
        <v>546</v>
      </c>
      <c r="C465" t="s">
        <v>1</v>
      </c>
      <c r="D465" t="s">
        <v>92</v>
      </c>
      <c r="E465" t="s">
        <v>512</v>
      </c>
      <c r="F465" t="s">
        <v>513</v>
      </c>
      <c r="G465">
        <v>163</v>
      </c>
      <c r="H465">
        <v>163</v>
      </c>
      <c r="I465">
        <v>163</v>
      </c>
      <c r="J465">
        <v>163</v>
      </c>
      <c r="L465" s="3">
        <v>0</v>
      </c>
      <c r="M465" s="3">
        <v>0</v>
      </c>
      <c r="N465" s="3">
        <v>0</v>
      </c>
      <c r="O465" s="3">
        <v>3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83">
        <f>+Tabla3[[#This Row],[V GRAVADAS]]</f>
        <v>3</v>
      </c>
      <c r="V465">
        <v>2</v>
      </c>
    </row>
    <row r="466" spans="1:22" x14ac:dyDescent="0.25">
      <c r="A466" t="s">
        <v>525</v>
      </c>
      <c r="B466" s="1" t="s">
        <v>546</v>
      </c>
      <c r="C466" t="s">
        <v>1</v>
      </c>
      <c r="D466" t="s">
        <v>92</v>
      </c>
      <c r="E466" t="s">
        <v>512</v>
      </c>
      <c r="F466" t="s">
        <v>513</v>
      </c>
      <c r="G466">
        <v>164</v>
      </c>
      <c r="H466">
        <v>164</v>
      </c>
      <c r="I466">
        <v>164</v>
      </c>
      <c r="J466">
        <v>164</v>
      </c>
      <c r="L466" s="3">
        <v>0</v>
      </c>
      <c r="M466" s="3">
        <v>0</v>
      </c>
      <c r="N466" s="3">
        <v>0</v>
      </c>
      <c r="O466" s="3">
        <v>3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83">
        <f>+Tabla3[[#This Row],[V GRAVADAS]]</f>
        <v>3</v>
      </c>
      <c r="V466">
        <v>2</v>
      </c>
    </row>
    <row r="467" spans="1:22" x14ac:dyDescent="0.25">
      <c r="A467" t="s">
        <v>525</v>
      </c>
      <c r="B467" s="1" t="s">
        <v>546</v>
      </c>
      <c r="C467" t="s">
        <v>1</v>
      </c>
      <c r="D467" t="s">
        <v>92</v>
      </c>
      <c r="E467" t="s">
        <v>512</v>
      </c>
      <c r="F467" t="s">
        <v>513</v>
      </c>
      <c r="G467">
        <v>165</v>
      </c>
      <c r="H467">
        <v>165</v>
      </c>
      <c r="I467">
        <v>165</v>
      </c>
      <c r="J467">
        <v>165</v>
      </c>
      <c r="L467" s="3">
        <v>0</v>
      </c>
      <c r="M467" s="3">
        <v>0</v>
      </c>
      <c r="N467" s="3">
        <v>0</v>
      </c>
      <c r="O467" s="3">
        <v>10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83">
        <f>+Tabla3[[#This Row],[V GRAVADAS]]</f>
        <v>10</v>
      </c>
      <c r="V467">
        <v>2</v>
      </c>
    </row>
    <row r="468" spans="1:22" x14ac:dyDescent="0.25">
      <c r="A468" t="s">
        <v>525</v>
      </c>
      <c r="B468" s="1" t="s">
        <v>546</v>
      </c>
      <c r="C468" t="s">
        <v>1</v>
      </c>
      <c r="D468" t="s">
        <v>92</v>
      </c>
      <c r="E468" t="s">
        <v>512</v>
      </c>
      <c r="F468" t="s">
        <v>513</v>
      </c>
      <c r="G468">
        <v>166</v>
      </c>
      <c r="H468">
        <v>166</v>
      </c>
      <c r="I468">
        <v>166</v>
      </c>
      <c r="J468">
        <v>166</v>
      </c>
      <c r="L468" s="3">
        <v>0</v>
      </c>
      <c r="M468" s="3">
        <v>0</v>
      </c>
      <c r="N468" s="3">
        <v>0</v>
      </c>
      <c r="O468" s="3">
        <v>6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83">
        <f>+Tabla3[[#This Row],[V GRAVADAS]]</f>
        <v>6</v>
      </c>
      <c r="V468">
        <v>2</v>
      </c>
    </row>
    <row r="469" spans="1:22" x14ac:dyDescent="0.25">
      <c r="A469" t="s">
        <v>525</v>
      </c>
      <c r="B469" s="1" t="s">
        <v>546</v>
      </c>
      <c r="C469" t="s">
        <v>1</v>
      </c>
      <c r="D469" t="s">
        <v>92</v>
      </c>
      <c r="E469" t="s">
        <v>512</v>
      </c>
      <c r="F469" t="s">
        <v>513</v>
      </c>
      <c r="G469">
        <v>167</v>
      </c>
      <c r="H469">
        <v>167</v>
      </c>
      <c r="I469">
        <v>167</v>
      </c>
      <c r="J469">
        <v>167</v>
      </c>
      <c r="L469" s="3">
        <v>0</v>
      </c>
      <c r="M469" s="3">
        <v>0</v>
      </c>
      <c r="N469" s="3">
        <v>0</v>
      </c>
      <c r="O469" s="3">
        <v>3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83">
        <f>+Tabla3[[#This Row],[V GRAVADAS]]</f>
        <v>3</v>
      </c>
      <c r="V469">
        <v>2</v>
      </c>
    </row>
    <row r="470" spans="1:22" x14ac:dyDescent="0.25">
      <c r="A470" t="s">
        <v>525</v>
      </c>
      <c r="B470" s="1" t="s">
        <v>546</v>
      </c>
      <c r="C470" t="s">
        <v>1</v>
      </c>
      <c r="D470" t="s">
        <v>92</v>
      </c>
      <c r="E470" t="s">
        <v>512</v>
      </c>
      <c r="F470" t="s">
        <v>513</v>
      </c>
      <c r="G470">
        <v>168</v>
      </c>
      <c r="H470">
        <v>168</v>
      </c>
      <c r="I470">
        <v>168</v>
      </c>
      <c r="J470">
        <v>168</v>
      </c>
      <c r="L470" s="3">
        <v>0</v>
      </c>
      <c r="M470" s="3">
        <v>0</v>
      </c>
      <c r="N470" s="3">
        <v>0</v>
      </c>
      <c r="O470" s="3">
        <v>3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83">
        <f>+Tabla3[[#This Row],[V GRAVADAS]]</f>
        <v>3</v>
      </c>
      <c r="V470">
        <v>2</v>
      </c>
    </row>
    <row r="471" spans="1:22" x14ac:dyDescent="0.25">
      <c r="A471" t="s">
        <v>525</v>
      </c>
      <c r="B471" s="1" t="s">
        <v>547</v>
      </c>
      <c r="C471" t="s">
        <v>1</v>
      </c>
      <c r="D471" t="s">
        <v>92</v>
      </c>
      <c r="E471" t="s">
        <v>512</v>
      </c>
      <c r="F471" t="s">
        <v>513</v>
      </c>
      <c r="G471">
        <v>169</v>
      </c>
      <c r="H471">
        <v>169</v>
      </c>
      <c r="I471">
        <v>169</v>
      </c>
      <c r="J471">
        <v>169</v>
      </c>
      <c r="L471" s="3">
        <v>0</v>
      </c>
      <c r="M471" s="3">
        <v>0</v>
      </c>
      <c r="N471" s="3">
        <v>0</v>
      </c>
      <c r="O471" s="3">
        <v>3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83">
        <f>+Tabla3[[#This Row],[V GRAVADAS]]</f>
        <v>3</v>
      </c>
      <c r="V471">
        <v>2</v>
      </c>
    </row>
    <row r="472" spans="1:22" x14ac:dyDescent="0.25">
      <c r="A472" t="s">
        <v>525</v>
      </c>
      <c r="B472" s="1" t="s">
        <v>547</v>
      </c>
      <c r="C472" t="s">
        <v>1</v>
      </c>
      <c r="D472" t="s">
        <v>92</v>
      </c>
      <c r="E472" t="s">
        <v>512</v>
      </c>
      <c r="F472" t="s">
        <v>513</v>
      </c>
      <c r="G472">
        <v>170</v>
      </c>
      <c r="H472">
        <v>170</v>
      </c>
      <c r="I472">
        <v>170</v>
      </c>
      <c r="J472">
        <v>170</v>
      </c>
      <c r="L472" s="3">
        <v>0</v>
      </c>
      <c r="M472" s="3">
        <v>0</v>
      </c>
      <c r="N472" s="3">
        <v>0</v>
      </c>
      <c r="O472" s="3">
        <v>6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83">
        <f>+Tabla3[[#This Row],[V GRAVADAS]]</f>
        <v>6</v>
      </c>
      <c r="V472">
        <v>2</v>
      </c>
    </row>
    <row r="473" spans="1:22" x14ac:dyDescent="0.25">
      <c r="A473" t="s">
        <v>525</v>
      </c>
      <c r="B473" s="1" t="s">
        <v>547</v>
      </c>
      <c r="C473" t="s">
        <v>1</v>
      </c>
      <c r="D473" t="s">
        <v>92</v>
      </c>
      <c r="E473" t="s">
        <v>512</v>
      </c>
      <c r="F473" t="s">
        <v>513</v>
      </c>
      <c r="G473">
        <v>171</v>
      </c>
      <c r="H473">
        <v>171</v>
      </c>
      <c r="I473">
        <v>171</v>
      </c>
      <c r="J473">
        <v>171</v>
      </c>
      <c r="L473" s="3">
        <v>0</v>
      </c>
      <c r="M473" s="3">
        <v>0</v>
      </c>
      <c r="N473" s="3">
        <v>0</v>
      </c>
      <c r="O473" s="3">
        <v>5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83">
        <f>+Tabla3[[#This Row],[V GRAVADAS]]</f>
        <v>5</v>
      </c>
      <c r="V473">
        <v>2</v>
      </c>
    </row>
    <row r="474" spans="1:22" x14ac:dyDescent="0.25">
      <c r="A474" t="s">
        <v>525</v>
      </c>
      <c r="B474" s="1" t="s">
        <v>547</v>
      </c>
      <c r="C474" t="s">
        <v>1</v>
      </c>
      <c r="D474" t="s">
        <v>92</v>
      </c>
      <c r="E474" t="s">
        <v>512</v>
      </c>
      <c r="F474" t="s">
        <v>513</v>
      </c>
      <c r="G474">
        <v>172</v>
      </c>
      <c r="H474">
        <v>172</v>
      </c>
      <c r="I474">
        <v>172</v>
      </c>
      <c r="J474">
        <v>172</v>
      </c>
      <c r="L474" s="3">
        <v>0</v>
      </c>
      <c r="M474" s="3">
        <v>0</v>
      </c>
      <c r="N474" s="3">
        <v>0</v>
      </c>
      <c r="O474" s="3">
        <v>3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83">
        <f>+Tabla3[[#This Row],[V GRAVADAS]]</f>
        <v>3</v>
      </c>
      <c r="V474">
        <v>2</v>
      </c>
    </row>
    <row r="475" spans="1:22" x14ac:dyDescent="0.25">
      <c r="A475" t="s">
        <v>525</v>
      </c>
      <c r="B475" s="1" t="s">
        <v>547</v>
      </c>
      <c r="C475" t="s">
        <v>1</v>
      </c>
      <c r="D475" t="s">
        <v>92</v>
      </c>
      <c r="E475" t="s">
        <v>512</v>
      </c>
      <c r="F475" t="s">
        <v>513</v>
      </c>
      <c r="G475">
        <v>173</v>
      </c>
      <c r="H475">
        <v>173</v>
      </c>
      <c r="I475">
        <v>173</v>
      </c>
      <c r="J475">
        <v>173</v>
      </c>
      <c r="L475" s="3">
        <v>0</v>
      </c>
      <c r="M475" s="3">
        <v>0</v>
      </c>
      <c r="N475" s="3">
        <v>0</v>
      </c>
      <c r="O475" s="3">
        <v>10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83">
        <f>+Tabla3[[#This Row],[V GRAVADAS]]</f>
        <v>10</v>
      </c>
      <c r="V475">
        <v>2</v>
      </c>
    </row>
    <row r="476" spans="1:22" x14ac:dyDescent="0.25">
      <c r="A476" t="s">
        <v>525</v>
      </c>
      <c r="B476" s="1" t="s">
        <v>547</v>
      </c>
      <c r="C476" t="s">
        <v>1</v>
      </c>
      <c r="D476" t="s">
        <v>92</v>
      </c>
      <c r="E476" t="s">
        <v>512</v>
      </c>
      <c r="F476" t="s">
        <v>513</v>
      </c>
      <c r="G476">
        <v>174</v>
      </c>
      <c r="H476">
        <v>174</v>
      </c>
      <c r="I476">
        <v>174</v>
      </c>
      <c r="J476">
        <v>174</v>
      </c>
      <c r="L476" s="3">
        <v>0</v>
      </c>
      <c r="M476" s="3">
        <v>0</v>
      </c>
      <c r="N476" s="3">
        <v>0</v>
      </c>
      <c r="O476" s="3">
        <v>3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83">
        <f>+Tabla3[[#This Row],[V GRAVADAS]]</f>
        <v>3</v>
      </c>
      <c r="V476">
        <v>2</v>
      </c>
    </row>
    <row r="477" spans="1:22" x14ac:dyDescent="0.25">
      <c r="A477" t="s">
        <v>525</v>
      </c>
      <c r="B477" s="1" t="s">
        <v>547</v>
      </c>
      <c r="C477" t="s">
        <v>1</v>
      </c>
      <c r="D477" t="s">
        <v>92</v>
      </c>
      <c r="E477" t="s">
        <v>512</v>
      </c>
      <c r="F477" t="s">
        <v>513</v>
      </c>
      <c r="G477">
        <v>175</v>
      </c>
      <c r="H477">
        <v>175</v>
      </c>
      <c r="I477">
        <v>175</v>
      </c>
      <c r="J477">
        <v>175</v>
      </c>
      <c r="L477" s="3">
        <v>0</v>
      </c>
      <c r="M477" s="3">
        <v>0</v>
      </c>
      <c r="N477" s="3">
        <v>0</v>
      </c>
      <c r="O477" s="3">
        <v>3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83">
        <f>+Tabla3[[#This Row],[V GRAVADAS]]</f>
        <v>3</v>
      </c>
      <c r="V477">
        <v>2</v>
      </c>
    </row>
    <row r="478" spans="1:22" x14ac:dyDescent="0.25">
      <c r="A478" t="s">
        <v>525</v>
      </c>
      <c r="B478" s="1" t="s">
        <v>547</v>
      </c>
      <c r="C478" t="s">
        <v>1</v>
      </c>
      <c r="D478" t="s">
        <v>92</v>
      </c>
      <c r="E478" t="s">
        <v>512</v>
      </c>
      <c r="F478" t="s">
        <v>513</v>
      </c>
      <c r="G478">
        <v>176</v>
      </c>
      <c r="H478">
        <v>176</v>
      </c>
      <c r="I478">
        <v>176</v>
      </c>
      <c r="J478">
        <v>176</v>
      </c>
      <c r="L478" s="3">
        <v>0</v>
      </c>
      <c r="M478" s="3">
        <v>0</v>
      </c>
      <c r="N478" s="3">
        <v>0</v>
      </c>
      <c r="O478" s="3">
        <v>6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83">
        <f>+Tabla3[[#This Row],[V GRAVADAS]]</f>
        <v>6</v>
      </c>
      <c r="V478">
        <v>2</v>
      </c>
    </row>
    <row r="479" spans="1:22" x14ac:dyDescent="0.25">
      <c r="A479" t="s">
        <v>525</v>
      </c>
      <c r="B479" s="1" t="s">
        <v>547</v>
      </c>
      <c r="C479" t="s">
        <v>1</v>
      </c>
      <c r="D479" t="s">
        <v>92</v>
      </c>
      <c r="E479" t="s">
        <v>512</v>
      </c>
      <c r="F479" t="s">
        <v>513</v>
      </c>
      <c r="G479">
        <v>177</v>
      </c>
      <c r="H479">
        <v>177</v>
      </c>
      <c r="I479">
        <v>177</v>
      </c>
      <c r="J479">
        <v>177</v>
      </c>
      <c r="L479" s="3">
        <v>0</v>
      </c>
      <c r="M479" s="3">
        <v>0</v>
      </c>
      <c r="N479" s="3">
        <v>0</v>
      </c>
      <c r="O479" s="3">
        <v>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83">
        <f>+Tabla3[[#This Row],[V GRAVADAS]]</f>
        <v>5</v>
      </c>
      <c r="V479">
        <v>2</v>
      </c>
    </row>
    <row r="480" spans="1:22" x14ac:dyDescent="0.25">
      <c r="A480" t="s">
        <v>525</v>
      </c>
      <c r="B480" s="1" t="s">
        <v>547</v>
      </c>
      <c r="C480" t="s">
        <v>1</v>
      </c>
      <c r="D480" t="s">
        <v>92</v>
      </c>
      <c r="E480" t="s">
        <v>512</v>
      </c>
      <c r="F480" t="s">
        <v>513</v>
      </c>
      <c r="G480">
        <v>178</v>
      </c>
      <c r="H480">
        <v>178</v>
      </c>
      <c r="I480">
        <v>178</v>
      </c>
      <c r="J480">
        <v>178</v>
      </c>
      <c r="L480" s="3">
        <v>0</v>
      </c>
      <c r="M480" s="3">
        <v>0</v>
      </c>
      <c r="N480" s="3">
        <v>0</v>
      </c>
      <c r="O480" s="3">
        <v>3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83">
        <f>+Tabla3[[#This Row],[V GRAVADAS]]</f>
        <v>3</v>
      </c>
      <c r="V480">
        <v>2</v>
      </c>
    </row>
    <row r="481" spans="1:22" x14ac:dyDescent="0.25">
      <c r="A481" t="s">
        <v>525</v>
      </c>
      <c r="B481" s="1" t="s">
        <v>547</v>
      </c>
      <c r="C481" t="s">
        <v>1</v>
      </c>
      <c r="D481" t="s">
        <v>92</v>
      </c>
      <c r="E481" t="s">
        <v>512</v>
      </c>
      <c r="F481" t="s">
        <v>513</v>
      </c>
      <c r="G481">
        <v>179</v>
      </c>
      <c r="H481">
        <v>179</v>
      </c>
      <c r="I481">
        <v>179</v>
      </c>
      <c r="J481">
        <v>179</v>
      </c>
      <c r="L481" s="3">
        <v>0</v>
      </c>
      <c r="M481" s="3">
        <v>0</v>
      </c>
      <c r="N481" s="3">
        <v>0</v>
      </c>
      <c r="O481" s="3">
        <v>3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83">
        <f>+Tabla3[[#This Row],[V GRAVADAS]]</f>
        <v>3</v>
      </c>
      <c r="V481">
        <v>2</v>
      </c>
    </row>
    <row r="482" spans="1:22" x14ac:dyDescent="0.25">
      <c r="A482" t="s">
        <v>525</v>
      </c>
      <c r="B482" s="1" t="s">
        <v>548</v>
      </c>
      <c r="C482" t="s">
        <v>1</v>
      </c>
      <c r="D482" t="s">
        <v>92</v>
      </c>
      <c r="E482" t="s">
        <v>512</v>
      </c>
      <c r="F482" t="s">
        <v>513</v>
      </c>
      <c r="G482">
        <v>180</v>
      </c>
      <c r="H482">
        <v>180</v>
      </c>
      <c r="I482">
        <v>180</v>
      </c>
      <c r="J482">
        <v>180</v>
      </c>
      <c r="L482" s="3">
        <v>0</v>
      </c>
      <c r="M482" s="3">
        <v>0</v>
      </c>
      <c r="N482" s="3">
        <v>0</v>
      </c>
      <c r="O482" s="3">
        <v>6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83">
        <f>+Tabla3[[#This Row],[V GRAVADAS]]</f>
        <v>6</v>
      </c>
      <c r="V482">
        <v>2</v>
      </c>
    </row>
    <row r="483" spans="1:22" x14ac:dyDescent="0.25">
      <c r="A483" t="s">
        <v>525</v>
      </c>
      <c r="B483" s="1" t="s">
        <v>548</v>
      </c>
      <c r="C483" t="s">
        <v>1</v>
      </c>
      <c r="D483" t="s">
        <v>92</v>
      </c>
      <c r="E483" t="s">
        <v>512</v>
      </c>
      <c r="F483" t="s">
        <v>513</v>
      </c>
      <c r="G483">
        <v>181</v>
      </c>
      <c r="H483">
        <v>181</v>
      </c>
      <c r="I483">
        <v>181</v>
      </c>
      <c r="J483">
        <v>181</v>
      </c>
      <c r="L483" s="3">
        <v>0</v>
      </c>
      <c r="M483" s="3">
        <v>0</v>
      </c>
      <c r="N483" s="3">
        <v>0</v>
      </c>
      <c r="O483" s="3">
        <v>6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83">
        <f>+Tabla3[[#This Row],[V GRAVADAS]]</f>
        <v>6</v>
      </c>
      <c r="V483">
        <v>2</v>
      </c>
    </row>
    <row r="484" spans="1:22" x14ac:dyDescent="0.25">
      <c r="A484" t="s">
        <v>525</v>
      </c>
      <c r="B484" s="1" t="s">
        <v>548</v>
      </c>
      <c r="C484" t="s">
        <v>1</v>
      </c>
      <c r="D484" t="s">
        <v>92</v>
      </c>
      <c r="E484" t="s">
        <v>512</v>
      </c>
      <c r="F484" t="s">
        <v>513</v>
      </c>
      <c r="G484">
        <v>182</v>
      </c>
      <c r="H484">
        <v>182</v>
      </c>
      <c r="I484">
        <v>182</v>
      </c>
      <c r="J484">
        <v>182</v>
      </c>
      <c r="L484" s="3">
        <v>0</v>
      </c>
      <c r="M484" s="3">
        <v>0</v>
      </c>
      <c r="N484" s="3">
        <v>0</v>
      </c>
      <c r="O484" s="3">
        <v>5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83">
        <f>+Tabla3[[#This Row],[V GRAVADAS]]</f>
        <v>5</v>
      </c>
      <c r="V484">
        <v>2</v>
      </c>
    </row>
    <row r="485" spans="1:22" x14ac:dyDescent="0.25">
      <c r="A485" t="s">
        <v>525</v>
      </c>
      <c r="B485" s="1" t="s">
        <v>548</v>
      </c>
      <c r="C485" t="s">
        <v>1</v>
      </c>
      <c r="D485" t="s">
        <v>92</v>
      </c>
      <c r="E485" t="s">
        <v>512</v>
      </c>
      <c r="F485" t="s">
        <v>513</v>
      </c>
      <c r="G485">
        <v>183</v>
      </c>
      <c r="H485">
        <v>183</v>
      </c>
      <c r="I485">
        <v>183</v>
      </c>
      <c r="J485">
        <v>183</v>
      </c>
      <c r="L485" s="3">
        <v>0</v>
      </c>
      <c r="M485" s="3">
        <v>0</v>
      </c>
      <c r="N485" s="3">
        <v>0</v>
      </c>
      <c r="O485" s="3">
        <v>3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83">
        <f>+Tabla3[[#This Row],[V GRAVADAS]]</f>
        <v>3</v>
      </c>
      <c r="V485">
        <v>2</v>
      </c>
    </row>
    <row r="486" spans="1:22" x14ac:dyDescent="0.25">
      <c r="A486" t="s">
        <v>525</v>
      </c>
      <c r="B486" s="1" t="s">
        <v>548</v>
      </c>
      <c r="C486" t="s">
        <v>1</v>
      </c>
      <c r="D486" t="s">
        <v>92</v>
      </c>
      <c r="E486" t="s">
        <v>512</v>
      </c>
      <c r="F486" t="s">
        <v>513</v>
      </c>
      <c r="G486">
        <v>184</v>
      </c>
      <c r="H486">
        <v>184</v>
      </c>
      <c r="I486">
        <v>184</v>
      </c>
      <c r="J486">
        <v>184</v>
      </c>
      <c r="L486" s="3">
        <v>0</v>
      </c>
      <c r="M486" s="3">
        <v>0</v>
      </c>
      <c r="N486" s="3">
        <v>0</v>
      </c>
      <c r="O486" s="3">
        <v>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83">
        <f>+Tabla3[[#This Row],[V GRAVADAS]]</f>
        <v>3</v>
      </c>
      <c r="V486">
        <v>2</v>
      </c>
    </row>
    <row r="487" spans="1:22" x14ac:dyDescent="0.25">
      <c r="A487" t="s">
        <v>525</v>
      </c>
      <c r="B487" s="1" t="s">
        <v>548</v>
      </c>
      <c r="C487" t="s">
        <v>1</v>
      </c>
      <c r="D487" t="s">
        <v>92</v>
      </c>
      <c r="E487" t="s">
        <v>512</v>
      </c>
      <c r="F487" t="s">
        <v>513</v>
      </c>
      <c r="G487">
        <v>185</v>
      </c>
      <c r="H487">
        <v>185</v>
      </c>
      <c r="I487">
        <v>185</v>
      </c>
      <c r="J487">
        <v>185</v>
      </c>
      <c r="L487" s="3">
        <v>0</v>
      </c>
      <c r="M487" s="3">
        <v>0</v>
      </c>
      <c r="N487" s="3">
        <v>0</v>
      </c>
      <c r="O487" s="3">
        <v>6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83">
        <f>+Tabla3[[#This Row],[V GRAVADAS]]</f>
        <v>6</v>
      </c>
      <c r="V487">
        <v>2</v>
      </c>
    </row>
    <row r="488" spans="1:22" x14ac:dyDescent="0.25">
      <c r="A488" t="s">
        <v>525</v>
      </c>
      <c r="B488" s="1" t="s">
        <v>548</v>
      </c>
      <c r="C488" t="s">
        <v>1</v>
      </c>
      <c r="D488" t="s">
        <v>92</v>
      </c>
      <c r="E488" t="s">
        <v>512</v>
      </c>
      <c r="F488" t="s">
        <v>513</v>
      </c>
      <c r="G488">
        <v>186</v>
      </c>
      <c r="H488">
        <v>186</v>
      </c>
      <c r="I488">
        <v>186</v>
      </c>
      <c r="J488">
        <v>186</v>
      </c>
      <c r="L488" s="3">
        <v>0</v>
      </c>
      <c r="M488" s="3">
        <v>0</v>
      </c>
      <c r="N488" s="3">
        <v>0</v>
      </c>
      <c r="O488" s="3">
        <v>3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83">
        <f>+Tabla3[[#This Row],[V GRAVADAS]]</f>
        <v>3</v>
      </c>
      <c r="V488">
        <v>2</v>
      </c>
    </row>
    <row r="489" spans="1:22" x14ac:dyDescent="0.25">
      <c r="A489" t="s">
        <v>525</v>
      </c>
      <c r="B489" s="1" t="s">
        <v>549</v>
      </c>
      <c r="C489" t="s">
        <v>1</v>
      </c>
      <c r="D489" t="s">
        <v>92</v>
      </c>
      <c r="E489" t="s">
        <v>512</v>
      </c>
      <c r="F489" t="s">
        <v>513</v>
      </c>
      <c r="G489">
        <v>187</v>
      </c>
      <c r="H489">
        <v>187</v>
      </c>
      <c r="I489">
        <v>187</v>
      </c>
      <c r="J489">
        <v>187</v>
      </c>
      <c r="L489" s="3">
        <v>0</v>
      </c>
      <c r="M489" s="3">
        <v>0</v>
      </c>
      <c r="N489" s="3">
        <v>0</v>
      </c>
      <c r="O489" s="3">
        <v>16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83">
        <f>+Tabla3[[#This Row],[V GRAVADAS]]</f>
        <v>16</v>
      </c>
      <c r="V489">
        <v>2</v>
      </c>
    </row>
    <row r="490" spans="1:22" x14ac:dyDescent="0.25">
      <c r="A490" t="s">
        <v>525</v>
      </c>
      <c r="B490" s="1" t="s">
        <v>549</v>
      </c>
      <c r="C490" t="s">
        <v>1</v>
      </c>
      <c r="D490" t="s">
        <v>92</v>
      </c>
      <c r="E490" t="s">
        <v>512</v>
      </c>
      <c r="F490" t="s">
        <v>513</v>
      </c>
      <c r="G490">
        <v>188</v>
      </c>
      <c r="H490">
        <v>188</v>
      </c>
      <c r="I490">
        <v>188</v>
      </c>
      <c r="J490">
        <v>188</v>
      </c>
      <c r="L490" s="3">
        <v>0</v>
      </c>
      <c r="M490" s="3">
        <v>0</v>
      </c>
      <c r="N490" s="3">
        <v>0</v>
      </c>
      <c r="O490" s="3">
        <v>3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83">
        <f>+Tabla3[[#This Row],[V GRAVADAS]]</f>
        <v>3</v>
      </c>
      <c r="V490">
        <v>2</v>
      </c>
    </row>
    <row r="491" spans="1:22" x14ac:dyDescent="0.25">
      <c r="A491" t="s">
        <v>525</v>
      </c>
      <c r="B491" s="1" t="s">
        <v>549</v>
      </c>
      <c r="C491" t="s">
        <v>1</v>
      </c>
      <c r="D491" t="s">
        <v>92</v>
      </c>
      <c r="E491" t="s">
        <v>512</v>
      </c>
      <c r="F491" t="s">
        <v>513</v>
      </c>
      <c r="G491">
        <v>189</v>
      </c>
      <c r="H491">
        <v>189</v>
      </c>
      <c r="I491">
        <v>189</v>
      </c>
      <c r="J491">
        <v>189</v>
      </c>
      <c r="L491" s="3">
        <v>0</v>
      </c>
      <c r="M491" s="3">
        <v>0</v>
      </c>
      <c r="N491" s="3">
        <v>0</v>
      </c>
      <c r="O491" s="3">
        <v>5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83">
        <f>+Tabla3[[#This Row],[V GRAVADAS]]</f>
        <v>5</v>
      </c>
      <c r="V491">
        <v>2</v>
      </c>
    </row>
    <row r="492" spans="1:22" x14ac:dyDescent="0.25">
      <c r="A492" t="s">
        <v>525</v>
      </c>
      <c r="B492" s="1" t="s">
        <v>549</v>
      </c>
      <c r="C492" t="s">
        <v>1</v>
      </c>
      <c r="D492" t="s">
        <v>92</v>
      </c>
      <c r="E492" t="s">
        <v>512</v>
      </c>
      <c r="F492" t="s">
        <v>513</v>
      </c>
      <c r="G492">
        <v>190</v>
      </c>
      <c r="H492">
        <v>190</v>
      </c>
      <c r="I492">
        <v>190</v>
      </c>
      <c r="J492">
        <v>190</v>
      </c>
      <c r="L492" s="3">
        <v>0</v>
      </c>
      <c r="M492" s="3">
        <v>0</v>
      </c>
      <c r="N492" s="3">
        <v>0</v>
      </c>
      <c r="O492" s="3">
        <v>3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83">
        <f>+Tabla3[[#This Row],[V GRAVADAS]]</f>
        <v>3</v>
      </c>
      <c r="V492">
        <v>2</v>
      </c>
    </row>
    <row r="493" spans="1:22" x14ac:dyDescent="0.25">
      <c r="A493" t="s">
        <v>525</v>
      </c>
      <c r="B493" s="1" t="s">
        <v>549</v>
      </c>
      <c r="C493" t="s">
        <v>1</v>
      </c>
      <c r="D493" t="s">
        <v>92</v>
      </c>
      <c r="E493" t="s">
        <v>512</v>
      </c>
      <c r="F493" t="s">
        <v>513</v>
      </c>
      <c r="G493">
        <v>191</v>
      </c>
      <c r="H493">
        <v>191</v>
      </c>
      <c r="I493">
        <v>191</v>
      </c>
      <c r="J493">
        <v>191</v>
      </c>
      <c r="L493" s="3">
        <v>0</v>
      </c>
      <c r="M493" s="3">
        <v>0</v>
      </c>
      <c r="N493" s="3">
        <v>0</v>
      </c>
      <c r="O493" s="3">
        <v>3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83">
        <f>+Tabla3[[#This Row],[V GRAVADAS]]</f>
        <v>3</v>
      </c>
      <c r="V493">
        <v>2</v>
      </c>
    </row>
    <row r="494" spans="1:22" x14ac:dyDescent="0.25">
      <c r="A494" t="s">
        <v>525</v>
      </c>
      <c r="B494" s="1" t="s">
        <v>549</v>
      </c>
      <c r="C494" t="s">
        <v>1</v>
      </c>
      <c r="D494" t="s">
        <v>92</v>
      </c>
      <c r="E494" t="s">
        <v>512</v>
      </c>
      <c r="F494" t="s">
        <v>513</v>
      </c>
      <c r="G494">
        <v>192</v>
      </c>
      <c r="H494">
        <v>192</v>
      </c>
      <c r="I494">
        <v>192</v>
      </c>
      <c r="J494">
        <v>192</v>
      </c>
      <c r="L494" s="3">
        <v>0</v>
      </c>
      <c r="M494" s="3">
        <v>0</v>
      </c>
      <c r="N494" s="3">
        <v>0</v>
      </c>
      <c r="O494" s="3">
        <v>3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83">
        <f>+Tabla3[[#This Row],[V GRAVADAS]]</f>
        <v>3</v>
      </c>
      <c r="V494">
        <v>2</v>
      </c>
    </row>
    <row r="495" spans="1:22" x14ac:dyDescent="0.25">
      <c r="A495" t="s">
        <v>525</v>
      </c>
      <c r="B495" s="1" t="s">
        <v>549</v>
      </c>
      <c r="C495" t="s">
        <v>1</v>
      </c>
      <c r="D495" t="s">
        <v>92</v>
      </c>
      <c r="E495" t="s">
        <v>512</v>
      </c>
      <c r="F495" t="s">
        <v>513</v>
      </c>
      <c r="G495">
        <v>193</v>
      </c>
      <c r="H495">
        <v>193</v>
      </c>
      <c r="I495">
        <v>193</v>
      </c>
      <c r="J495">
        <v>193</v>
      </c>
      <c r="L495" s="3">
        <v>0</v>
      </c>
      <c r="M495" s="3">
        <v>0</v>
      </c>
      <c r="N495" s="3">
        <v>0</v>
      </c>
      <c r="O495" s="3">
        <v>3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83">
        <f>+Tabla3[[#This Row],[V GRAVADAS]]</f>
        <v>3</v>
      </c>
      <c r="V495">
        <v>2</v>
      </c>
    </row>
    <row r="496" spans="1:22" x14ac:dyDescent="0.25">
      <c r="A496" t="s">
        <v>525</v>
      </c>
      <c r="B496" s="1" t="s">
        <v>549</v>
      </c>
      <c r="C496" t="s">
        <v>1</v>
      </c>
      <c r="D496" t="s">
        <v>92</v>
      </c>
      <c r="E496" t="s">
        <v>512</v>
      </c>
      <c r="F496" t="s">
        <v>513</v>
      </c>
      <c r="G496">
        <v>194</v>
      </c>
      <c r="H496">
        <v>194</v>
      </c>
      <c r="I496">
        <v>194</v>
      </c>
      <c r="J496">
        <v>194</v>
      </c>
      <c r="L496" s="3">
        <v>0</v>
      </c>
      <c r="M496" s="3">
        <v>0</v>
      </c>
      <c r="N496" s="3">
        <v>0</v>
      </c>
      <c r="O496" s="3">
        <v>3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83">
        <f>+Tabla3[[#This Row],[V GRAVADAS]]</f>
        <v>3</v>
      </c>
      <c r="V496">
        <v>2</v>
      </c>
    </row>
    <row r="497" spans="1:22" x14ac:dyDescent="0.25">
      <c r="A497" t="s">
        <v>525</v>
      </c>
      <c r="B497" s="1" t="s">
        <v>549</v>
      </c>
      <c r="C497" t="s">
        <v>1</v>
      </c>
      <c r="D497" t="s">
        <v>92</v>
      </c>
      <c r="E497" t="s">
        <v>512</v>
      </c>
      <c r="F497" t="s">
        <v>513</v>
      </c>
      <c r="G497">
        <v>195</v>
      </c>
      <c r="H497">
        <v>195</v>
      </c>
      <c r="I497">
        <v>195</v>
      </c>
      <c r="J497">
        <v>195</v>
      </c>
      <c r="L497" s="3">
        <v>0</v>
      </c>
      <c r="M497" s="3">
        <v>0</v>
      </c>
      <c r="N497" s="3">
        <v>0</v>
      </c>
      <c r="O497" s="3">
        <v>6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83">
        <f>+Tabla3[[#This Row],[V GRAVADAS]]</f>
        <v>6</v>
      </c>
      <c r="V497">
        <v>2</v>
      </c>
    </row>
    <row r="498" spans="1:22" x14ac:dyDescent="0.25">
      <c r="A498" t="s">
        <v>525</v>
      </c>
      <c r="B498" s="1" t="s">
        <v>550</v>
      </c>
      <c r="C498" t="s">
        <v>1</v>
      </c>
      <c r="D498" t="s">
        <v>92</v>
      </c>
      <c r="E498" t="s">
        <v>512</v>
      </c>
      <c r="F498" t="s">
        <v>513</v>
      </c>
      <c r="G498">
        <v>196</v>
      </c>
      <c r="H498">
        <v>196</v>
      </c>
      <c r="I498">
        <v>196</v>
      </c>
      <c r="J498">
        <v>196</v>
      </c>
      <c r="L498" s="3">
        <v>0</v>
      </c>
      <c r="M498" s="3">
        <v>0</v>
      </c>
      <c r="N498" s="3">
        <v>0</v>
      </c>
      <c r="O498" s="3">
        <v>10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83">
        <f>+Tabla3[[#This Row],[V GRAVADAS]]</f>
        <v>10</v>
      </c>
      <c r="V498">
        <v>2</v>
      </c>
    </row>
    <row r="499" spans="1:22" x14ac:dyDescent="0.25">
      <c r="A499" t="s">
        <v>525</v>
      </c>
      <c r="B499" s="1" t="s">
        <v>550</v>
      </c>
      <c r="C499" t="s">
        <v>1</v>
      </c>
      <c r="D499" t="s">
        <v>92</v>
      </c>
      <c r="E499" t="s">
        <v>512</v>
      </c>
      <c r="F499" t="s">
        <v>513</v>
      </c>
      <c r="G499">
        <v>197</v>
      </c>
      <c r="H499">
        <v>197</v>
      </c>
      <c r="I499">
        <v>197</v>
      </c>
      <c r="J499">
        <v>197</v>
      </c>
      <c r="L499" s="3">
        <v>0</v>
      </c>
      <c r="M499" s="3">
        <v>0</v>
      </c>
      <c r="N499" s="3">
        <v>0</v>
      </c>
      <c r="O499" s="3">
        <v>5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83">
        <f>+Tabla3[[#This Row],[V GRAVADAS]]</f>
        <v>5</v>
      </c>
      <c r="V499">
        <v>2</v>
      </c>
    </row>
    <row r="500" spans="1:22" x14ac:dyDescent="0.25">
      <c r="A500" t="s">
        <v>525</v>
      </c>
      <c r="B500" s="1" t="s">
        <v>550</v>
      </c>
      <c r="C500" t="s">
        <v>1</v>
      </c>
      <c r="D500" t="s">
        <v>92</v>
      </c>
      <c r="E500" t="s">
        <v>512</v>
      </c>
      <c r="F500" t="s">
        <v>513</v>
      </c>
      <c r="G500">
        <v>198</v>
      </c>
      <c r="H500">
        <v>198</v>
      </c>
      <c r="I500">
        <v>198</v>
      </c>
      <c r="J500">
        <v>198</v>
      </c>
      <c r="L500" s="3">
        <v>0</v>
      </c>
      <c r="M500" s="3">
        <v>0</v>
      </c>
      <c r="N500" s="3">
        <v>0</v>
      </c>
      <c r="O500" s="3">
        <v>3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83">
        <f>+Tabla3[[#This Row],[V GRAVADAS]]</f>
        <v>3</v>
      </c>
      <c r="V500">
        <v>2</v>
      </c>
    </row>
    <row r="501" spans="1:22" x14ac:dyDescent="0.25">
      <c r="A501" t="s">
        <v>525</v>
      </c>
      <c r="B501" s="1" t="s">
        <v>550</v>
      </c>
      <c r="C501" t="s">
        <v>1</v>
      </c>
      <c r="D501" t="s">
        <v>92</v>
      </c>
      <c r="E501" t="s">
        <v>512</v>
      </c>
      <c r="F501" t="s">
        <v>513</v>
      </c>
      <c r="G501">
        <v>199</v>
      </c>
      <c r="H501">
        <v>199</v>
      </c>
      <c r="I501">
        <v>199</v>
      </c>
      <c r="J501">
        <v>199</v>
      </c>
      <c r="L501" s="3">
        <v>0</v>
      </c>
      <c r="M501" s="3">
        <v>0</v>
      </c>
      <c r="N501" s="3">
        <v>0</v>
      </c>
      <c r="O501" s="3">
        <v>3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83">
        <f>+Tabla3[[#This Row],[V GRAVADAS]]</f>
        <v>3</v>
      </c>
      <c r="V501">
        <v>2</v>
      </c>
    </row>
    <row r="502" spans="1:22" x14ac:dyDescent="0.25">
      <c r="A502" t="s">
        <v>525</v>
      </c>
      <c r="B502" s="1" t="s">
        <v>550</v>
      </c>
      <c r="C502" t="s">
        <v>1</v>
      </c>
      <c r="D502" t="s">
        <v>92</v>
      </c>
      <c r="E502" t="s">
        <v>512</v>
      </c>
      <c r="F502" t="s">
        <v>513</v>
      </c>
      <c r="G502">
        <v>200</v>
      </c>
      <c r="H502">
        <v>200</v>
      </c>
      <c r="I502">
        <v>200</v>
      </c>
      <c r="J502">
        <v>200</v>
      </c>
      <c r="L502" s="3">
        <v>0</v>
      </c>
      <c r="M502" s="3">
        <v>0</v>
      </c>
      <c r="N502" s="3">
        <v>0</v>
      </c>
      <c r="O502" s="3">
        <v>3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83">
        <f>+Tabla3[[#This Row],[V GRAVADAS]]</f>
        <v>3</v>
      </c>
      <c r="V502">
        <v>2</v>
      </c>
    </row>
    <row r="503" spans="1:22" x14ac:dyDescent="0.25">
      <c r="A503" t="s">
        <v>525</v>
      </c>
      <c r="B503" s="1" t="s">
        <v>551</v>
      </c>
      <c r="C503" t="s">
        <v>1</v>
      </c>
      <c r="D503" t="s">
        <v>92</v>
      </c>
      <c r="E503" t="s">
        <v>512</v>
      </c>
      <c r="F503" t="s">
        <v>513</v>
      </c>
      <c r="G503">
        <v>201</v>
      </c>
      <c r="H503">
        <v>201</v>
      </c>
      <c r="I503">
        <v>201</v>
      </c>
      <c r="J503">
        <v>201</v>
      </c>
      <c r="L503" s="3">
        <v>0</v>
      </c>
      <c r="M503" s="3">
        <v>0</v>
      </c>
      <c r="N503" s="3">
        <v>0</v>
      </c>
      <c r="O503" s="3">
        <v>6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83">
        <f>+Tabla3[[#This Row],[V GRAVADAS]]</f>
        <v>6</v>
      </c>
      <c r="V503">
        <v>2</v>
      </c>
    </row>
    <row r="504" spans="1:22" x14ac:dyDescent="0.25">
      <c r="A504" t="s">
        <v>525</v>
      </c>
      <c r="B504" s="1" t="s">
        <v>551</v>
      </c>
      <c r="C504" t="s">
        <v>1</v>
      </c>
      <c r="D504" t="s">
        <v>92</v>
      </c>
      <c r="E504" t="s">
        <v>512</v>
      </c>
      <c r="F504" t="s">
        <v>513</v>
      </c>
      <c r="G504">
        <v>202</v>
      </c>
      <c r="H504">
        <v>202</v>
      </c>
      <c r="I504">
        <v>202</v>
      </c>
      <c r="J504">
        <v>202</v>
      </c>
      <c r="L504" s="3">
        <v>0</v>
      </c>
      <c r="M504" s="3">
        <v>0</v>
      </c>
      <c r="N504" s="3">
        <v>0</v>
      </c>
      <c r="O504" s="3">
        <v>5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83">
        <f>+Tabla3[[#This Row],[V GRAVADAS]]</f>
        <v>5</v>
      </c>
      <c r="V504">
        <v>2</v>
      </c>
    </row>
    <row r="505" spans="1:22" x14ac:dyDescent="0.25">
      <c r="A505" t="s">
        <v>525</v>
      </c>
      <c r="B505" s="1" t="s">
        <v>551</v>
      </c>
      <c r="C505" t="s">
        <v>1</v>
      </c>
      <c r="D505" t="s">
        <v>92</v>
      </c>
      <c r="E505" t="s">
        <v>512</v>
      </c>
      <c r="F505" t="s">
        <v>513</v>
      </c>
      <c r="G505">
        <v>203</v>
      </c>
      <c r="H505">
        <v>203</v>
      </c>
      <c r="I505">
        <v>203</v>
      </c>
      <c r="J505">
        <v>203</v>
      </c>
      <c r="L505" s="3">
        <v>0</v>
      </c>
      <c r="M505" s="3">
        <v>0</v>
      </c>
      <c r="N505" s="3">
        <v>0</v>
      </c>
      <c r="O505" s="3">
        <v>3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83">
        <f>+Tabla3[[#This Row],[V GRAVADAS]]</f>
        <v>3</v>
      </c>
      <c r="V505">
        <v>2</v>
      </c>
    </row>
    <row r="506" spans="1:22" x14ac:dyDescent="0.25">
      <c r="A506" t="s">
        <v>525</v>
      </c>
      <c r="B506" s="1" t="s">
        <v>551</v>
      </c>
      <c r="C506" t="s">
        <v>1</v>
      </c>
      <c r="D506" t="s">
        <v>92</v>
      </c>
      <c r="E506" t="s">
        <v>512</v>
      </c>
      <c r="F506" t="s">
        <v>513</v>
      </c>
      <c r="G506">
        <v>204</v>
      </c>
      <c r="H506">
        <v>204</v>
      </c>
      <c r="I506">
        <v>204</v>
      </c>
      <c r="J506">
        <v>204</v>
      </c>
      <c r="L506" s="3">
        <v>0</v>
      </c>
      <c r="M506" s="3">
        <v>0</v>
      </c>
      <c r="N506" s="3">
        <v>0</v>
      </c>
      <c r="O506" s="3">
        <v>6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83">
        <f>+Tabla3[[#This Row],[V GRAVADAS]]</f>
        <v>6</v>
      </c>
      <c r="V506">
        <v>2</v>
      </c>
    </row>
    <row r="507" spans="1:22" x14ac:dyDescent="0.25">
      <c r="A507" t="s">
        <v>525</v>
      </c>
      <c r="B507" s="1" t="s">
        <v>552</v>
      </c>
      <c r="C507" t="s">
        <v>1</v>
      </c>
      <c r="D507" t="s">
        <v>92</v>
      </c>
      <c r="E507" t="s">
        <v>512</v>
      </c>
      <c r="F507" t="s">
        <v>513</v>
      </c>
      <c r="G507">
        <v>205</v>
      </c>
      <c r="H507">
        <v>205</v>
      </c>
      <c r="I507">
        <v>205</v>
      </c>
      <c r="J507">
        <v>205</v>
      </c>
      <c r="L507" s="3">
        <v>0</v>
      </c>
      <c r="M507" s="3">
        <v>0</v>
      </c>
      <c r="N507" s="3">
        <v>0</v>
      </c>
      <c r="O507" s="3">
        <v>6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83">
        <f>+Tabla3[[#This Row],[V GRAVADAS]]</f>
        <v>6</v>
      </c>
      <c r="V507">
        <v>2</v>
      </c>
    </row>
    <row r="508" spans="1:22" x14ac:dyDescent="0.25">
      <c r="A508" t="s">
        <v>525</v>
      </c>
      <c r="B508" s="1" t="s">
        <v>552</v>
      </c>
      <c r="C508" t="s">
        <v>1</v>
      </c>
      <c r="D508" t="s">
        <v>92</v>
      </c>
      <c r="E508" t="s">
        <v>512</v>
      </c>
      <c r="F508" t="s">
        <v>513</v>
      </c>
      <c r="G508">
        <v>206</v>
      </c>
      <c r="H508">
        <v>206</v>
      </c>
      <c r="I508">
        <v>206</v>
      </c>
      <c r="J508">
        <v>206</v>
      </c>
      <c r="L508" s="3">
        <v>0</v>
      </c>
      <c r="M508" s="3">
        <v>0</v>
      </c>
      <c r="N508" s="3">
        <v>0</v>
      </c>
      <c r="O508" s="3">
        <v>10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83">
        <f>+Tabla3[[#This Row],[V GRAVADAS]]</f>
        <v>10</v>
      </c>
      <c r="V508">
        <v>2</v>
      </c>
    </row>
    <row r="509" spans="1:22" x14ac:dyDescent="0.25">
      <c r="A509" t="s">
        <v>525</v>
      </c>
      <c r="B509" s="1" t="s">
        <v>552</v>
      </c>
      <c r="C509" t="s">
        <v>1</v>
      </c>
      <c r="D509" t="s">
        <v>92</v>
      </c>
      <c r="E509" t="s">
        <v>512</v>
      </c>
      <c r="F509" t="s">
        <v>513</v>
      </c>
      <c r="G509">
        <v>207</v>
      </c>
      <c r="H509">
        <v>207</v>
      </c>
      <c r="I509">
        <v>207</v>
      </c>
      <c r="J509">
        <v>207</v>
      </c>
      <c r="L509" s="3">
        <v>0</v>
      </c>
      <c r="M509" s="3">
        <v>0</v>
      </c>
      <c r="N509" s="3">
        <v>0</v>
      </c>
      <c r="O509" s="3">
        <v>10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83">
        <f>+Tabla3[[#This Row],[V GRAVADAS]]</f>
        <v>10</v>
      </c>
      <c r="V509">
        <v>2</v>
      </c>
    </row>
    <row r="510" spans="1:22" x14ac:dyDescent="0.25">
      <c r="A510" t="s">
        <v>525</v>
      </c>
      <c r="B510" s="1" t="s">
        <v>552</v>
      </c>
      <c r="C510" t="s">
        <v>1</v>
      </c>
      <c r="D510" t="s">
        <v>92</v>
      </c>
      <c r="E510" t="s">
        <v>512</v>
      </c>
      <c r="F510" t="s">
        <v>513</v>
      </c>
      <c r="G510">
        <v>208</v>
      </c>
      <c r="H510">
        <v>208</v>
      </c>
      <c r="I510">
        <v>208</v>
      </c>
      <c r="J510">
        <v>208</v>
      </c>
      <c r="L510" s="3">
        <v>0</v>
      </c>
      <c r="M510" s="3">
        <v>0</v>
      </c>
      <c r="N510" s="3">
        <v>0</v>
      </c>
      <c r="O510" s="3">
        <v>3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83">
        <f>+Tabla3[[#This Row],[V GRAVADAS]]</f>
        <v>3</v>
      </c>
      <c r="V510">
        <v>2</v>
      </c>
    </row>
    <row r="511" spans="1:22" x14ac:dyDescent="0.25">
      <c r="A511" t="s">
        <v>525</v>
      </c>
      <c r="B511" s="1" t="s">
        <v>552</v>
      </c>
      <c r="C511" t="s">
        <v>1</v>
      </c>
      <c r="D511" t="s">
        <v>92</v>
      </c>
      <c r="E511" t="s">
        <v>512</v>
      </c>
      <c r="F511" t="s">
        <v>513</v>
      </c>
      <c r="G511">
        <v>209</v>
      </c>
      <c r="H511">
        <v>209</v>
      </c>
      <c r="I511">
        <v>209</v>
      </c>
      <c r="J511">
        <v>209</v>
      </c>
      <c r="L511" s="3">
        <v>0</v>
      </c>
      <c r="M511" s="3">
        <v>0</v>
      </c>
      <c r="N511" s="3">
        <v>0</v>
      </c>
      <c r="O511" s="3">
        <v>5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83">
        <f>+Tabla3[[#This Row],[V GRAVADAS]]</f>
        <v>5</v>
      </c>
      <c r="V511">
        <v>2</v>
      </c>
    </row>
    <row r="512" spans="1:22" x14ac:dyDescent="0.25">
      <c r="A512" t="s">
        <v>525</v>
      </c>
      <c r="B512" s="1" t="s">
        <v>552</v>
      </c>
      <c r="C512" t="s">
        <v>1</v>
      </c>
      <c r="D512" t="s">
        <v>92</v>
      </c>
      <c r="E512" t="s">
        <v>512</v>
      </c>
      <c r="F512" t="s">
        <v>513</v>
      </c>
      <c r="G512">
        <v>210</v>
      </c>
      <c r="H512">
        <v>210</v>
      </c>
      <c r="I512">
        <v>210</v>
      </c>
      <c r="J512">
        <v>210</v>
      </c>
      <c r="L512" s="3">
        <v>0</v>
      </c>
      <c r="M512" s="3">
        <v>0</v>
      </c>
      <c r="N512" s="3">
        <v>0</v>
      </c>
      <c r="O512" s="3">
        <v>6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83">
        <f>+Tabla3[[#This Row],[V GRAVADAS]]</f>
        <v>6</v>
      </c>
      <c r="V512">
        <v>2</v>
      </c>
    </row>
    <row r="513" spans="1:22" x14ac:dyDescent="0.25">
      <c r="A513" t="s">
        <v>525</v>
      </c>
      <c r="B513" s="1" t="s">
        <v>553</v>
      </c>
      <c r="C513" t="s">
        <v>1</v>
      </c>
      <c r="D513" t="s">
        <v>92</v>
      </c>
      <c r="E513" t="s">
        <v>512</v>
      </c>
      <c r="F513" t="s">
        <v>513</v>
      </c>
      <c r="G513">
        <v>211</v>
      </c>
      <c r="H513">
        <v>211</v>
      </c>
      <c r="I513">
        <v>211</v>
      </c>
      <c r="J513">
        <v>211</v>
      </c>
      <c r="L513" s="3">
        <v>0</v>
      </c>
      <c r="M513" s="3">
        <v>0</v>
      </c>
      <c r="N513" s="3">
        <v>0</v>
      </c>
      <c r="O513" s="3">
        <v>11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83">
        <f>+Tabla3[[#This Row],[V GRAVADAS]]</f>
        <v>11</v>
      </c>
      <c r="V513">
        <v>2</v>
      </c>
    </row>
    <row r="514" spans="1:22" x14ac:dyDescent="0.25">
      <c r="A514" t="s">
        <v>525</v>
      </c>
      <c r="B514" s="1" t="s">
        <v>553</v>
      </c>
      <c r="C514" t="s">
        <v>1</v>
      </c>
      <c r="D514" t="s">
        <v>92</v>
      </c>
      <c r="E514" t="s">
        <v>512</v>
      </c>
      <c r="F514" t="s">
        <v>513</v>
      </c>
      <c r="G514">
        <v>212</v>
      </c>
      <c r="H514">
        <v>212</v>
      </c>
      <c r="I514">
        <v>212</v>
      </c>
      <c r="J514">
        <v>212</v>
      </c>
      <c r="L514" s="3">
        <v>0</v>
      </c>
      <c r="M514" s="3">
        <v>0</v>
      </c>
      <c r="N514" s="3">
        <v>0</v>
      </c>
      <c r="O514" s="3">
        <v>6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83">
        <f>+Tabla3[[#This Row],[V GRAVADAS]]</f>
        <v>6</v>
      </c>
      <c r="V514">
        <v>2</v>
      </c>
    </row>
    <row r="515" spans="1:22" x14ac:dyDescent="0.25">
      <c r="A515" t="s">
        <v>525</v>
      </c>
      <c r="B515" s="1" t="s">
        <v>553</v>
      </c>
      <c r="C515" t="s">
        <v>1</v>
      </c>
      <c r="D515" t="s">
        <v>92</v>
      </c>
      <c r="E515" t="s">
        <v>512</v>
      </c>
      <c r="F515" t="s">
        <v>513</v>
      </c>
      <c r="G515">
        <v>213</v>
      </c>
      <c r="H515">
        <v>213</v>
      </c>
      <c r="I515">
        <v>213</v>
      </c>
      <c r="J515">
        <v>213</v>
      </c>
      <c r="L515" s="3">
        <v>0</v>
      </c>
      <c r="M515" s="3">
        <v>0</v>
      </c>
      <c r="N515" s="3">
        <v>0</v>
      </c>
      <c r="O515" s="3">
        <v>10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83">
        <f>+Tabla3[[#This Row],[V GRAVADAS]]</f>
        <v>10</v>
      </c>
      <c r="V515">
        <v>2</v>
      </c>
    </row>
    <row r="516" spans="1:22" x14ac:dyDescent="0.25">
      <c r="A516" t="s">
        <v>525</v>
      </c>
      <c r="B516" s="1" t="s">
        <v>553</v>
      </c>
      <c r="C516" t="s">
        <v>1</v>
      </c>
      <c r="D516" t="s">
        <v>92</v>
      </c>
      <c r="E516" t="s">
        <v>512</v>
      </c>
      <c r="F516" t="s">
        <v>513</v>
      </c>
      <c r="G516">
        <v>214</v>
      </c>
      <c r="H516">
        <v>214</v>
      </c>
      <c r="I516">
        <v>214</v>
      </c>
      <c r="J516">
        <v>214</v>
      </c>
      <c r="L516" s="3">
        <v>0</v>
      </c>
      <c r="M516" s="3">
        <v>0</v>
      </c>
      <c r="N516" s="3">
        <v>0</v>
      </c>
      <c r="O516" s="3">
        <v>5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83">
        <f>+Tabla3[[#This Row],[V GRAVADAS]]</f>
        <v>5</v>
      </c>
      <c r="V516">
        <v>2</v>
      </c>
    </row>
    <row r="517" spans="1:22" x14ac:dyDescent="0.25">
      <c r="A517" t="s">
        <v>525</v>
      </c>
      <c r="B517" s="1" t="s">
        <v>553</v>
      </c>
      <c r="C517" t="s">
        <v>1</v>
      </c>
      <c r="D517" t="s">
        <v>92</v>
      </c>
      <c r="E517" t="s">
        <v>512</v>
      </c>
      <c r="F517" t="s">
        <v>513</v>
      </c>
      <c r="G517">
        <v>215</v>
      </c>
      <c r="H517">
        <v>215</v>
      </c>
      <c r="I517">
        <v>215</v>
      </c>
      <c r="J517">
        <v>215</v>
      </c>
      <c r="L517" s="3">
        <v>0</v>
      </c>
      <c r="M517" s="3">
        <v>0</v>
      </c>
      <c r="N517" s="3">
        <v>0</v>
      </c>
      <c r="O517" s="3">
        <v>5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83">
        <f>+Tabla3[[#This Row],[V GRAVADAS]]</f>
        <v>5</v>
      </c>
      <c r="V517">
        <v>2</v>
      </c>
    </row>
    <row r="518" spans="1:22" x14ac:dyDescent="0.25">
      <c r="A518" t="s">
        <v>525</v>
      </c>
      <c r="B518" s="1" t="s">
        <v>554</v>
      </c>
      <c r="C518" t="s">
        <v>1</v>
      </c>
      <c r="D518" t="s">
        <v>92</v>
      </c>
      <c r="E518" t="s">
        <v>512</v>
      </c>
      <c r="F518" t="s">
        <v>513</v>
      </c>
      <c r="G518">
        <v>216</v>
      </c>
      <c r="H518">
        <v>216</v>
      </c>
      <c r="I518">
        <v>216</v>
      </c>
      <c r="J518">
        <v>216</v>
      </c>
      <c r="L518" s="3">
        <v>0</v>
      </c>
      <c r="M518" s="3">
        <v>0</v>
      </c>
      <c r="N518" s="3">
        <v>0</v>
      </c>
      <c r="O518" s="3">
        <v>10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83">
        <f>+Tabla3[[#This Row],[V GRAVADAS]]</f>
        <v>10</v>
      </c>
      <c r="V518">
        <v>2</v>
      </c>
    </row>
    <row r="519" spans="1:22" x14ac:dyDescent="0.25">
      <c r="A519" t="s">
        <v>525</v>
      </c>
      <c r="B519" s="1" t="s">
        <v>554</v>
      </c>
      <c r="C519" t="s">
        <v>1</v>
      </c>
      <c r="D519" t="s">
        <v>92</v>
      </c>
      <c r="E519" t="s">
        <v>512</v>
      </c>
      <c r="F519" t="s">
        <v>513</v>
      </c>
      <c r="G519">
        <v>217</v>
      </c>
      <c r="H519">
        <v>217</v>
      </c>
      <c r="I519">
        <v>217</v>
      </c>
      <c r="J519">
        <v>217</v>
      </c>
      <c r="L519" s="3">
        <v>0</v>
      </c>
      <c r="M519" s="3">
        <v>0</v>
      </c>
      <c r="N519" s="3">
        <v>0</v>
      </c>
      <c r="O519" s="3">
        <v>11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83">
        <f>+Tabla3[[#This Row],[V GRAVADAS]]</f>
        <v>11</v>
      </c>
      <c r="V519">
        <v>2</v>
      </c>
    </row>
    <row r="520" spans="1:22" x14ac:dyDescent="0.25">
      <c r="A520" t="s">
        <v>525</v>
      </c>
      <c r="B520" s="1" t="s">
        <v>554</v>
      </c>
      <c r="C520" t="s">
        <v>1</v>
      </c>
      <c r="D520" t="s">
        <v>92</v>
      </c>
      <c r="E520" t="s">
        <v>512</v>
      </c>
      <c r="F520" t="s">
        <v>513</v>
      </c>
      <c r="G520">
        <v>218</v>
      </c>
      <c r="H520">
        <v>218</v>
      </c>
      <c r="I520">
        <v>218</v>
      </c>
      <c r="J520">
        <v>218</v>
      </c>
      <c r="L520" s="3">
        <v>0</v>
      </c>
      <c r="M520" s="3">
        <v>0</v>
      </c>
      <c r="N520" s="3">
        <v>0</v>
      </c>
      <c r="O520" s="3">
        <v>3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83">
        <f>+Tabla3[[#This Row],[V GRAVADAS]]</f>
        <v>3</v>
      </c>
      <c r="V520">
        <v>2</v>
      </c>
    </row>
    <row r="521" spans="1:22" x14ac:dyDescent="0.25">
      <c r="A521" t="s">
        <v>525</v>
      </c>
      <c r="B521" s="1" t="s">
        <v>554</v>
      </c>
      <c r="C521" t="s">
        <v>1</v>
      </c>
      <c r="D521" t="s">
        <v>92</v>
      </c>
      <c r="E521" t="s">
        <v>512</v>
      </c>
      <c r="F521" t="s">
        <v>513</v>
      </c>
      <c r="G521">
        <v>219</v>
      </c>
      <c r="H521">
        <v>219</v>
      </c>
      <c r="I521">
        <v>219</v>
      </c>
      <c r="J521">
        <v>219</v>
      </c>
      <c r="L521" s="3">
        <v>0</v>
      </c>
      <c r="M521" s="3">
        <v>0</v>
      </c>
      <c r="N521" s="3">
        <v>0</v>
      </c>
      <c r="O521" s="3">
        <v>5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83">
        <f>+Tabla3[[#This Row],[V GRAVADAS]]</f>
        <v>5</v>
      </c>
      <c r="V521">
        <v>2</v>
      </c>
    </row>
    <row r="522" spans="1:22" x14ac:dyDescent="0.25">
      <c r="A522" t="s">
        <v>525</v>
      </c>
      <c r="B522" s="1" t="s">
        <v>555</v>
      </c>
      <c r="C522" t="s">
        <v>1</v>
      </c>
      <c r="D522" t="s">
        <v>92</v>
      </c>
      <c r="E522" t="s">
        <v>512</v>
      </c>
      <c r="F522" t="s">
        <v>513</v>
      </c>
      <c r="G522">
        <v>220</v>
      </c>
      <c r="H522">
        <v>220</v>
      </c>
      <c r="I522">
        <v>220</v>
      </c>
      <c r="J522">
        <v>220</v>
      </c>
      <c r="L522" s="3">
        <v>0</v>
      </c>
      <c r="M522" s="3">
        <v>0</v>
      </c>
      <c r="N522" s="3">
        <v>0</v>
      </c>
      <c r="O522" s="3">
        <v>3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83">
        <f>+Tabla3[[#This Row],[V GRAVADAS]]</f>
        <v>3</v>
      </c>
      <c r="V522">
        <v>2</v>
      </c>
    </row>
    <row r="523" spans="1:22" x14ac:dyDescent="0.25">
      <c r="A523" t="s">
        <v>525</v>
      </c>
      <c r="B523" s="1" t="s">
        <v>555</v>
      </c>
      <c r="C523" t="s">
        <v>1</v>
      </c>
      <c r="D523" t="s">
        <v>92</v>
      </c>
      <c r="E523" t="s">
        <v>512</v>
      </c>
      <c r="F523" t="s">
        <v>513</v>
      </c>
      <c r="G523">
        <v>221</v>
      </c>
      <c r="H523">
        <v>221</v>
      </c>
      <c r="I523">
        <v>221</v>
      </c>
      <c r="J523">
        <v>221</v>
      </c>
      <c r="L523" s="3">
        <v>0</v>
      </c>
      <c r="M523" s="3">
        <v>0</v>
      </c>
      <c r="N523" s="3">
        <v>0</v>
      </c>
      <c r="O523" s="3">
        <v>3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83">
        <f>+Tabla3[[#This Row],[V GRAVADAS]]</f>
        <v>3</v>
      </c>
      <c r="V523">
        <v>2</v>
      </c>
    </row>
    <row r="524" spans="1:22" x14ac:dyDescent="0.25">
      <c r="A524" t="s">
        <v>525</v>
      </c>
      <c r="B524" s="1" t="s">
        <v>555</v>
      </c>
      <c r="C524" t="s">
        <v>1</v>
      </c>
      <c r="D524" t="s">
        <v>92</v>
      </c>
      <c r="E524" t="s">
        <v>512</v>
      </c>
      <c r="F524" t="s">
        <v>513</v>
      </c>
      <c r="G524">
        <v>222</v>
      </c>
      <c r="H524">
        <v>222</v>
      </c>
      <c r="I524">
        <v>222</v>
      </c>
      <c r="J524">
        <v>222</v>
      </c>
      <c r="L524" s="3">
        <v>0</v>
      </c>
      <c r="M524" s="3">
        <v>0</v>
      </c>
      <c r="N524" s="3">
        <v>0</v>
      </c>
      <c r="O524" s="3">
        <v>10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83">
        <f>+Tabla3[[#This Row],[V GRAVADAS]]</f>
        <v>10</v>
      </c>
      <c r="V524">
        <v>2</v>
      </c>
    </row>
    <row r="525" spans="1:22" x14ac:dyDescent="0.25">
      <c r="A525" t="s">
        <v>525</v>
      </c>
      <c r="B525" s="1" t="s">
        <v>555</v>
      </c>
      <c r="C525" t="s">
        <v>1</v>
      </c>
      <c r="D525" t="s">
        <v>92</v>
      </c>
      <c r="E525" t="s">
        <v>512</v>
      </c>
      <c r="F525" t="s">
        <v>513</v>
      </c>
      <c r="G525">
        <v>223</v>
      </c>
      <c r="H525">
        <v>223</v>
      </c>
      <c r="I525">
        <v>223</v>
      </c>
      <c r="J525">
        <v>223</v>
      </c>
      <c r="L525" s="3">
        <v>0</v>
      </c>
      <c r="M525" s="3">
        <v>0</v>
      </c>
      <c r="N525" s="3">
        <v>0</v>
      </c>
      <c r="O525" s="3">
        <v>6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83">
        <f>+Tabla3[[#This Row],[V GRAVADAS]]</f>
        <v>6</v>
      </c>
      <c r="V525">
        <v>2</v>
      </c>
    </row>
    <row r="526" spans="1:22" x14ac:dyDescent="0.25">
      <c r="A526" t="s">
        <v>94</v>
      </c>
      <c r="L526" s="2"/>
      <c r="M526" s="2"/>
      <c r="N526" s="2"/>
      <c r="O526" s="31">
        <f>SUBTOTAL(109,Tabla3[V GRAVADAS])</f>
        <v>2819</v>
      </c>
      <c r="P526" s="2"/>
      <c r="Q526" s="2"/>
      <c r="R526" s="31">
        <f>SUBTOTAL(109,Tabla3[EX SERVICE])</f>
        <v>0</v>
      </c>
      <c r="S526" s="2"/>
      <c r="T526" s="2"/>
      <c r="U526" s="31">
        <f>SUBTOTAL(109,Tabla3[TOTAL VENTA])</f>
        <v>2819</v>
      </c>
      <c r="V526">
        <f>SUBTOTAL(103,Tabla3[ANEXO])</f>
        <v>523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37"/>
  <sheetViews>
    <sheetView topLeftCell="A158" workbookViewId="0">
      <selection activeCell="B1" sqref="B1:B196"/>
    </sheetView>
  </sheetViews>
  <sheetFormatPr baseColWidth="10" defaultRowHeight="15" x14ac:dyDescent="0.25"/>
  <cols>
    <col min="13" max="13" width="17.85546875" bestFit="1" customWidth="1"/>
  </cols>
  <sheetData>
    <row r="1" spans="1:7" x14ac:dyDescent="0.25">
      <c r="A1">
        <v>28</v>
      </c>
      <c r="B1">
        <v>13</v>
      </c>
      <c r="C1" s="1" t="s">
        <v>92</v>
      </c>
      <c r="D1" s="1" t="s">
        <v>0</v>
      </c>
      <c r="E1" s="1" t="s">
        <v>453</v>
      </c>
      <c r="F1" s="1" t="s">
        <v>93</v>
      </c>
      <c r="G1" t="str">
        <f>+C1&amp;F1&amp;D1&amp;F1&amp;E1</f>
        <v>01/03/2023</v>
      </c>
    </row>
    <row r="2" spans="1:7" x14ac:dyDescent="0.25">
      <c r="A2">
        <v>29</v>
      </c>
      <c r="B2">
        <v>3</v>
      </c>
      <c r="C2" s="1" t="s">
        <v>92</v>
      </c>
      <c r="D2" s="1" t="s">
        <v>0</v>
      </c>
      <c r="E2" s="1" t="s">
        <v>453</v>
      </c>
      <c r="F2" s="1" t="s">
        <v>93</v>
      </c>
      <c r="G2" t="str">
        <f t="shared" ref="G2:G65" si="0">+C2&amp;F2&amp;D2&amp;F2&amp;E2</f>
        <v>01/03/2023</v>
      </c>
    </row>
    <row r="3" spans="1:7" x14ac:dyDescent="0.25">
      <c r="A3">
        <v>30</v>
      </c>
      <c r="B3">
        <v>6</v>
      </c>
      <c r="C3" s="1" t="s">
        <v>92</v>
      </c>
      <c r="D3" s="1" t="s">
        <v>0</v>
      </c>
      <c r="E3" s="1" t="s">
        <v>453</v>
      </c>
      <c r="F3" s="1" t="s">
        <v>93</v>
      </c>
      <c r="G3" t="str">
        <f t="shared" si="0"/>
        <v>01/03/2023</v>
      </c>
    </row>
    <row r="4" spans="1:7" x14ac:dyDescent="0.25">
      <c r="A4">
        <v>31</v>
      </c>
      <c r="B4">
        <v>6</v>
      </c>
      <c r="C4" s="1" t="s">
        <v>92</v>
      </c>
      <c r="D4" s="1" t="s">
        <v>0</v>
      </c>
      <c r="E4" s="1" t="s">
        <v>453</v>
      </c>
      <c r="F4" s="1" t="s">
        <v>93</v>
      </c>
      <c r="G4" t="str">
        <f t="shared" si="0"/>
        <v>01/03/2023</v>
      </c>
    </row>
    <row r="5" spans="1:7" x14ac:dyDescent="0.25">
      <c r="A5">
        <v>32</v>
      </c>
      <c r="B5">
        <v>3</v>
      </c>
      <c r="C5" s="1" t="s">
        <v>92</v>
      </c>
      <c r="D5" s="1" t="s">
        <v>0</v>
      </c>
      <c r="E5" s="1" t="s">
        <v>453</v>
      </c>
      <c r="F5" s="1" t="s">
        <v>93</v>
      </c>
      <c r="G5" t="str">
        <f t="shared" si="0"/>
        <v>01/03/2023</v>
      </c>
    </row>
    <row r="6" spans="1:7" x14ac:dyDescent="0.25">
      <c r="A6">
        <v>33</v>
      </c>
      <c r="B6">
        <v>15</v>
      </c>
      <c r="C6" s="1" t="s">
        <v>92</v>
      </c>
      <c r="D6" s="1" t="s">
        <v>0</v>
      </c>
      <c r="E6" s="1" t="s">
        <v>453</v>
      </c>
      <c r="F6" s="1" t="s">
        <v>93</v>
      </c>
      <c r="G6" t="str">
        <f t="shared" si="0"/>
        <v>01/03/2023</v>
      </c>
    </row>
    <row r="7" spans="1:7" x14ac:dyDescent="0.25">
      <c r="A7">
        <v>34</v>
      </c>
      <c r="B7">
        <v>5</v>
      </c>
      <c r="C7" s="1" t="s">
        <v>92</v>
      </c>
      <c r="D7" s="1" t="s">
        <v>0</v>
      </c>
      <c r="E7" s="1" t="s">
        <v>453</v>
      </c>
      <c r="F7" s="1" t="s">
        <v>93</v>
      </c>
      <c r="G7" t="str">
        <f t="shared" si="0"/>
        <v>01/03/2023</v>
      </c>
    </row>
    <row r="8" spans="1:7" x14ac:dyDescent="0.25">
      <c r="A8">
        <v>35</v>
      </c>
      <c r="B8">
        <v>6</v>
      </c>
      <c r="C8" s="1" t="s">
        <v>483</v>
      </c>
      <c r="D8" s="1" t="s">
        <v>0</v>
      </c>
      <c r="E8" s="1" t="s">
        <v>453</v>
      </c>
      <c r="F8" s="1" t="s">
        <v>93</v>
      </c>
      <c r="G8" t="str">
        <f t="shared" si="0"/>
        <v>02/03/2023</v>
      </c>
    </row>
    <row r="9" spans="1:7" x14ac:dyDescent="0.25">
      <c r="A9">
        <v>36</v>
      </c>
      <c r="B9">
        <v>10</v>
      </c>
      <c r="C9" s="1" t="s">
        <v>483</v>
      </c>
      <c r="D9" s="1" t="s">
        <v>0</v>
      </c>
      <c r="E9" s="1" t="s">
        <v>453</v>
      </c>
      <c r="F9" s="1" t="s">
        <v>93</v>
      </c>
      <c r="G9" t="str">
        <f t="shared" si="0"/>
        <v>02/03/2023</v>
      </c>
    </row>
    <row r="10" spans="1:7" x14ac:dyDescent="0.25">
      <c r="A10">
        <v>37</v>
      </c>
      <c r="B10">
        <v>5</v>
      </c>
      <c r="C10" s="1" t="s">
        <v>483</v>
      </c>
      <c r="D10" s="1" t="s">
        <v>0</v>
      </c>
      <c r="E10" s="1" t="s">
        <v>453</v>
      </c>
      <c r="F10" s="1" t="s">
        <v>93</v>
      </c>
      <c r="G10" t="str">
        <f t="shared" si="0"/>
        <v>02/03/2023</v>
      </c>
    </row>
    <row r="11" spans="1:7" x14ac:dyDescent="0.25">
      <c r="A11">
        <v>38</v>
      </c>
      <c r="B11">
        <v>3</v>
      </c>
      <c r="C11" s="1" t="s">
        <v>483</v>
      </c>
      <c r="D11" s="1" t="s">
        <v>0</v>
      </c>
      <c r="E11" s="1" t="s">
        <v>453</v>
      </c>
      <c r="F11" s="1" t="s">
        <v>93</v>
      </c>
      <c r="G11" t="str">
        <f t="shared" si="0"/>
        <v>02/03/2023</v>
      </c>
    </row>
    <row r="12" spans="1:7" x14ac:dyDescent="0.25">
      <c r="A12">
        <v>39</v>
      </c>
      <c r="B12">
        <v>3</v>
      </c>
      <c r="C12" s="1" t="s">
        <v>483</v>
      </c>
      <c r="D12" s="1" t="s">
        <v>0</v>
      </c>
      <c r="E12" s="1" t="s">
        <v>453</v>
      </c>
      <c r="F12" s="1" t="s">
        <v>93</v>
      </c>
      <c r="G12" t="str">
        <f t="shared" si="0"/>
        <v>02/03/2023</v>
      </c>
    </row>
    <row r="13" spans="1:7" x14ac:dyDescent="0.25">
      <c r="A13">
        <v>40</v>
      </c>
      <c r="B13">
        <v>6</v>
      </c>
      <c r="C13" s="1" t="s">
        <v>483</v>
      </c>
      <c r="D13" s="1" t="s">
        <v>0</v>
      </c>
      <c r="E13" s="1" t="s">
        <v>453</v>
      </c>
      <c r="F13" s="1" t="s">
        <v>93</v>
      </c>
      <c r="G13" t="str">
        <f t="shared" si="0"/>
        <v>02/03/2023</v>
      </c>
    </row>
    <row r="14" spans="1:7" x14ac:dyDescent="0.25">
      <c r="A14">
        <v>41</v>
      </c>
      <c r="B14">
        <v>11</v>
      </c>
      <c r="C14" s="1" t="s">
        <v>483</v>
      </c>
      <c r="D14" s="1" t="s">
        <v>0</v>
      </c>
      <c r="E14" s="1" t="s">
        <v>453</v>
      </c>
      <c r="F14" s="1" t="s">
        <v>93</v>
      </c>
      <c r="G14" t="str">
        <f t="shared" si="0"/>
        <v>02/03/2023</v>
      </c>
    </row>
    <row r="15" spans="1:7" x14ac:dyDescent="0.25">
      <c r="A15">
        <v>42</v>
      </c>
      <c r="B15">
        <v>5</v>
      </c>
      <c r="C15" s="1" t="s">
        <v>483</v>
      </c>
      <c r="D15" s="1" t="s">
        <v>0</v>
      </c>
      <c r="E15" s="1" t="s">
        <v>453</v>
      </c>
      <c r="F15" s="1" t="s">
        <v>93</v>
      </c>
      <c r="G15" t="str">
        <f t="shared" si="0"/>
        <v>02/03/2023</v>
      </c>
    </row>
    <row r="16" spans="1:7" x14ac:dyDescent="0.25">
      <c r="A16">
        <v>43</v>
      </c>
      <c r="B16">
        <v>3</v>
      </c>
      <c r="C16" s="1" t="s">
        <v>0</v>
      </c>
      <c r="D16" s="1" t="s">
        <v>0</v>
      </c>
      <c r="E16" s="1" t="s">
        <v>453</v>
      </c>
      <c r="F16" s="1" t="s">
        <v>93</v>
      </c>
      <c r="G16" t="str">
        <f t="shared" si="0"/>
        <v>03/03/2023</v>
      </c>
    </row>
    <row r="17" spans="1:7" x14ac:dyDescent="0.25">
      <c r="A17">
        <v>44</v>
      </c>
      <c r="B17">
        <v>6</v>
      </c>
      <c r="C17" s="1" t="s">
        <v>0</v>
      </c>
      <c r="D17" s="1" t="s">
        <v>0</v>
      </c>
      <c r="E17" s="1" t="s">
        <v>453</v>
      </c>
      <c r="F17" s="1" t="s">
        <v>93</v>
      </c>
      <c r="G17" t="str">
        <f t="shared" si="0"/>
        <v>03/03/2023</v>
      </c>
    </row>
    <row r="18" spans="1:7" x14ac:dyDescent="0.25">
      <c r="A18">
        <v>45</v>
      </c>
      <c r="B18">
        <v>3</v>
      </c>
      <c r="C18" s="1" t="s">
        <v>0</v>
      </c>
      <c r="D18" s="1" t="s">
        <v>0</v>
      </c>
      <c r="E18" s="1" t="s">
        <v>453</v>
      </c>
      <c r="F18" s="1" t="s">
        <v>93</v>
      </c>
      <c r="G18" t="str">
        <f t="shared" si="0"/>
        <v>03/03/2023</v>
      </c>
    </row>
    <row r="19" spans="1:7" x14ac:dyDescent="0.25">
      <c r="A19">
        <v>46</v>
      </c>
      <c r="B19">
        <v>10</v>
      </c>
      <c r="C19" s="1" t="s">
        <v>0</v>
      </c>
      <c r="D19" s="1" t="s">
        <v>0</v>
      </c>
      <c r="E19" s="1" t="s">
        <v>453</v>
      </c>
      <c r="F19" s="1" t="s">
        <v>93</v>
      </c>
      <c r="G19" t="str">
        <f t="shared" si="0"/>
        <v>03/03/2023</v>
      </c>
    </row>
    <row r="20" spans="1:7" x14ac:dyDescent="0.25">
      <c r="A20">
        <v>47</v>
      </c>
      <c r="B20">
        <v>6</v>
      </c>
      <c r="C20" s="1" t="s">
        <v>0</v>
      </c>
      <c r="D20" s="1" t="s">
        <v>0</v>
      </c>
      <c r="E20" s="1" t="s">
        <v>453</v>
      </c>
      <c r="F20" s="1" t="s">
        <v>93</v>
      </c>
      <c r="G20" t="str">
        <f t="shared" si="0"/>
        <v>03/03/2023</v>
      </c>
    </row>
    <row r="21" spans="1:7" x14ac:dyDescent="0.25">
      <c r="A21">
        <v>48</v>
      </c>
      <c r="B21">
        <v>5</v>
      </c>
      <c r="C21" s="1" t="s">
        <v>0</v>
      </c>
      <c r="D21" s="1" t="s">
        <v>0</v>
      </c>
      <c r="E21" s="1" t="s">
        <v>453</v>
      </c>
      <c r="F21" s="1" t="s">
        <v>93</v>
      </c>
      <c r="G21" t="str">
        <f t="shared" si="0"/>
        <v>03/03/2023</v>
      </c>
    </row>
    <row r="22" spans="1:7" x14ac:dyDescent="0.25">
      <c r="A22">
        <v>49</v>
      </c>
      <c r="B22">
        <v>10</v>
      </c>
      <c r="C22" s="1" t="s">
        <v>0</v>
      </c>
      <c r="D22" s="1" t="s">
        <v>0</v>
      </c>
      <c r="E22" s="1" t="s">
        <v>453</v>
      </c>
      <c r="F22" s="1" t="s">
        <v>93</v>
      </c>
      <c r="G22" t="str">
        <f t="shared" si="0"/>
        <v>03/03/2023</v>
      </c>
    </row>
    <row r="23" spans="1:7" x14ac:dyDescent="0.25">
      <c r="A23">
        <v>50</v>
      </c>
      <c r="B23">
        <v>5</v>
      </c>
      <c r="C23" s="1" t="s">
        <v>0</v>
      </c>
      <c r="D23" s="1" t="s">
        <v>0</v>
      </c>
      <c r="E23" s="1" t="s">
        <v>453</v>
      </c>
      <c r="F23" s="1" t="s">
        <v>93</v>
      </c>
      <c r="G23" t="str">
        <f t="shared" si="0"/>
        <v>03/03/2023</v>
      </c>
    </row>
    <row r="24" spans="1:7" x14ac:dyDescent="0.25">
      <c r="A24">
        <v>51</v>
      </c>
      <c r="B24">
        <v>3</v>
      </c>
      <c r="C24" s="1" t="s">
        <v>454</v>
      </c>
      <c r="D24" s="1" t="s">
        <v>0</v>
      </c>
      <c r="E24" s="1" t="s">
        <v>453</v>
      </c>
      <c r="F24" s="1" t="s">
        <v>93</v>
      </c>
      <c r="G24" t="str">
        <f t="shared" si="0"/>
        <v>04/03/2023</v>
      </c>
    </row>
    <row r="25" spans="1:7" x14ac:dyDescent="0.25">
      <c r="A25">
        <v>52</v>
      </c>
      <c r="B25">
        <v>15</v>
      </c>
      <c r="C25" s="1" t="s">
        <v>454</v>
      </c>
      <c r="D25" s="1" t="s">
        <v>0</v>
      </c>
      <c r="E25" s="1" t="s">
        <v>453</v>
      </c>
      <c r="F25" s="1" t="s">
        <v>93</v>
      </c>
      <c r="G25" t="str">
        <f t="shared" si="0"/>
        <v>04/03/2023</v>
      </c>
    </row>
    <row r="26" spans="1:7" x14ac:dyDescent="0.25">
      <c r="A26">
        <v>53</v>
      </c>
      <c r="B26">
        <v>10</v>
      </c>
      <c r="C26" s="1" t="s">
        <v>454</v>
      </c>
      <c r="D26" s="1" t="s">
        <v>0</v>
      </c>
      <c r="E26" s="1" t="s">
        <v>453</v>
      </c>
      <c r="F26" s="1" t="s">
        <v>93</v>
      </c>
      <c r="G26" t="str">
        <f t="shared" si="0"/>
        <v>04/03/2023</v>
      </c>
    </row>
    <row r="27" spans="1:7" x14ac:dyDescent="0.25">
      <c r="A27">
        <v>54</v>
      </c>
      <c r="B27">
        <v>5</v>
      </c>
      <c r="C27" s="1" t="s">
        <v>414</v>
      </c>
      <c r="D27" s="1" t="s">
        <v>0</v>
      </c>
      <c r="E27" s="1" t="s">
        <v>453</v>
      </c>
      <c r="F27" s="1" t="s">
        <v>93</v>
      </c>
      <c r="G27" t="str">
        <f t="shared" si="0"/>
        <v>06/03/2023</v>
      </c>
    </row>
    <row r="28" spans="1:7" x14ac:dyDescent="0.25">
      <c r="A28">
        <v>55</v>
      </c>
      <c r="B28">
        <v>6</v>
      </c>
      <c r="C28" s="1" t="s">
        <v>414</v>
      </c>
      <c r="D28" s="1" t="s">
        <v>0</v>
      </c>
      <c r="E28" s="1" t="s">
        <v>453</v>
      </c>
      <c r="F28" s="1" t="s">
        <v>93</v>
      </c>
      <c r="G28" t="str">
        <f t="shared" si="0"/>
        <v>06/03/2023</v>
      </c>
    </row>
    <row r="29" spans="1:7" x14ac:dyDescent="0.25">
      <c r="A29">
        <v>56</v>
      </c>
      <c r="B29">
        <v>6</v>
      </c>
      <c r="C29" s="1" t="s">
        <v>414</v>
      </c>
      <c r="D29" s="1" t="s">
        <v>0</v>
      </c>
      <c r="E29" s="1" t="s">
        <v>453</v>
      </c>
      <c r="F29" s="1" t="s">
        <v>93</v>
      </c>
      <c r="G29" t="str">
        <f t="shared" si="0"/>
        <v>06/03/2023</v>
      </c>
    </row>
    <row r="30" spans="1:7" x14ac:dyDescent="0.25">
      <c r="A30">
        <v>57</v>
      </c>
      <c r="B30">
        <v>3</v>
      </c>
      <c r="C30" s="1" t="s">
        <v>414</v>
      </c>
      <c r="D30" s="1" t="s">
        <v>0</v>
      </c>
      <c r="E30" s="1" t="s">
        <v>453</v>
      </c>
      <c r="F30" s="1" t="s">
        <v>93</v>
      </c>
      <c r="G30" t="str">
        <f t="shared" si="0"/>
        <v>06/03/2023</v>
      </c>
    </row>
    <row r="31" spans="1:7" x14ac:dyDescent="0.25">
      <c r="A31">
        <v>58</v>
      </c>
      <c r="B31">
        <v>3</v>
      </c>
      <c r="C31" s="1" t="s">
        <v>414</v>
      </c>
      <c r="D31" s="1" t="s">
        <v>0</v>
      </c>
      <c r="E31" s="1" t="s">
        <v>453</v>
      </c>
      <c r="F31" s="1" t="s">
        <v>93</v>
      </c>
      <c r="G31" t="str">
        <f t="shared" si="0"/>
        <v>06/03/2023</v>
      </c>
    </row>
    <row r="32" spans="1:7" x14ac:dyDescent="0.25">
      <c r="A32">
        <v>59</v>
      </c>
      <c r="B32">
        <v>5</v>
      </c>
      <c r="C32" s="1" t="s">
        <v>414</v>
      </c>
      <c r="D32" s="1" t="s">
        <v>0</v>
      </c>
      <c r="E32" s="1" t="s">
        <v>453</v>
      </c>
      <c r="F32" s="1" t="s">
        <v>93</v>
      </c>
      <c r="G32" t="str">
        <f t="shared" si="0"/>
        <v>06/03/2023</v>
      </c>
    </row>
    <row r="33" spans="1:7" x14ac:dyDescent="0.25">
      <c r="A33">
        <v>60</v>
      </c>
      <c r="B33">
        <v>3</v>
      </c>
      <c r="C33" s="1" t="s">
        <v>414</v>
      </c>
      <c r="D33" s="1" t="s">
        <v>0</v>
      </c>
      <c r="E33" s="1" t="s">
        <v>453</v>
      </c>
      <c r="F33" s="1" t="s">
        <v>93</v>
      </c>
      <c r="G33" t="str">
        <f t="shared" si="0"/>
        <v>06/03/2023</v>
      </c>
    </row>
    <row r="34" spans="1:7" x14ac:dyDescent="0.25">
      <c r="A34">
        <v>61</v>
      </c>
      <c r="B34">
        <v>6</v>
      </c>
      <c r="C34" s="1" t="s">
        <v>414</v>
      </c>
      <c r="D34" s="1" t="s">
        <v>0</v>
      </c>
      <c r="E34" s="1" t="s">
        <v>453</v>
      </c>
      <c r="F34" s="1" t="s">
        <v>93</v>
      </c>
      <c r="G34" t="str">
        <f t="shared" si="0"/>
        <v>06/03/2023</v>
      </c>
    </row>
    <row r="35" spans="1:7" x14ac:dyDescent="0.25">
      <c r="A35">
        <v>62</v>
      </c>
      <c r="B35">
        <v>3</v>
      </c>
      <c r="C35" s="1" t="s">
        <v>414</v>
      </c>
      <c r="D35" s="1" t="s">
        <v>0</v>
      </c>
      <c r="E35" s="1" t="s">
        <v>453</v>
      </c>
      <c r="F35" s="1" t="s">
        <v>93</v>
      </c>
      <c r="G35" t="str">
        <f t="shared" si="0"/>
        <v>06/03/2023</v>
      </c>
    </row>
    <row r="36" spans="1:7" x14ac:dyDescent="0.25">
      <c r="A36">
        <v>63</v>
      </c>
      <c r="B36">
        <v>3</v>
      </c>
      <c r="C36" s="1" t="s">
        <v>414</v>
      </c>
      <c r="D36" s="1" t="s">
        <v>0</v>
      </c>
      <c r="E36" s="1" t="s">
        <v>453</v>
      </c>
      <c r="F36" s="1" t="s">
        <v>93</v>
      </c>
      <c r="G36" t="str">
        <f t="shared" si="0"/>
        <v>06/03/2023</v>
      </c>
    </row>
    <row r="37" spans="1:7" x14ac:dyDescent="0.25">
      <c r="A37">
        <v>64</v>
      </c>
      <c r="B37">
        <v>10</v>
      </c>
      <c r="C37" s="1" t="s">
        <v>414</v>
      </c>
      <c r="D37" s="1" t="s">
        <v>0</v>
      </c>
      <c r="E37" s="1" t="s">
        <v>453</v>
      </c>
      <c r="F37" s="1" t="s">
        <v>93</v>
      </c>
      <c r="G37" t="str">
        <f t="shared" si="0"/>
        <v>06/03/2023</v>
      </c>
    </row>
    <row r="38" spans="1:7" x14ac:dyDescent="0.25">
      <c r="A38">
        <v>65</v>
      </c>
      <c r="B38">
        <v>3</v>
      </c>
      <c r="C38" s="1" t="s">
        <v>414</v>
      </c>
      <c r="D38" s="1" t="s">
        <v>0</v>
      </c>
      <c r="E38" s="1" t="s">
        <v>453</v>
      </c>
      <c r="F38" s="1" t="s">
        <v>93</v>
      </c>
      <c r="G38" t="str">
        <f t="shared" si="0"/>
        <v>06/03/2023</v>
      </c>
    </row>
    <row r="39" spans="1:7" x14ac:dyDescent="0.25">
      <c r="A39">
        <v>66</v>
      </c>
      <c r="B39">
        <v>10</v>
      </c>
      <c r="C39" s="1" t="s">
        <v>385</v>
      </c>
      <c r="D39" s="1" t="s">
        <v>0</v>
      </c>
      <c r="E39" s="1" t="s">
        <v>453</v>
      </c>
      <c r="F39" s="1" t="s">
        <v>93</v>
      </c>
      <c r="G39" t="str">
        <f t="shared" si="0"/>
        <v>07/03/2023</v>
      </c>
    </row>
    <row r="40" spans="1:7" x14ac:dyDescent="0.25">
      <c r="A40">
        <v>67</v>
      </c>
      <c r="B40">
        <v>3</v>
      </c>
      <c r="C40" s="1" t="s">
        <v>385</v>
      </c>
      <c r="D40" s="1" t="s">
        <v>0</v>
      </c>
      <c r="E40" s="1" t="s">
        <v>453</v>
      </c>
      <c r="F40" s="1" t="s">
        <v>93</v>
      </c>
      <c r="G40" t="str">
        <f t="shared" si="0"/>
        <v>07/03/2023</v>
      </c>
    </row>
    <row r="41" spans="1:7" x14ac:dyDescent="0.25">
      <c r="A41">
        <v>68</v>
      </c>
      <c r="B41">
        <v>3</v>
      </c>
      <c r="C41" s="1" t="s">
        <v>385</v>
      </c>
      <c r="D41" s="1" t="s">
        <v>0</v>
      </c>
      <c r="E41" s="1" t="s">
        <v>453</v>
      </c>
      <c r="F41" s="1" t="s">
        <v>93</v>
      </c>
      <c r="G41" t="str">
        <f t="shared" si="0"/>
        <v>07/03/2023</v>
      </c>
    </row>
    <row r="42" spans="1:7" x14ac:dyDescent="0.25">
      <c r="A42">
        <v>69</v>
      </c>
      <c r="B42">
        <v>10</v>
      </c>
      <c r="C42" s="1" t="s">
        <v>385</v>
      </c>
      <c r="D42" s="1" t="s">
        <v>0</v>
      </c>
      <c r="E42" s="1" t="s">
        <v>453</v>
      </c>
      <c r="F42" s="1" t="s">
        <v>93</v>
      </c>
      <c r="G42" t="str">
        <f t="shared" si="0"/>
        <v>07/03/2023</v>
      </c>
    </row>
    <row r="43" spans="1:7" x14ac:dyDescent="0.25">
      <c r="A43">
        <v>70</v>
      </c>
      <c r="B43">
        <v>3</v>
      </c>
      <c r="C43" s="1" t="s">
        <v>385</v>
      </c>
      <c r="D43" s="1" t="s">
        <v>0</v>
      </c>
      <c r="E43" s="1" t="s">
        <v>453</v>
      </c>
      <c r="F43" s="1" t="s">
        <v>93</v>
      </c>
      <c r="G43" t="str">
        <f t="shared" si="0"/>
        <v>07/03/2023</v>
      </c>
    </row>
    <row r="44" spans="1:7" x14ac:dyDescent="0.25">
      <c r="A44">
        <v>71</v>
      </c>
      <c r="B44">
        <v>5</v>
      </c>
      <c r="C44" s="1" t="s">
        <v>484</v>
      </c>
      <c r="D44" s="1" t="s">
        <v>0</v>
      </c>
      <c r="E44" s="1" t="s">
        <v>453</v>
      </c>
      <c r="F44" s="1" t="s">
        <v>93</v>
      </c>
      <c r="G44" t="str">
        <f t="shared" si="0"/>
        <v>08/03/2023</v>
      </c>
    </row>
    <row r="45" spans="1:7" x14ac:dyDescent="0.25">
      <c r="A45">
        <v>72</v>
      </c>
      <c r="B45">
        <v>3</v>
      </c>
      <c r="C45" s="1" t="s">
        <v>484</v>
      </c>
      <c r="D45" s="1" t="s">
        <v>0</v>
      </c>
      <c r="E45" s="1" t="s">
        <v>453</v>
      </c>
      <c r="F45" s="1" t="s">
        <v>93</v>
      </c>
      <c r="G45" t="str">
        <f t="shared" si="0"/>
        <v>08/03/2023</v>
      </c>
    </row>
    <row r="46" spans="1:7" x14ac:dyDescent="0.25">
      <c r="A46">
        <v>73</v>
      </c>
      <c r="B46">
        <v>10</v>
      </c>
      <c r="C46" s="1" t="s">
        <v>484</v>
      </c>
      <c r="D46" s="1" t="s">
        <v>0</v>
      </c>
      <c r="E46" s="1" t="s">
        <v>453</v>
      </c>
      <c r="F46" s="1" t="s">
        <v>93</v>
      </c>
      <c r="G46" t="str">
        <f t="shared" si="0"/>
        <v>08/03/2023</v>
      </c>
    </row>
    <row r="47" spans="1:7" x14ac:dyDescent="0.25">
      <c r="A47">
        <v>74</v>
      </c>
      <c r="B47">
        <v>6</v>
      </c>
      <c r="C47" s="1" t="s">
        <v>484</v>
      </c>
      <c r="D47" s="1" t="s">
        <v>0</v>
      </c>
      <c r="E47" s="1" t="s">
        <v>453</v>
      </c>
      <c r="F47" s="1" t="s">
        <v>93</v>
      </c>
      <c r="G47" t="str">
        <f t="shared" si="0"/>
        <v>08/03/2023</v>
      </c>
    </row>
    <row r="48" spans="1:7" x14ac:dyDescent="0.25">
      <c r="A48">
        <v>75</v>
      </c>
      <c r="B48">
        <v>3</v>
      </c>
      <c r="C48" s="1" t="s">
        <v>484</v>
      </c>
      <c r="D48" s="1" t="s">
        <v>0</v>
      </c>
      <c r="E48" s="1" t="s">
        <v>453</v>
      </c>
      <c r="F48" s="1" t="s">
        <v>93</v>
      </c>
      <c r="G48" t="str">
        <f t="shared" si="0"/>
        <v>08/03/2023</v>
      </c>
    </row>
    <row r="49" spans="1:7" x14ac:dyDescent="0.25">
      <c r="A49">
        <v>76</v>
      </c>
      <c r="B49">
        <v>3</v>
      </c>
      <c r="C49" s="1" t="s">
        <v>484</v>
      </c>
      <c r="D49" s="1" t="s">
        <v>0</v>
      </c>
      <c r="E49" s="1" t="s">
        <v>453</v>
      </c>
      <c r="F49" s="1" t="s">
        <v>93</v>
      </c>
      <c r="G49" t="str">
        <f t="shared" si="0"/>
        <v>08/03/2023</v>
      </c>
    </row>
    <row r="50" spans="1:7" x14ac:dyDescent="0.25">
      <c r="A50">
        <v>77</v>
      </c>
      <c r="B50">
        <v>3</v>
      </c>
      <c r="C50" s="1" t="s">
        <v>484</v>
      </c>
      <c r="D50" s="1" t="s">
        <v>0</v>
      </c>
      <c r="E50" s="1" t="s">
        <v>453</v>
      </c>
      <c r="F50" s="1" t="s">
        <v>93</v>
      </c>
      <c r="G50" t="str">
        <f t="shared" si="0"/>
        <v>08/03/2023</v>
      </c>
    </row>
    <row r="51" spans="1:7" x14ac:dyDescent="0.25">
      <c r="A51">
        <v>78</v>
      </c>
      <c r="B51">
        <v>3</v>
      </c>
      <c r="C51" s="1" t="s">
        <v>449</v>
      </c>
      <c r="D51" s="1" t="s">
        <v>0</v>
      </c>
      <c r="E51" s="1" t="s">
        <v>453</v>
      </c>
      <c r="F51" s="1" t="s">
        <v>93</v>
      </c>
      <c r="G51" t="str">
        <f t="shared" si="0"/>
        <v>09/03/2023</v>
      </c>
    </row>
    <row r="52" spans="1:7" x14ac:dyDescent="0.25">
      <c r="A52">
        <v>79</v>
      </c>
      <c r="B52">
        <v>3</v>
      </c>
      <c r="C52" s="1" t="s">
        <v>449</v>
      </c>
      <c r="D52" s="1" t="s">
        <v>0</v>
      </c>
      <c r="E52" s="1" t="s">
        <v>453</v>
      </c>
      <c r="F52" s="1" t="s">
        <v>93</v>
      </c>
      <c r="G52" t="str">
        <f t="shared" si="0"/>
        <v>09/03/2023</v>
      </c>
    </row>
    <row r="53" spans="1:7" x14ac:dyDescent="0.25">
      <c r="A53">
        <v>80</v>
      </c>
      <c r="B53">
        <v>16</v>
      </c>
      <c r="C53" s="1" t="s">
        <v>449</v>
      </c>
      <c r="D53" s="1" t="s">
        <v>0</v>
      </c>
      <c r="E53" s="1" t="s">
        <v>453</v>
      </c>
      <c r="F53" s="1" t="s">
        <v>93</v>
      </c>
      <c r="G53" t="str">
        <f t="shared" si="0"/>
        <v>09/03/2023</v>
      </c>
    </row>
    <row r="54" spans="1:7" x14ac:dyDescent="0.25">
      <c r="A54">
        <v>81</v>
      </c>
      <c r="B54">
        <v>3</v>
      </c>
      <c r="C54" s="1" t="s">
        <v>449</v>
      </c>
      <c r="D54" s="1" t="s">
        <v>0</v>
      </c>
      <c r="E54" s="1" t="s">
        <v>453</v>
      </c>
      <c r="F54" s="1" t="s">
        <v>93</v>
      </c>
      <c r="G54" t="str">
        <f t="shared" si="0"/>
        <v>09/03/2023</v>
      </c>
    </row>
    <row r="55" spans="1:7" x14ac:dyDescent="0.25">
      <c r="A55">
        <v>82</v>
      </c>
      <c r="B55">
        <v>6</v>
      </c>
      <c r="C55" s="1" t="s">
        <v>449</v>
      </c>
      <c r="D55" s="1" t="s">
        <v>0</v>
      </c>
      <c r="E55" s="1" t="s">
        <v>453</v>
      </c>
      <c r="F55" s="1" t="s">
        <v>93</v>
      </c>
      <c r="G55" t="str">
        <f t="shared" si="0"/>
        <v>09/03/2023</v>
      </c>
    </row>
    <row r="56" spans="1:7" x14ac:dyDescent="0.25">
      <c r="A56">
        <v>83</v>
      </c>
      <c r="B56">
        <v>10</v>
      </c>
      <c r="C56" s="1" t="s">
        <v>449</v>
      </c>
      <c r="D56" s="1" t="s">
        <v>0</v>
      </c>
      <c r="E56" s="1" t="s">
        <v>453</v>
      </c>
      <c r="F56" s="1" t="s">
        <v>93</v>
      </c>
      <c r="G56" t="str">
        <f t="shared" si="0"/>
        <v>09/03/2023</v>
      </c>
    </row>
    <row r="57" spans="1:7" x14ac:dyDescent="0.25">
      <c r="A57">
        <v>84</v>
      </c>
      <c r="B57">
        <v>15</v>
      </c>
      <c r="C57" s="1" t="s">
        <v>450</v>
      </c>
      <c r="D57" s="1" t="s">
        <v>0</v>
      </c>
      <c r="E57" s="1" t="s">
        <v>453</v>
      </c>
      <c r="F57" s="1" t="s">
        <v>93</v>
      </c>
      <c r="G57" t="str">
        <f t="shared" si="0"/>
        <v>10/03/2023</v>
      </c>
    </row>
    <row r="58" spans="1:7" x14ac:dyDescent="0.25">
      <c r="A58">
        <v>85</v>
      </c>
      <c r="B58">
        <v>0</v>
      </c>
      <c r="C58" s="1" t="s">
        <v>450</v>
      </c>
      <c r="D58" s="1" t="s">
        <v>0</v>
      </c>
      <c r="E58" s="1" t="s">
        <v>453</v>
      </c>
      <c r="F58" s="1" t="s">
        <v>93</v>
      </c>
      <c r="G58" t="str">
        <f t="shared" si="0"/>
        <v>10/03/2023</v>
      </c>
    </row>
    <row r="59" spans="1:7" x14ac:dyDescent="0.25">
      <c r="A59">
        <v>86</v>
      </c>
      <c r="B59">
        <v>10</v>
      </c>
      <c r="C59" s="1" t="s">
        <v>450</v>
      </c>
      <c r="D59" s="1" t="s">
        <v>0</v>
      </c>
      <c r="E59" s="1" t="s">
        <v>453</v>
      </c>
      <c r="F59" s="1" t="s">
        <v>93</v>
      </c>
      <c r="G59" t="str">
        <f t="shared" si="0"/>
        <v>10/03/2023</v>
      </c>
    </row>
    <row r="60" spans="1:7" x14ac:dyDescent="0.25">
      <c r="A60">
        <v>87</v>
      </c>
      <c r="B60">
        <v>3</v>
      </c>
      <c r="C60" s="1" t="s">
        <v>450</v>
      </c>
      <c r="D60" s="1" t="s">
        <v>0</v>
      </c>
      <c r="E60" s="1" t="s">
        <v>453</v>
      </c>
      <c r="F60" s="1" t="s">
        <v>93</v>
      </c>
      <c r="G60" t="str">
        <f t="shared" si="0"/>
        <v>10/03/2023</v>
      </c>
    </row>
    <row r="61" spans="1:7" x14ac:dyDescent="0.25">
      <c r="A61">
        <v>88</v>
      </c>
      <c r="B61">
        <v>3</v>
      </c>
      <c r="C61" s="1" t="s">
        <v>450</v>
      </c>
      <c r="D61" s="1" t="s">
        <v>0</v>
      </c>
      <c r="E61" s="1" t="s">
        <v>453</v>
      </c>
      <c r="F61" s="1" t="s">
        <v>93</v>
      </c>
      <c r="G61" t="str">
        <f t="shared" si="0"/>
        <v>10/03/2023</v>
      </c>
    </row>
    <row r="62" spans="1:7" x14ac:dyDescent="0.25">
      <c r="A62">
        <v>89</v>
      </c>
      <c r="B62">
        <v>10</v>
      </c>
      <c r="C62" s="1" t="s">
        <v>450</v>
      </c>
      <c r="D62" s="1" t="s">
        <v>0</v>
      </c>
      <c r="E62" s="1" t="s">
        <v>453</v>
      </c>
      <c r="F62" s="1" t="s">
        <v>93</v>
      </c>
      <c r="G62" t="str">
        <f t="shared" si="0"/>
        <v>10/03/2023</v>
      </c>
    </row>
    <row r="63" spans="1:7" x14ac:dyDescent="0.25">
      <c r="A63">
        <v>90</v>
      </c>
      <c r="B63">
        <v>3</v>
      </c>
      <c r="C63" s="1" t="s">
        <v>450</v>
      </c>
      <c r="D63" s="1" t="s">
        <v>0</v>
      </c>
      <c r="E63" s="1" t="s">
        <v>453</v>
      </c>
      <c r="F63" s="1" t="s">
        <v>93</v>
      </c>
      <c r="G63" t="str">
        <f t="shared" si="0"/>
        <v>10/03/2023</v>
      </c>
    </row>
    <row r="64" spans="1:7" x14ac:dyDescent="0.25">
      <c r="A64">
        <v>91</v>
      </c>
      <c r="B64">
        <v>6</v>
      </c>
      <c r="C64" s="1" t="s">
        <v>455</v>
      </c>
      <c r="D64" s="1" t="s">
        <v>0</v>
      </c>
      <c r="E64" s="1" t="s">
        <v>453</v>
      </c>
      <c r="F64" s="1" t="s">
        <v>93</v>
      </c>
      <c r="G64" t="str">
        <f t="shared" si="0"/>
        <v>11/03/2023</v>
      </c>
    </row>
    <row r="65" spans="1:7" x14ac:dyDescent="0.25">
      <c r="A65">
        <v>92</v>
      </c>
      <c r="B65">
        <v>3</v>
      </c>
      <c r="C65" s="1" t="s">
        <v>455</v>
      </c>
      <c r="D65" s="1" t="s">
        <v>0</v>
      </c>
      <c r="E65" s="1" t="s">
        <v>453</v>
      </c>
      <c r="F65" s="1" t="s">
        <v>93</v>
      </c>
      <c r="G65" t="str">
        <f t="shared" si="0"/>
        <v>11/03/2023</v>
      </c>
    </row>
    <row r="66" spans="1:7" x14ac:dyDescent="0.25">
      <c r="A66">
        <v>93</v>
      </c>
      <c r="B66">
        <v>3</v>
      </c>
      <c r="C66" s="1" t="s">
        <v>455</v>
      </c>
      <c r="D66" s="1" t="s">
        <v>0</v>
      </c>
      <c r="E66" s="1" t="s">
        <v>453</v>
      </c>
      <c r="F66" s="1" t="s">
        <v>93</v>
      </c>
      <c r="G66" t="str">
        <f t="shared" ref="G66:G129" si="1">+C66&amp;F66&amp;D66&amp;F66&amp;E66</f>
        <v>11/03/2023</v>
      </c>
    </row>
    <row r="67" spans="1:7" x14ac:dyDescent="0.25">
      <c r="A67">
        <v>94</v>
      </c>
      <c r="B67">
        <v>3</v>
      </c>
      <c r="C67" s="1" t="s">
        <v>455</v>
      </c>
      <c r="D67" s="1" t="s">
        <v>0</v>
      </c>
      <c r="E67" s="1" t="s">
        <v>453</v>
      </c>
      <c r="F67" s="1" t="s">
        <v>93</v>
      </c>
      <c r="G67" t="str">
        <f t="shared" si="1"/>
        <v>11/03/2023</v>
      </c>
    </row>
    <row r="68" spans="1:7" x14ac:dyDescent="0.25">
      <c r="A68">
        <v>95</v>
      </c>
      <c r="B68">
        <v>3</v>
      </c>
      <c r="C68" s="1" t="s">
        <v>455</v>
      </c>
      <c r="D68" s="1" t="s">
        <v>0</v>
      </c>
      <c r="E68" s="1" t="s">
        <v>453</v>
      </c>
      <c r="F68" s="1" t="s">
        <v>93</v>
      </c>
      <c r="G68" t="str">
        <f t="shared" si="1"/>
        <v>11/03/2023</v>
      </c>
    </row>
    <row r="69" spans="1:7" x14ac:dyDescent="0.25">
      <c r="A69">
        <v>96</v>
      </c>
      <c r="B69">
        <v>3</v>
      </c>
      <c r="C69" s="1" t="s">
        <v>455</v>
      </c>
      <c r="D69" s="1" t="s">
        <v>0</v>
      </c>
      <c r="E69" s="1" t="s">
        <v>453</v>
      </c>
      <c r="F69" s="1" t="s">
        <v>93</v>
      </c>
      <c r="G69" t="str">
        <f t="shared" si="1"/>
        <v>11/03/2023</v>
      </c>
    </row>
    <row r="70" spans="1:7" x14ac:dyDescent="0.25">
      <c r="A70">
        <v>97</v>
      </c>
      <c r="B70">
        <v>3</v>
      </c>
      <c r="C70" s="1" t="s">
        <v>455</v>
      </c>
      <c r="D70" s="1" t="s">
        <v>0</v>
      </c>
      <c r="E70" s="1" t="s">
        <v>453</v>
      </c>
      <c r="F70" s="1" t="s">
        <v>93</v>
      </c>
      <c r="G70" t="str">
        <f t="shared" si="1"/>
        <v>11/03/2023</v>
      </c>
    </row>
    <row r="71" spans="1:7" x14ac:dyDescent="0.25">
      <c r="A71">
        <v>98</v>
      </c>
      <c r="B71">
        <v>3</v>
      </c>
      <c r="C71" s="1" t="s">
        <v>455</v>
      </c>
      <c r="D71" s="1" t="s">
        <v>0</v>
      </c>
      <c r="E71" s="1" t="s">
        <v>453</v>
      </c>
      <c r="F71" s="1" t="s">
        <v>93</v>
      </c>
      <c r="G71" t="str">
        <f t="shared" si="1"/>
        <v>11/03/2023</v>
      </c>
    </row>
    <row r="72" spans="1:7" x14ac:dyDescent="0.25">
      <c r="A72">
        <v>99</v>
      </c>
      <c r="B72">
        <v>6</v>
      </c>
      <c r="C72" s="1" t="s">
        <v>407</v>
      </c>
      <c r="D72" s="1" t="s">
        <v>0</v>
      </c>
      <c r="E72" s="1" t="s">
        <v>453</v>
      </c>
      <c r="F72" s="1" t="s">
        <v>93</v>
      </c>
      <c r="G72" t="str">
        <f t="shared" si="1"/>
        <v>13/03/2023</v>
      </c>
    </row>
    <row r="73" spans="1:7" x14ac:dyDescent="0.25">
      <c r="A73">
        <v>100</v>
      </c>
      <c r="B73">
        <v>5</v>
      </c>
      <c r="C73" s="1" t="s">
        <v>407</v>
      </c>
      <c r="D73" s="1" t="s">
        <v>0</v>
      </c>
      <c r="E73" s="1" t="s">
        <v>453</v>
      </c>
      <c r="F73" s="1" t="s">
        <v>93</v>
      </c>
      <c r="G73" t="str">
        <f t="shared" si="1"/>
        <v>13/03/2023</v>
      </c>
    </row>
    <row r="74" spans="1:7" x14ac:dyDescent="0.25">
      <c r="A74">
        <v>101</v>
      </c>
      <c r="B74">
        <v>3</v>
      </c>
      <c r="C74" s="1" t="s">
        <v>407</v>
      </c>
      <c r="D74" s="1" t="s">
        <v>0</v>
      </c>
      <c r="E74" s="1" t="s">
        <v>453</v>
      </c>
      <c r="F74" s="1" t="s">
        <v>93</v>
      </c>
      <c r="G74" t="str">
        <f t="shared" si="1"/>
        <v>13/03/2023</v>
      </c>
    </row>
    <row r="75" spans="1:7" x14ac:dyDescent="0.25">
      <c r="A75">
        <v>102</v>
      </c>
      <c r="B75">
        <v>5</v>
      </c>
      <c r="C75" s="1" t="s">
        <v>407</v>
      </c>
      <c r="D75" s="1" t="s">
        <v>0</v>
      </c>
      <c r="E75" s="1" t="s">
        <v>453</v>
      </c>
      <c r="F75" s="1" t="s">
        <v>93</v>
      </c>
      <c r="G75" t="str">
        <f t="shared" si="1"/>
        <v>13/03/2023</v>
      </c>
    </row>
    <row r="76" spans="1:7" x14ac:dyDescent="0.25">
      <c r="A76">
        <v>103</v>
      </c>
      <c r="B76">
        <v>10</v>
      </c>
      <c r="C76" s="1" t="s">
        <v>407</v>
      </c>
      <c r="D76" s="1" t="s">
        <v>0</v>
      </c>
      <c r="E76" s="1" t="s">
        <v>453</v>
      </c>
      <c r="F76" s="1" t="s">
        <v>93</v>
      </c>
      <c r="G76" t="str">
        <f t="shared" si="1"/>
        <v>13/03/2023</v>
      </c>
    </row>
    <row r="77" spans="1:7" x14ac:dyDescent="0.25">
      <c r="A77">
        <v>104</v>
      </c>
      <c r="B77">
        <v>3</v>
      </c>
      <c r="C77" s="1" t="s">
        <v>407</v>
      </c>
      <c r="D77" s="1" t="s">
        <v>0</v>
      </c>
      <c r="E77" s="1" t="s">
        <v>453</v>
      </c>
      <c r="F77" s="1" t="s">
        <v>93</v>
      </c>
      <c r="G77" t="str">
        <f t="shared" si="1"/>
        <v>13/03/2023</v>
      </c>
    </row>
    <row r="78" spans="1:7" x14ac:dyDescent="0.25">
      <c r="A78">
        <v>105</v>
      </c>
      <c r="B78">
        <v>3</v>
      </c>
      <c r="C78" s="1" t="s">
        <v>407</v>
      </c>
      <c r="D78" s="1" t="s">
        <v>0</v>
      </c>
      <c r="E78" s="1" t="s">
        <v>453</v>
      </c>
      <c r="F78" s="1" t="s">
        <v>93</v>
      </c>
      <c r="G78" t="str">
        <f t="shared" si="1"/>
        <v>13/03/2023</v>
      </c>
    </row>
    <row r="79" spans="1:7" x14ac:dyDescent="0.25">
      <c r="A79">
        <v>106</v>
      </c>
      <c r="B79">
        <v>6</v>
      </c>
      <c r="C79" s="1" t="s">
        <v>407</v>
      </c>
      <c r="D79" s="1" t="s">
        <v>0</v>
      </c>
      <c r="E79" s="1" t="s">
        <v>453</v>
      </c>
      <c r="F79" s="1" t="s">
        <v>93</v>
      </c>
      <c r="G79" t="str">
        <f t="shared" si="1"/>
        <v>13/03/2023</v>
      </c>
    </row>
    <row r="80" spans="1:7" x14ac:dyDescent="0.25">
      <c r="A80">
        <v>107</v>
      </c>
      <c r="B80">
        <v>3</v>
      </c>
      <c r="C80" s="1" t="s">
        <v>407</v>
      </c>
      <c r="D80" s="1" t="s">
        <v>0</v>
      </c>
      <c r="E80" s="1" t="s">
        <v>453</v>
      </c>
      <c r="F80" s="1" t="s">
        <v>93</v>
      </c>
      <c r="G80" t="str">
        <f t="shared" si="1"/>
        <v>13/03/2023</v>
      </c>
    </row>
    <row r="81" spans="1:7" x14ac:dyDescent="0.25">
      <c r="A81">
        <v>108</v>
      </c>
      <c r="B81">
        <v>3</v>
      </c>
      <c r="C81" s="1" t="s">
        <v>407</v>
      </c>
      <c r="D81" s="1" t="s">
        <v>0</v>
      </c>
      <c r="E81" s="1" t="s">
        <v>453</v>
      </c>
      <c r="F81" s="1" t="s">
        <v>93</v>
      </c>
      <c r="G81" t="str">
        <f t="shared" si="1"/>
        <v>13/03/2023</v>
      </c>
    </row>
    <row r="82" spans="1:7" x14ac:dyDescent="0.25">
      <c r="A82">
        <v>109</v>
      </c>
      <c r="B82">
        <v>6</v>
      </c>
      <c r="C82" s="1" t="s">
        <v>407</v>
      </c>
      <c r="D82" s="1" t="s">
        <v>0</v>
      </c>
      <c r="E82" s="1" t="s">
        <v>453</v>
      </c>
      <c r="F82" s="1" t="s">
        <v>93</v>
      </c>
      <c r="G82" t="str">
        <f t="shared" si="1"/>
        <v>13/03/2023</v>
      </c>
    </row>
    <row r="83" spans="1:7" x14ac:dyDescent="0.25">
      <c r="A83">
        <v>110</v>
      </c>
      <c r="B83">
        <v>3</v>
      </c>
      <c r="C83" s="1" t="s">
        <v>407</v>
      </c>
      <c r="D83" s="1" t="s">
        <v>0</v>
      </c>
      <c r="E83" s="1" t="s">
        <v>453</v>
      </c>
      <c r="F83" s="1" t="s">
        <v>93</v>
      </c>
      <c r="G83" t="str">
        <f t="shared" si="1"/>
        <v>13/03/2023</v>
      </c>
    </row>
    <row r="84" spans="1:7" x14ac:dyDescent="0.25">
      <c r="A84">
        <v>111</v>
      </c>
      <c r="B84">
        <v>10</v>
      </c>
      <c r="C84" s="1" t="s">
        <v>407</v>
      </c>
      <c r="D84" s="1" t="s">
        <v>0</v>
      </c>
      <c r="E84" s="1" t="s">
        <v>453</v>
      </c>
      <c r="F84" s="1" t="s">
        <v>93</v>
      </c>
      <c r="G84" t="str">
        <f t="shared" si="1"/>
        <v>13/03/2023</v>
      </c>
    </row>
    <row r="85" spans="1:7" x14ac:dyDescent="0.25">
      <c r="A85">
        <v>112</v>
      </c>
      <c r="B85">
        <v>5</v>
      </c>
      <c r="C85" s="1" t="s">
        <v>415</v>
      </c>
      <c r="D85" s="1" t="s">
        <v>0</v>
      </c>
      <c r="E85" s="1" t="s">
        <v>453</v>
      </c>
      <c r="F85" s="1" t="s">
        <v>93</v>
      </c>
      <c r="G85" t="str">
        <f t="shared" si="1"/>
        <v>14/03/2023</v>
      </c>
    </row>
    <row r="86" spans="1:7" x14ac:dyDescent="0.25">
      <c r="A86">
        <v>113</v>
      </c>
      <c r="B86">
        <v>3</v>
      </c>
      <c r="C86" s="1" t="s">
        <v>415</v>
      </c>
      <c r="D86" s="1" t="s">
        <v>0</v>
      </c>
      <c r="E86" s="1" t="s">
        <v>453</v>
      </c>
      <c r="F86" s="1" t="s">
        <v>93</v>
      </c>
      <c r="G86" t="str">
        <f t="shared" si="1"/>
        <v>14/03/2023</v>
      </c>
    </row>
    <row r="87" spans="1:7" x14ac:dyDescent="0.25">
      <c r="A87">
        <v>114</v>
      </c>
      <c r="B87">
        <v>3</v>
      </c>
      <c r="C87" s="1" t="s">
        <v>415</v>
      </c>
      <c r="D87" s="1" t="s">
        <v>0</v>
      </c>
      <c r="E87" s="1" t="s">
        <v>453</v>
      </c>
      <c r="F87" s="1" t="s">
        <v>93</v>
      </c>
      <c r="G87" t="str">
        <f t="shared" si="1"/>
        <v>14/03/2023</v>
      </c>
    </row>
    <row r="88" spans="1:7" x14ac:dyDescent="0.25">
      <c r="A88">
        <v>115</v>
      </c>
      <c r="B88">
        <v>6</v>
      </c>
      <c r="C88" s="1" t="s">
        <v>415</v>
      </c>
      <c r="D88" s="1" t="s">
        <v>0</v>
      </c>
      <c r="E88" s="1" t="s">
        <v>453</v>
      </c>
      <c r="F88" s="1" t="s">
        <v>93</v>
      </c>
      <c r="G88" t="str">
        <f t="shared" si="1"/>
        <v>14/03/2023</v>
      </c>
    </row>
    <row r="89" spans="1:7" x14ac:dyDescent="0.25">
      <c r="A89">
        <v>116</v>
      </c>
      <c r="B89">
        <v>6</v>
      </c>
      <c r="C89" s="1" t="s">
        <v>415</v>
      </c>
      <c r="D89" s="1" t="s">
        <v>0</v>
      </c>
      <c r="E89" s="1" t="s">
        <v>453</v>
      </c>
      <c r="F89" s="1" t="s">
        <v>93</v>
      </c>
      <c r="G89" t="str">
        <f t="shared" si="1"/>
        <v>14/03/2023</v>
      </c>
    </row>
    <row r="90" spans="1:7" x14ac:dyDescent="0.25">
      <c r="A90">
        <v>117</v>
      </c>
      <c r="B90">
        <v>3</v>
      </c>
      <c r="C90" s="1" t="s">
        <v>415</v>
      </c>
      <c r="D90" s="1" t="s">
        <v>0</v>
      </c>
      <c r="E90" s="1" t="s">
        <v>453</v>
      </c>
      <c r="F90" s="1" t="s">
        <v>93</v>
      </c>
      <c r="G90" t="str">
        <f t="shared" si="1"/>
        <v>14/03/2023</v>
      </c>
    </row>
    <row r="91" spans="1:7" x14ac:dyDescent="0.25">
      <c r="A91">
        <v>118</v>
      </c>
      <c r="B91">
        <v>3</v>
      </c>
      <c r="C91" s="1" t="s">
        <v>415</v>
      </c>
      <c r="D91" s="1" t="s">
        <v>0</v>
      </c>
      <c r="E91" s="1" t="s">
        <v>453</v>
      </c>
      <c r="F91" s="1" t="s">
        <v>93</v>
      </c>
      <c r="G91" t="str">
        <f t="shared" si="1"/>
        <v>14/03/2023</v>
      </c>
    </row>
    <row r="92" spans="1:7" x14ac:dyDescent="0.25">
      <c r="A92">
        <v>119</v>
      </c>
      <c r="B92">
        <v>3</v>
      </c>
      <c r="C92" s="1" t="s">
        <v>415</v>
      </c>
      <c r="D92" s="1" t="s">
        <v>0</v>
      </c>
      <c r="E92" s="1" t="s">
        <v>453</v>
      </c>
      <c r="F92" s="1" t="s">
        <v>93</v>
      </c>
      <c r="G92" t="str">
        <f t="shared" si="1"/>
        <v>14/03/2023</v>
      </c>
    </row>
    <row r="93" spans="1:7" x14ac:dyDescent="0.25">
      <c r="A93">
        <v>120</v>
      </c>
      <c r="B93">
        <v>3</v>
      </c>
      <c r="C93" s="1" t="s">
        <v>415</v>
      </c>
      <c r="D93" s="1" t="s">
        <v>0</v>
      </c>
      <c r="E93" s="1" t="s">
        <v>453</v>
      </c>
      <c r="F93" s="1" t="s">
        <v>93</v>
      </c>
      <c r="G93" t="str">
        <f t="shared" si="1"/>
        <v>14/03/2023</v>
      </c>
    </row>
    <row r="94" spans="1:7" x14ac:dyDescent="0.25">
      <c r="A94">
        <v>121</v>
      </c>
      <c r="B94">
        <v>6</v>
      </c>
      <c r="C94" s="1" t="s">
        <v>485</v>
      </c>
      <c r="D94" s="1" t="s">
        <v>0</v>
      </c>
      <c r="E94" s="1" t="s">
        <v>453</v>
      </c>
      <c r="F94" s="1" t="s">
        <v>93</v>
      </c>
      <c r="G94" t="str">
        <f t="shared" si="1"/>
        <v>15/03/2023</v>
      </c>
    </row>
    <row r="95" spans="1:7" x14ac:dyDescent="0.25">
      <c r="A95">
        <v>122</v>
      </c>
      <c r="B95">
        <v>3</v>
      </c>
      <c r="C95" s="1" t="s">
        <v>485</v>
      </c>
      <c r="D95" s="1" t="s">
        <v>0</v>
      </c>
      <c r="E95" s="1" t="s">
        <v>453</v>
      </c>
      <c r="F95" s="1" t="s">
        <v>93</v>
      </c>
      <c r="G95" t="str">
        <f t="shared" si="1"/>
        <v>15/03/2023</v>
      </c>
    </row>
    <row r="96" spans="1:7" x14ac:dyDescent="0.25">
      <c r="A96">
        <v>123</v>
      </c>
      <c r="B96">
        <v>3</v>
      </c>
      <c r="C96" s="1" t="s">
        <v>485</v>
      </c>
      <c r="D96" s="1" t="s">
        <v>0</v>
      </c>
      <c r="E96" s="1" t="s">
        <v>453</v>
      </c>
      <c r="F96" s="1" t="s">
        <v>93</v>
      </c>
      <c r="G96" t="str">
        <f t="shared" si="1"/>
        <v>15/03/2023</v>
      </c>
    </row>
    <row r="97" spans="1:7" x14ac:dyDescent="0.25">
      <c r="A97">
        <v>124</v>
      </c>
      <c r="B97">
        <v>3</v>
      </c>
      <c r="C97" s="1" t="s">
        <v>485</v>
      </c>
      <c r="D97" s="1" t="s">
        <v>0</v>
      </c>
      <c r="E97" s="1" t="s">
        <v>453</v>
      </c>
      <c r="F97" s="1" t="s">
        <v>93</v>
      </c>
      <c r="G97" t="str">
        <f t="shared" si="1"/>
        <v>15/03/2023</v>
      </c>
    </row>
    <row r="98" spans="1:7" x14ac:dyDescent="0.25">
      <c r="A98">
        <v>125</v>
      </c>
      <c r="B98">
        <v>3</v>
      </c>
      <c r="C98" s="1" t="s">
        <v>485</v>
      </c>
      <c r="D98" s="1" t="s">
        <v>0</v>
      </c>
      <c r="E98" s="1" t="s">
        <v>453</v>
      </c>
      <c r="F98" s="1" t="s">
        <v>93</v>
      </c>
      <c r="G98" t="str">
        <f t="shared" si="1"/>
        <v>15/03/2023</v>
      </c>
    </row>
    <row r="99" spans="1:7" x14ac:dyDescent="0.25">
      <c r="A99">
        <v>126</v>
      </c>
      <c r="B99">
        <v>3</v>
      </c>
      <c r="C99" s="1" t="s">
        <v>485</v>
      </c>
      <c r="D99" s="1" t="s">
        <v>0</v>
      </c>
      <c r="E99" s="1" t="s">
        <v>453</v>
      </c>
      <c r="F99" s="1" t="s">
        <v>93</v>
      </c>
      <c r="G99" t="str">
        <f t="shared" si="1"/>
        <v>15/03/2023</v>
      </c>
    </row>
    <row r="100" spans="1:7" x14ac:dyDescent="0.25">
      <c r="A100">
        <v>127</v>
      </c>
      <c r="B100">
        <v>3</v>
      </c>
      <c r="C100" s="1" t="s">
        <v>485</v>
      </c>
      <c r="D100" s="1" t="s">
        <v>0</v>
      </c>
      <c r="E100" s="1" t="s">
        <v>453</v>
      </c>
      <c r="F100" s="1" t="s">
        <v>93</v>
      </c>
      <c r="G100" t="str">
        <f t="shared" si="1"/>
        <v>15/03/2023</v>
      </c>
    </row>
    <row r="101" spans="1:7" x14ac:dyDescent="0.25">
      <c r="A101">
        <v>128</v>
      </c>
      <c r="B101">
        <v>3</v>
      </c>
      <c r="C101" s="1" t="s">
        <v>485</v>
      </c>
      <c r="D101" s="1" t="s">
        <v>0</v>
      </c>
      <c r="E101" s="1" t="s">
        <v>453</v>
      </c>
      <c r="F101" s="1" t="s">
        <v>93</v>
      </c>
      <c r="G101" t="str">
        <f t="shared" si="1"/>
        <v>15/03/2023</v>
      </c>
    </row>
    <row r="102" spans="1:7" x14ac:dyDescent="0.25">
      <c r="A102">
        <v>129</v>
      </c>
      <c r="B102">
        <v>3</v>
      </c>
      <c r="C102" s="1" t="s">
        <v>408</v>
      </c>
      <c r="D102" s="1" t="s">
        <v>0</v>
      </c>
      <c r="E102" s="1" t="s">
        <v>453</v>
      </c>
      <c r="F102" s="1" t="s">
        <v>93</v>
      </c>
      <c r="G102" t="str">
        <f t="shared" si="1"/>
        <v>16/03/2023</v>
      </c>
    </row>
    <row r="103" spans="1:7" x14ac:dyDescent="0.25">
      <c r="A103">
        <v>130</v>
      </c>
      <c r="B103">
        <v>6</v>
      </c>
      <c r="C103" s="1" t="s">
        <v>408</v>
      </c>
      <c r="D103" s="1" t="s">
        <v>0</v>
      </c>
      <c r="E103" s="1" t="s">
        <v>453</v>
      </c>
      <c r="F103" s="1" t="s">
        <v>93</v>
      </c>
      <c r="G103" t="str">
        <f t="shared" si="1"/>
        <v>16/03/2023</v>
      </c>
    </row>
    <row r="104" spans="1:7" x14ac:dyDescent="0.25">
      <c r="A104">
        <v>131</v>
      </c>
      <c r="B104">
        <v>6</v>
      </c>
      <c r="C104" s="1" t="s">
        <v>408</v>
      </c>
      <c r="D104" s="1" t="s">
        <v>0</v>
      </c>
      <c r="E104" s="1" t="s">
        <v>453</v>
      </c>
      <c r="F104" s="1" t="s">
        <v>93</v>
      </c>
      <c r="G104" t="str">
        <f t="shared" si="1"/>
        <v>16/03/2023</v>
      </c>
    </row>
    <row r="105" spans="1:7" x14ac:dyDescent="0.25">
      <c r="A105">
        <v>132</v>
      </c>
      <c r="B105">
        <v>3</v>
      </c>
      <c r="C105" s="1" t="s">
        <v>408</v>
      </c>
      <c r="D105" s="1" t="s">
        <v>0</v>
      </c>
      <c r="E105" s="1" t="s">
        <v>453</v>
      </c>
      <c r="F105" s="1" t="s">
        <v>93</v>
      </c>
      <c r="G105" t="str">
        <f t="shared" si="1"/>
        <v>16/03/2023</v>
      </c>
    </row>
    <row r="106" spans="1:7" x14ac:dyDescent="0.25">
      <c r="A106">
        <v>133</v>
      </c>
      <c r="B106">
        <v>16</v>
      </c>
      <c r="C106" s="1" t="s">
        <v>408</v>
      </c>
      <c r="D106" s="1" t="s">
        <v>0</v>
      </c>
      <c r="E106" s="1" t="s">
        <v>453</v>
      </c>
      <c r="F106" s="1" t="s">
        <v>93</v>
      </c>
      <c r="G106" t="str">
        <f t="shared" si="1"/>
        <v>16/03/2023</v>
      </c>
    </row>
    <row r="107" spans="1:7" x14ac:dyDescent="0.25">
      <c r="A107">
        <v>134</v>
      </c>
      <c r="B107">
        <v>5</v>
      </c>
      <c r="C107" s="1" t="s">
        <v>408</v>
      </c>
      <c r="D107" s="1" t="s">
        <v>0</v>
      </c>
      <c r="E107" s="1" t="s">
        <v>453</v>
      </c>
      <c r="F107" s="1" t="s">
        <v>93</v>
      </c>
      <c r="G107" t="str">
        <f t="shared" si="1"/>
        <v>16/03/2023</v>
      </c>
    </row>
    <row r="108" spans="1:7" x14ac:dyDescent="0.25">
      <c r="A108">
        <v>135</v>
      </c>
      <c r="B108">
        <v>5</v>
      </c>
      <c r="C108" s="1" t="s">
        <v>408</v>
      </c>
      <c r="D108" s="1" t="s">
        <v>0</v>
      </c>
      <c r="E108" s="1" t="s">
        <v>453</v>
      </c>
      <c r="F108" s="1" t="s">
        <v>93</v>
      </c>
      <c r="G108" t="str">
        <f t="shared" si="1"/>
        <v>16/03/2023</v>
      </c>
    </row>
    <row r="109" spans="1:7" x14ac:dyDescent="0.25">
      <c r="A109">
        <v>136</v>
      </c>
      <c r="B109">
        <v>3</v>
      </c>
      <c r="C109" s="1" t="s">
        <v>408</v>
      </c>
      <c r="D109" s="1" t="s">
        <v>0</v>
      </c>
      <c r="E109" s="1" t="s">
        <v>453</v>
      </c>
      <c r="F109" s="1" t="s">
        <v>93</v>
      </c>
      <c r="G109" t="str">
        <f t="shared" si="1"/>
        <v>16/03/2023</v>
      </c>
    </row>
    <row r="110" spans="1:7" x14ac:dyDescent="0.25">
      <c r="A110">
        <v>137</v>
      </c>
      <c r="B110">
        <v>10</v>
      </c>
      <c r="C110" s="1" t="s">
        <v>408</v>
      </c>
      <c r="D110" s="1" t="s">
        <v>0</v>
      </c>
      <c r="E110" s="1" t="s">
        <v>453</v>
      </c>
      <c r="F110" s="1" t="s">
        <v>93</v>
      </c>
      <c r="G110" t="str">
        <f t="shared" si="1"/>
        <v>16/03/2023</v>
      </c>
    </row>
    <row r="111" spans="1:7" x14ac:dyDescent="0.25">
      <c r="A111">
        <v>138</v>
      </c>
      <c r="B111">
        <v>10</v>
      </c>
      <c r="C111" s="1" t="s">
        <v>409</v>
      </c>
      <c r="D111" s="1" t="s">
        <v>0</v>
      </c>
      <c r="E111" s="1" t="s">
        <v>453</v>
      </c>
      <c r="F111" s="1" t="s">
        <v>93</v>
      </c>
      <c r="G111" t="str">
        <f t="shared" si="1"/>
        <v>17/03/2023</v>
      </c>
    </row>
    <row r="112" spans="1:7" x14ac:dyDescent="0.25">
      <c r="A112">
        <v>139</v>
      </c>
      <c r="B112">
        <v>6</v>
      </c>
      <c r="C112" s="1" t="s">
        <v>409</v>
      </c>
      <c r="D112" s="1" t="s">
        <v>0</v>
      </c>
      <c r="E112" s="1" t="s">
        <v>453</v>
      </c>
      <c r="F112" s="1" t="s">
        <v>93</v>
      </c>
      <c r="G112" t="str">
        <f t="shared" si="1"/>
        <v>17/03/2023</v>
      </c>
    </row>
    <row r="113" spans="1:7" x14ac:dyDescent="0.25">
      <c r="A113">
        <v>140</v>
      </c>
      <c r="B113">
        <v>5</v>
      </c>
      <c r="C113" s="1" t="s">
        <v>409</v>
      </c>
      <c r="D113" s="1" t="s">
        <v>0</v>
      </c>
      <c r="E113" s="1" t="s">
        <v>453</v>
      </c>
      <c r="F113" s="1" t="s">
        <v>93</v>
      </c>
      <c r="G113" t="str">
        <f t="shared" si="1"/>
        <v>17/03/2023</v>
      </c>
    </row>
    <row r="114" spans="1:7" x14ac:dyDescent="0.25">
      <c r="A114">
        <v>141</v>
      </c>
      <c r="B114">
        <v>3</v>
      </c>
      <c r="C114" s="1" t="s">
        <v>409</v>
      </c>
      <c r="D114" s="1" t="s">
        <v>0</v>
      </c>
      <c r="E114" s="1" t="s">
        <v>453</v>
      </c>
      <c r="F114" s="1" t="s">
        <v>93</v>
      </c>
      <c r="G114" t="str">
        <f t="shared" si="1"/>
        <v>17/03/2023</v>
      </c>
    </row>
    <row r="115" spans="1:7" x14ac:dyDescent="0.25">
      <c r="A115">
        <v>142</v>
      </c>
      <c r="B115">
        <v>3</v>
      </c>
      <c r="C115" s="1" t="s">
        <v>409</v>
      </c>
      <c r="D115" s="1" t="s">
        <v>0</v>
      </c>
      <c r="E115" s="1" t="s">
        <v>453</v>
      </c>
      <c r="F115" s="1" t="s">
        <v>93</v>
      </c>
      <c r="G115" t="str">
        <f t="shared" si="1"/>
        <v>17/03/2023</v>
      </c>
    </row>
    <row r="116" spans="1:7" x14ac:dyDescent="0.25">
      <c r="A116">
        <v>143</v>
      </c>
      <c r="B116">
        <v>3</v>
      </c>
      <c r="C116" s="1" t="s">
        <v>409</v>
      </c>
      <c r="D116" s="1" t="s">
        <v>0</v>
      </c>
      <c r="E116" s="1" t="s">
        <v>453</v>
      </c>
      <c r="F116" s="1" t="s">
        <v>93</v>
      </c>
      <c r="G116" t="str">
        <f t="shared" si="1"/>
        <v>17/03/2023</v>
      </c>
    </row>
    <row r="117" spans="1:7" x14ac:dyDescent="0.25">
      <c r="A117">
        <v>144</v>
      </c>
      <c r="B117">
        <v>3</v>
      </c>
      <c r="C117" s="1" t="s">
        <v>409</v>
      </c>
      <c r="D117" s="1" t="s">
        <v>0</v>
      </c>
      <c r="E117" s="1" t="s">
        <v>453</v>
      </c>
      <c r="F117" s="1" t="s">
        <v>93</v>
      </c>
      <c r="G117" t="str">
        <f t="shared" si="1"/>
        <v>17/03/2023</v>
      </c>
    </row>
    <row r="118" spans="1:7" x14ac:dyDescent="0.25">
      <c r="A118">
        <v>145</v>
      </c>
      <c r="B118">
        <v>3</v>
      </c>
      <c r="C118" s="1" t="s">
        <v>456</v>
      </c>
      <c r="D118" s="1" t="s">
        <v>0</v>
      </c>
      <c r="E118" s="1" t="s">
        <v>453</v>
      </c>
      <c r="F118" s="1" t="s">
        <v>93</v>
      </c>
      <c r="G118" t="str">
        <f t="shared" si="1"/>
        <v>18/03/2023</v>
      </c>
    </row>
    <row r="119" spans="1:7" x14ac:dyDescent="0.25">
      <c r="A119">
        <v>146</v>
      </c>
      <c r="B119">
        <v>15</v>
      </c>
      <c r="C119" s="1" t="s">
        <v>456</v>
      </c>
      <c r="D119" s="1" t="s">
        <v>0</v>
      </c>
      <c r="E119" s="1" t="s">
        <v>453</v>
      </c>
      <c r="F119" s="1" t="s">
        <v>93</v>
      </c>
      <c r="G119" t="str">
        <f t="shared" si="1"/>
        <v>18/03/2023</v>
      </c>
    </row>
    <row r="120" spans="1:7" x14ac:dyDescent="0.25">
      <c r="A120">
        <v>147</v>
      </c>
      <c r="B120">
        <v>10</v>
      </c>
      <c r="C120" s="1" t="s">
        <v>456</v>
      </c>
      <c r="D120" s="1" t="s">
        <v>0</v>
      </c>
      <c r="E120" s="1" t="s">
        <v>453</v>
      </c>
      <c r="F120" s="1" t="s">
        <v>93</v>
      </c>
      <c r="G120" t="str">
        <f t="shared" si="1"/>
        <v>18/03/2023</v>
      </c>
    </row>
    <row r="121" spans="1:7" x14ac:dyDescent="0.25">
      <c r="A121">
        <v>148</v>
      </c>
      <c r="B121">
        <v>6</v>
      </c>
      <c r="C121" s="1" t="s">
        <v>456</v>
      </c>
      <c r="D121" s="1" t="s">
        <v>0</v>
      </c>
      <c r="E121" s="1" t="s">
        <v>453</v>
      </c>
      <c r="F121" s="1" t="s">
        <v>93</v>
      </c>
      <c r="G121" t="str">
        <f t="shared" si="1"/>
        <v>18/03/2023</v>
      </c>
    </row>
    <row r="122" spans="1:7" x14ac:dyDescent="0.25">
      <c r="A122">
        <v>149</v>
      </c>
      <c r="B122">
        <v>6</v>
      </c>
      <c r="C122" s="1" t="s">
        <v>456</v>
      </c>
      <c r="D122" s="1" t="s">
        <v>0</v>
      </c>
      <c r="E122" s="1" t="s">
        <v>453</v>
      </c>
      <c r="F122" s="1" t="s">
        <v>93</v>
      </c>
      <c r="G122" t="str">
        <f t="shared" si="1"/>
        <v>18/03/2023</v>
      </c>
    </row>
    <row r="123" spans="1:7" x14ac:dyDescent="0.25">
      <c r="A123">
        <v>150</v>
      </c>
      <c r="B123">
        <v>6</v>
      </c>
      <c r="C123" s="1" t="s">
        <v>456</v>
      </c>
      <c r="D123" s="1" t="s">
        <v>0</v>
      </c>
      <c r="E123" s="1" t="s">
        <v>453</v>
      </c>
      <c r="F123" s="1" t="s">
        <v>93</v>
      </c>
      <c r="G123" t="str">
        <f t="shared" si="1"/>
        <v>18/03/2023</v>
      </c>
    </row>
    <row r="124" spans="1:7" x14ac:dyDescent="0.25">
      <c r="A124">
        <v>151</v>
      </c>
      <c r="B124">
        <v>3</v>
      </c>
      <c r="C124" s="1" t="s">
        <v>410</v>
      </c>
      <c r="D124" s="1" t="s">
        <v>0</v>
      </c>
      <c r="E124" s="1" t="s">
        <v>453</v>
      </c>
      <c r="F124" s="1" t="s">
        <v>93</v>
      </c>
      <c r="G124" t="str">
        <f t="shared" si="1"/>
        <v>20/03/2023</v>
      </c>
    </row>
    <row r="125" spans="1:7" x14ac:dyDescent="0.25">
      <c r="A125">
        <v>152</v>
      </c>
      <c r="B125">
        <v>15</v>
      </c>
      <c r="C125" s="1" t="s">
        <v>410</v>
      </c>
      <c r="D125" s="1" t="s">
        <v>0</v>
      </c>
      <c r="E125" s="1" t="s">
        <v>453</v>
      </c>
      <c r="F125" s="1" t="s">
        <v>93</v>
      </c>
      <c r="G125" t="str">
        <f t="shared" si="1"/>
        <v>20/03/2023</v>
      </c>
    </row>
    <row r="126" spans="1:7" x14ac:dyDescent="0.25">
      <c r="A126">
        <v>153</v>
      </c>
      <c r="B126">
        <v>5</v>
      </c>
      <c r="C126" s="1" t="s">
        <v>410</v>
      </c>
      <c r="D126" s="1" t="s">
        <v>0</v>
      </c>
      <c r="E126" s="1" t="s">
        <v>453</v>
      </c>
      <c r="F126" s="1" t="s">
        <v>93</v>
      </c>
      <c r="G126" t="str">
        <f t="shared" si="1"/>
        <v>20/03/2023</v>
      </c>
    </row>
    <row r="127" spans="1:7" x14ac:dyDescent="0.25">
      <c r="A127">
        <v>154</v>
      </c>
      <c r="B127">
        <v>5</v>
      </c>
      <c r="C127" s="1" t="s">
        <v>410</v>
      </c>
      <c r="D127" s="1" t="s">
        <v>0</v>
      </c>
      <c r="E127" s="1" t="s">
        <v>453</v>
      </c>
      <c r="F127" s="1" t="s">
        <v>93</v>
      </c>
      <c r="G127" t="str">
        <f t="shared" si="1"/>
        <v>20/03/2023</v>
      </c>
    </row>
    <row r="128" spans="1:7" x14ac:dyDescent="0.25">
      <c r="A128">
        <v>155</v>
      </c>
      <c r="B128">
        <v>3</v>
      </c>
      <c r="C128" s="1" t="s">
        <v>410</v>
      </c>
      <c r="D128" s="1" t="s">
        <v>0</v>
      </c>
      <c r="E128" s="1" t="s">
        <v>453</v>
      </c>
      <c r="F128" s="1" t="s">
        <v>93</v>
      </c>
      <c r="G128" t="str">
        <f t="shared" si="1"/>
        <v>20/03/2023</v>
      </c>
    </row>
    <row r="129" spans="1:13" x14ac:dyDescent="0.25">
      <c r="A129">
        <v>156</v>
      </c>
      <c r="B129">
        <v>3</v>
      </c>
      <c r="C129" s="1" t="s">
        <v>410</v>
      </c>
      <c r="D129" s="1" t="s">
        <v>0</v>
      </c>
      <c r="E129" s="1" t="s">
        <v>453</v>
      </c>
      <c r="F129" s="1" t="s">
        <v>93</v>
      </c>
      <c r="G129" t="str">
        <f t="shared" si="1"/>
        <v>20/03/2023</v>
      </c>
    </row>
    <row r="130" spans="1:13" x14ac:dyDescent="0.25">
      <c r="A130">
        <v>157</v>
      </c>
      <c r="B130">
        <v>3</v>
      </c>
      <c r="C130" s="1" t="s">
        <v>410</v>
      </c>
      <c r="D130" s="1" t="s">
        <v>0</v>
      </c>
      <c r="E130" s="1" t="s">
        <v>453</v>
      </c>
      <c r="F130" s="1" t="s">
        <v>93</v>
      </c>
      <c r="G130" t="str">
        <f t="shared" ref="G130:G150" si="2">+C130&amp;F130&amp;D130&amp;F130&amp;E130</f>
        <v>20/03/2023</v>
      </c>
    </row>
    <row r="131" spans="1:13" x14ac:dyDescent="0.25">
      <c r="A131">
        <v>158</v>
      </c>
      <c r="B131">
        <v>6</v>
      </c>
      <c r="C131" s="1" t="s">
        <v>410</v>
      </c>
      <c r="D131" s="1" t="s">
        <v>0</v>
      </c>
      <c r="E131" s="1" t="s">
        <v>453</v>
      </c>
      <c r="F131" s="1" t="s">
        <v>93</v>
      </c>
      <c r="G131" t="str">
        <f t="shared" si="2"/>
        <v>20/03/2023</v>
      </c>
    </row>
    <row r="132" spans="1:13" x14ac:dyDescent="0.25">
      <c r="A132">
        <v>159</v>
      </c>
      <c r="B132">
        <v>10</v>
      </c>
      <c r="C132" s="1" t="s">
        <v>410</v>
      </c>
      <c r="D132" s="1" t="s">
        <v>0</v>
      </c>
      <c r="E132" s="1" t="s">
        <v>453</v>
      </c>
      <c r="F132" s="1" t="s">
        <v>93</v>
      </c>
      <c r="G132" t="str">
        <f t="shared" si="2"/>
        <v>20/03/2023</v>
      </c>
      <c r="M132" s="3"/>
    </row>
    <row r="133" spans="1:13" x14ac:dyDescent="0.25">
      <c r="A133">
        <v>160</v>
      </c>
      <c r="B133">
        <v>10</v>
      </c>
      <c r="C133" s="1" t="s">
        <v>416</v>
      </c>
      <c r="D133" s="1" t="s">
        <v>0</v>
      </c>
      <c r="E133" s="1" t="s">
        <v>453</v>
      </c>
      <c r="F133" s="1" t="s">
        <v>93</v>
      </c>
      <c r="G133" t="str">
        <f t="shared" si="2"/>
        <v>21/03/2023</v>
      </c>
    </row>
    <row r="134" spans="1:13" x14ac:dyDescent="0.25">
      <c r="A134">
        <v>161</v>
      </c>
      <c r="B134">
        <v>3</v>
      </c>
      <c r="C134" s="1" t="s">
        <v>416</v>
      </c>
      <c r="D134" s="1" t="s">
        <v>0</v>
      </c>
      <c r="E134" s="1" t="s">
        <v>453</v>
      </c>
      <c r="F134" s="1" t="s">
        <v>93</v>
      </c>
      <c r="G134" t="str">
        <f t="shared" si="2"/>
        <v>21/03/2023</v>
      </c>
    </row>
    <row r="135" spans="1:13" x14ac:dyDescent="0.25">
      <c r="A135">
        <v>162</v>
      </c>
      <c r="B135">
        <v>3</v>
      </c>
      <c r="C135" s="1" t="s">
        <v>416</v>
      </c>
      <c r="D135" s="1" t="s">
        <v>0</v>
      </c>
      <c r="E135" s="1" t="s">
        <v>453</v>
      </c>
      <c r="F135" s="1" t="s">
        <v>93</v>
      </c>
      <c r="G135" t="str">
        <f t="shared" si="2"/>
        <v>21/03/2023</v>
      </c>
    </row>
    <row r="136" spans="1:13" x14ac:dyDescent="0.25">
      <c r="A136">
        <v>163</v>
      </c>
      <c r="B136">
        <v>3</v>
      </c>
      <c r="C136" s="1" t="s">
        <v>416</v>
      </c>
      <c r="D136" s="1" t="s">
        <v>0</v>
      </c>
      <c r="E136" s="1" t="s">
        <v>453</v>
      </c>
      <c r="F136" s="1" t="s">
        <v>93</v>
      </c>
      <c r="G136" t="str">
        <f t="shared" si="2"/>
        <v>21/03/2023</v>
      </c>
    </row>
    <row r="137" spans="1:13" x14ac:dyDescent="0.25">
      <c r="A137">
        <v>164</v>
      </c>
      <c r="B137">
        <v>3</v>
      </c>
      <c r="C137" s="1" t="s">
        <v>416</v>
      </c>
      <c r="D137" s="1" t="s">
        <v>0</v>
      </c>
      <c r="E137" s="1" t="s">
        <v>453</v>
      </c>
      <c r="F137" s="1" t="s">
        <v>93</v>
      </c>
      <c r="G137" t="str">
        <f t="shared" si="2"/>
        <v>21/03/2023</v>
      </c>
    </row>
    <row r="138" spans="1:13" x14ac:dyDescent="0.25">
      <c r="A138">
        <v>165</v>
      </c>
      <c r="B138">
        <v>10</v>
      </c>
      <c r="C138" s="1" t="s">
        <v>416</v>
      </c>
      <c r="D138" s="1" t="s">
        <v>0</v>
      </c>
      <c r="E138" s="1" t="s">
        <v>453</v>
      </c>
      <c r="F138" s="1" t="s">
        <v>93</v>
      </c>
      <c r="G138" t="str">
        <f t="shared" si="2"/>
        <v>21/03/2023</v>
      </c>
    </row>
    <row r="139" spans="1:13" x14ac:dyDescent="0.25">
      <c r="A139">
        <v>166</v>
      </c>
      <c r="B139">
        <v>6</v>
      </c>
      <c r="C139" s="1" t="s">
        <v>416</v>
      </c>
      <c r="D139" s="1" t="s">
        <v>0</v>
      </c>
      <c r="E139" s="1" t="s">
        <v>453</v>
      </c>
      <c r="F139" s="1" t="s">
        <v>93</v>
      </c>
      <c r="G139" t="str">
        <f t="shared" si="2"/>
        <v>21/03/2023</v>
      </c>
    </row>
    <row r="140" spans="1:13" x14ac:dyDescent="0.25">
      <c r="A140">
        <v>167</v>
      </c>
      <c r="B140">
        <v>3</v>
      </c>
      <c r="C140" s="1" t="s">
        <v>416</v>
      </c>
      <c r="D140" s="1" t="s">
        <v>0</v>
      </c>
      <c r="E140" s="1" t="s">
        <v>453</v>
      </c>
      <c r="F140" s="1" t="s">
        <v>93</v>
      </c>
      <c r="G140" t="str">
        <f t="shared" si="2"/>
        <v>21/03/2023</v>
      </c>
    </row>
    <row r="141" spans="1:13" x14ac:dyDescent="0.25">
      <c r="A141">
        <v>168</v>
      </c>
      <c r="B141">
        <v>3</v>
      </c>
      <c r="C141" s="1" t="s">
        <v>416</v>
      </c>
      <c r="D141" s="1" t="s">
        <v>0</v>
      </c>
      <c r="E141" s="1" t="s">
        <v>453</v>
      </c>
      <c r="F141" s="1" t="s">
        <v>93</v>
      </c>
      <c r="G141" t="str">
        <f t="shared" si="2"/>
        <v>21/03/2023</v>
      </c>
    </row>
    <row r="142" spans="1:13" x14ac:dyDescent="0.25">
      <c r="A142">
        <v>169</v>
      </c>
      <c r="B142">
        <v>3</v>
      </c>
      <c r="C142" s="1" t="s">
        <v>486</v>
      </c>
      <c r="D142" s="1" t="s">
        <v>0</v>
      </c>
      <c r="E142" s="1" t="s">
        <v>453</v>
      </c>
      <c r="F142" s="1" t="s">
        <v>93</v>
      </c>
      <c r="G142" t="str">
        <f t="shared" si="2"/>
        <v>22/03/2023</v>
      </c>
    </row>
    <row r="143" spans="1:13" x14ac:dyDescent="0.25">
      <c r="A143">
        <v>170</v>
      </c>
      <c r="B143">
        <v>6</v>
      </c>
      <c r="C143" s="1" t="s">
        <v>486</v>
      </c>
      <c r="D143" s="1" t="s">
        <v>0</v>
      </c>
      <c r="E143" s="1" t="s">
        <v>453</v>
      </c>
      <c r="F143" s="1" t="s">
        <v>93</v>
      </c>
      <c r="G143" t="str">
        <f t="shared" si="2"/>
        <v>22/03/2023</v>
      </c>
    </row>
    <row r="144" spans="1:13" x14ac:dyDescent="0.25">
      <c r="A144">
        <v>171</v>
      </c>
      <c r="B144">
        <v>5</v>
      </c>
      <c r="C144" s="1" t="s">
        <v>486</v>
      </c>
      <c r="D144" s="1" t="s">
        <v>0</v>
      </c>
      <c r="E144" s="1" t="s">
        <v>453</v>
      </c>
      <c r="F144" s="1" t="s">
        <v>93</v>
      </c>
      <c r="G144" t="str">
        <f t="shared" si="2"/>
        <v>22/03/2023</v>
      </c>
    </row>
    <row r="145" spans="1:7" x14ac:dyDescent="0.25">
      <c r="A145">
        <v>172</v>
      </c>
      <c r="B145">
        <v>3</v>
      </c>
      <c r="C145" s="1" t="s">
        <v>486</v>
      </c>
      <c r="D145" s="1" t="s">
        <v>0</v>
      </c>
      <c r="E145" s="1" t="s">
        <v>453</v>
      </c>
      <c r="F145" s="1" t="s">
        <v>93</v>
      </c>
      <c r="G145" t="str">
        <f t="shared" si="2"/>
        <v>22/03/2023</v>
      </c>
    </row>
    <row r="146" spans="1:7" x14ac:dyDescent="0.25">
      <c r="A146">
        <v>173</v>
      </c>
      <c r="B146">
        <v>10</v>
      </c>
      <c r="C146" s="1" t="s">
        <v>486</v>
      </c>
      <c r="D146" s="1" t="s">
        <v>0</v>
      </c>
      <c r="E146" s="1" t="s">
        <v>453</v>
      </c>
      <c r="F146" s="1" t="s">
        <v>93</v>
      </c>
      <c r="G146" t="str">
        <f t="shared" si="2"/>
        <v>22/03/2023</v>
      </c>
    </row>
    <row r="147" spans="1:7" x14ac:dyDescent="0.25">
      <c r="A147">
        <v>174</v>
      </c>
      <c r="B147">
        <v>3</v>
      </c>
      <c r="C147" s="1" t="s">
        <v>486</v>
      </c>
      <c r="D147" s="1" t="s">
        <v>0</v>
      </c>
      <c r="E147" s="1" t="s">
        <v>453</v>
      </c>
      <c r="F147" s="1" t="s">
        <v>93</v>
      </c>
      <c r="G147" t="str">
        <f t="shared" si="2"/>
        <v>22/03/2023</v>
      </c>
    </row>
    <row r="148" spans="1:7" x14ac:dyDescent="0.25">
      <c r="A148">
        <v>175</v>
      </c>
      <c r="B148">
        <v>3</v>
      </c>
      <c r="C148" s="1" t="s">
        <v>486</v>
      </c>
      <c r="D148" s="1" t="s">
        <v>0</v>
      </c>
      <c r="E148" s="1" t="s">
        <v>453</v>
      </c>
      <c r="F148" s="1" t="s">
        <v>93</v>
      </c>
      <c r="G148" t="str">
        <f t="shared" si="2"/>
        <v>22/03/2023</v>
      </c>
    </row>
    <row r="149" spans="1:7" x14ac:dyDescent="0.25">
      <c r="A149">
        <v>176</v>
      </c>
      <c r="B149">
        <v>6</v>
      </c>
      <c r="C149" s="1" t="s">
        <v>486</v>
      </c>
      <c r="D149" s="1" t="s">
        <v>0</v>
      </c>
      <c r="E149" s="1" t="s">
        <v>453</v>
      </c>
      <c r="F149" s="1" t="s">
        <v>93</v>
      </c>
      <c r="G149" t="str">
        <f t="shared" si="2"/>
        <v>22/03/2023</v>
      </c>
    </row>
    <row r="150" spans="1:7" x14ac:dyDescent="0.25">
      <c r="A150">
        <v>177</v>
      </c>
      <c r="B150">
        <v>5</v>
      </c>
      <c r="C150" s="1" t="s">
        <v>486</v>
      </c>
      <c r="D150" s="1" t="s">
        <v>0</v>
      </c>
      <c r="E150" s="1" t="s">
        <v>453</v>
      </c>
      <c r="F150" s="1" t="s">
        <v>93</v>
      </c>
      <c r="G150" t="str">
        <f t="shared" si="2"/>
        <v>22/03/2023</v>
      </c>
    </row>
    <row r="151" spans="1:7" x14ac:dyDescent="0.25">
      <c r="A151">
        <v>178</v>
      </c>
      <c r="B151">
        <v>3</v>
      </c>
      <c r="C151" s="1" t="s">
        <v>486</v>
      </c>
      <c r="D151" s="1" t="s">
        <v>0</v>
      </c>
      <c r="E151" s="1" t="s">
        <v>453</v>
      </c>
      <c r="F151" s="1" t="s">
        <v>93</v>
      </c>
      <c r="G151" t="str">
        <f t="shared" ref="G151:G158" si="3">+C151&amp;F151&amp;D151&amp;F151&amp;E151</f>
        <v>22/03/2023</v>
      </c>
    </row>
    <row r="152" spans="1:7" x14ac:dyDescent="0.25">
      <c r="A152">
        <v>179</v>
      </c>
      <c r="B152">
        <v>3</v>
      </c>
      <c r="C152" s="1" t="s">
        <v>486</v>
      </c>
      <c r="D152" s="1" t="s">
        <v>0</v>
      </c>
      <c r="E152" s="1" t="s">
        <v>453</v>
      </c>
      <c r="F152" s="1" t="s">
        <v>93</v>
      </c>
      <c r="G152" t="str">
        <f t="shared" si="3"/>
        <v>22/03/2023</v>
      </c>
    </row>
    <row r="153" spans="1:7" x14ac:dyDescent="0.25">
      <c r="A153">
        <v>180</v>
      </c>
      <c r="B153">
        <v>6</v>
      </c>
      <c r="C153" s="1" t="s">
        <v>451</v>
      </c>
      <c r="D153" s="1" t="s">
        <v>0</v>
      </c>
      <c r="E153" s="1" t="s">
        <v>453</v>
      </c>
      <c r="F153" s="1" t="s">
        <v>93</v>
      </c>
      <c r="G153" t="str">
        <f t="shared" si="3"/>
        <v>23/03/2023</v>
      </c>
    </row>
    <row r="154" spans="1:7" x14ac:dyDescent="0.25">
      <c r="A154">
        <v>181</v>
      </c>
      <c r="B154">
        <v>6</v>
      </c>
      <c r="C154" s="1" t="s">
        <v>451</v>
      </c>
      <c r="D154" s="1" t="s">
        <v>0</v>
      </c>
      <c r="E154" s="1" t="s">
        <v>453</v>
      </c>
      <c r="F154" s="1" t="s">
        <v>93</v>
      </c>
      <c r="G154" t="str">
        <f t="shared" si="3"/>
        <v>23/03/2023</v>
      </c>
    </row>
    <row r="155" spans="1:7" x14ac:dyDescent="0.25">
      <c r="A155">
        <v>182</v>
      </c>
      <c r="B155">
        <v>5</v>
      </c>
      <c r="C155" s="1" t="s">
        <v>451</v>
      </c>
      <c r="D155" s="1" t="s">
        <v>0</v>
      </c>
      <c r="E155" s="1" t="s">
        <v>453</v>
      </c>
      <c r="F155" s="1" t="s">
        <v>93</v>
      </c>
      <c r="G155" t="str">
        <f t="shared" si="3"/>
        <v>23/03/2023</v>
      </c>
    </row>
    <row r="156" spans="1:7" x14ac:dyDescent="0.25">
      <c r="A156">
        <v>183</v>
      </c>
      <c r="B156">
        <v>3</v>
      </c>
      <c r="C156" s="1" t="s">
        <v>451</v>
      </c>
      <c r="D156" s="1" t="s">
        <v>0</v>
      </c>
      <c r="E156" s="1" t="s">
        <v>453</v>
      </c>
      <c r="F156" s="1" t="s">
        <v>93</v>
      </c>
      <c r="G156" t="str">
        <f t="shared" si="3"/>
        <v>23/03/2023</v>
      </c>
    </row>
    <row r="157" spans="1:7" x14ac:dyDescent="0.25">
      <c r="A157">
        <v>184</v>
      </c>
      <c r="B157">
        <v>3</v>
      </c>
      <c r="C157" s="1" t="s">
        <v>451</v>
      </c>
      <c r="D157" s="1" t="s">
        <v>0</v>
      </c>
      <c r="E157" s="1" t="s">
        <v>453</v>
      </c>
      <c r="F157" s="1" t="s">
        <v>93</v>
      </c>
      <c r="G157" t="str">
        <f t="shared" si="3"/>
        <v>23/03/2023</v>
      </c>
    </row>
    <row r="158" spans="1:7" x14ac:dyDescent="0.25">
      <c r="A158">
        <v>185</v>
      </c>
      <c r="B158">
        <v>6</v>
      </c>
      <c r="C158" s="1" t="s">
        <v>451</v>
      </c>
      <c r="D158" s="1" t="s">
        <v>0</v>
      </c>
      <c r="E158" s="1" t="s">
        <v>453</v>
      </c>
      <c r="F158" s="1" t="s">
        <v>93</v>
      </c>
      <c r="G158" t="str">
        <f t="shared" si="3"/>
        <v>23/03/2023</v>
      </c>
    </row>
    <row r="159" spans="1:7" x14ac:dyDescent="0.25">
      <c r="A159">
        <v>186</v>
      </c>
      <c r="B159">
        <v>3</v>
      </c>
      <c r="C159" s="1" t="s">
        <v>451</v>
      </c>
      <c r="D159" s="1" t="s">
        <v>0</v>
      </c>
      <c r="E159" s="1" t="s">
        <v>453</v>
      </c>
      <c r="F159" s="1" t="s">
        <v>93</v>
      </c>
      <c r="G159" t="str">
        <f t="shared" ref="G159:G163" si="4">+C159&amp;F159&amp;D159&amp;F159&amp;E159</f>
        <v>23/03/2023</v>
      </c>
    </row>
    <row r="160" spans="1:7" x14ac:dyDescent="0.25">
      <c r="A160">
        <v>187</v>
      </c>
      <c r="B160">
        <v>16</v>
      </c>
      <c r="C160" s="1" t="s">
        <v>411</v>
      </c>
      <c r="D160" s="1" t="s">
        <v>0</v>
      </c>
      <c r="E160" s="1" t="s">
        <v>453</v>
      </c>
      <c r="F160" s="1" t="s">
        <v>93</v>
      </c>
      <c r="G160" t="str">
        <f t="shared" si="4"/>
        <v>24/03/2023</v>
      </c>
    </row>
    <row r="161" spans="1:7" x14ac:dyDescent="0.25">
      <c r="A161">
        <v>188</v>
      </c>
      <c r="B161">
        <v>3</v>
      </c>
      <c r="C161" s="1" t="s">
        <v>411</v>
      </c>
      <c r="D161" s="1" t="s">
        <v>0</v>
      </c>
      <c r="E161" s="1" t="s">
        <v>453</v>
      </c>
      <c r="F161" s="1" t="s">
        <v>93</v>
      </c>
      <c r="G161" t="str">
        <f t="shared" si="4"/>
        <v>24/03/2023</v>
      </c>
    </row>
    <row r="162" spans="1:7" x14ac:dyDescent="0.25">
      <c r="A162">
        <v>189</v>
      </c>
      <c r="B162">
        <v>5</v>
      </c>
      <c r="C162" s="1" t="s">
        <v>411</v>
      </c>
      <c r="D162" s="1" t="s">
        <v>0</v>
      </c>
      <c r="E162" s="1" t="s">
        <v>453</v>
      </c>
      <c r="F162" s="1" t="s">
        <v>93</v>
      </c>
      <c r="G162" t="str">
        <f t="shared" si="4"/>
        <v>24/03/2023</v>
      </c>
    </row>
    <row r="163" spans="1:7" x14ac:dyDescent="0.25">
      <c r="A163">
        <v>190</v>
      </c>
      <c r="B163">
        <v>3</v>
      </c>
      <c r="C163" s="1" t="s">
        <v>411</v>
      </c>
      <c r="D163" s="1" t="s">
        <v>0</v>
      </c>
      <c r="E163" s="1" t="s">
        <v>453</v>
      </c>
      <c r="F163" s="1" t="s">
        <v>93</v>
      </c>
      <c r="G163" t="str">
        <f t="shared" si="4"/>
        <v>24/03/2023</v>
      </c>
    </row>
    <row r="164" spans="1:7" x14ac:dyDescent="0.25">
      <c r="A164">
        <v>191</v>
      </c>
      <c r="B164">
        <v>3</v>
      </c>
      <c r="C164" s="1" t="s">
        <v>411</v>
      </c>
      <c r="D164" s="1" t="s">
        <v>0</v>
      </c>
      <c r="E164" s="1" t="s">
        <v>453</v>
      </c>
      <c r="F164" s="1" t="s">
        <v>93</v>
      </c>
      <c r="G164" t="str">
        <f t="shared" ref="G164:G196" si="5">+C164&amp;F164&amp;D164&amp;F164&amp;E164</f>
        <v>24/03/2023</v>
      </c>
    </row>
    <row r="165" spans="1:7" x14ac:dyDescent="0.25">
      <c r="A165">
        <v>192</v>
      </c>
      <c r="B165">
        <v>3</v>
      </c>
      <c r="C165" s="1" t="s">
        <v>411</v>
      </c>
      <c r="D165" s="1" t="s">
        <v>0</v>
      </c>
      <c r="E165" s="1" t="s">
        <v>453</v>
      </c>
      <c r="F165" s="1" t="s">
        <v>93</v>
      </c>
      <c r="G165" t="str">
        <f t="shared" si="5"/>
        <v>24/03/2023</v>
      </c>
    </row>
    <row r="166" spans="1:7" x14ac:dyDescent="0.25">
      <c r="A166">
        <v>193</v>
      </c>
      <c r="B166">
        <v>3</v>
      </c>
      <c r="C166" s="1" t="s">
        <v>411</v>
      </c>
      <c r="D166" s="1" t="s">
        <v>0</v>
      </c>
      <c r="E166" s="1" t="s">
        <v>453</v>
      </c>
      <c r="F166" s="1" t="s">
        <v>93</v>
      </c>
      <c r="G166" t="str">
        <f t="shared" si="5"/>
        <v>24/03/2023</v>
      </c>
    </row>
    <row r="167" spans="1:7" x14ac:dyDescent="0.25">
      <c r="A167">
        <v>194</v>
      </c>
      <c r="B167">
        <v>3</v>
      </c>
      <c r="C167" s="1" t="s">
        <v>411</v>
      </c>
      <c r="D167" s="1" t="s">
        <v>0</v>
      </c>
      <c r="E167" s="1" t="s">
        <v>453</v>
      </c>
      <c r="F167" s="1" t="s">
        <v>93</v>
      </c>
      <c r="G167" t="str">
        <f t="shared" si="5"/>
        <v>24/03/2023</v>
      </c>
    </row>
    <row r="168" spans="1:7" x14ac:dyDescent="0.25">
      <c r="A168">
        <v>195</v>
      </c>
      <c r="B168">
        <v>6</v>
      </c>
      <c r="C168" s="1" t="s">
        <v>411</v>
      </c>
      <c r="D168" s="1" t="s">
        <v>0</v>
      </c>
      <c r="E168" s="1" t="s">
        <v>453</v>
      </c>
      <c r="F168" s="1" t="s">
        <v>93</v>
      </c>
      <c r="G168" t="str">
        <f t="shared" si="5"/>
        <v>24/03/2023</v>
      </c>
    </row>
    <row r="169" spans="1:7" x14ac:dyDescent="0.25">
      <c r="A169">
        <v>196</v>
      </c>
      <c r="B169">
        <v>10</v>
      </c>
      <c r="C169" s="1" t="s">
        <v>457</v>
      </c>
      <c r="D169" s="1" t="s">
        <v>0</v>
      </c>
      <c r="E169" s="1" t="s">
        <v>453</v>
      </c>
      <c r="F169" s="1" t="s">
        <v>93</v>
      </c>
      <c r="G169" t="str">
        <f t="shared" si="5"/>
        <v>25/03/2023</v>
      </c>
    </row>
    <row r="170" spans="1:7" x14ac:dyDescent="0.25">
      <c r="A170">
        <v>197</v>
      </c>
      <c r="B170">
        <v>5</v>
      </c>
      <c r="C170" s="1" t="s">
        <v>457</v>
      </c>
      <c r="D170" s="1" t="s">
        <v>0</v>
      </c>
      <c r="E170" s="1" t="s">
        <v>453</v>
      </c>
      <c r="F170" s="1" t="s">
        <v>93</v>
      </c>
      <c r="G170" t="str">
        <f t="shared" si="5"/>
        <v>25/03/2023</v>
      </c>
    </row>
    <row r="171" spans="1:7" x14ac:dyDescent="0.25">
      <c r="A171">
        <v>198</v>
      </c>
      <c r="B171">
        <v>3</v>
      </c>
      <c r="C171" s="1" t="s">
        <v>457</v>
      </c>
      <c r="D171" s="1" t="s">
        <v>0</v>
      </c>
      <c r="E171" s="1" t="s">
        <v>453</v>
      </c>
      <c r="F171" s="1" t="s">
        <v>93</v>
      </c>
      <c r="G171" t="str">
        <f t="shared" si="5"/>
        <v>25/03/2023</v>
      </c>
    </row>
    <row r="172" spans="1:7" x14ac:dyDescent="0.25">
      <c r="A172">
        <v>199</v>
      </c>
      <c r="B172">
        <v>3</v>
      </c>
      <c r="C172" s="1" t="s">
        <v>457</v>
      </c>
      <c r="D172" s="1" t="s">
        <v>0</v>
      </c>
      <c r="E172" s="1" t="s">
        <v>453</v>
      </c>
      <c r="F172" s="1" t="s">
        <v>93</v>
      </c>
      <c r="G172" t="str">
        <f t="shared" si="5"/>
        <v>25/03/2023</v>
      </c>
    </row>
    <row r="173" spans="1:7" x14ac:dyDescent="0.25">
      <c r="A173">
        <v>200</v>
      </c>
      <c r="B173">
        <v>3</v>
      </c>
      <c r="C173" s="1" t="s">
        <v>457</v>
      </c>
      <c r="D173" s="1" t="s">
        <v>0</v>
      </c>
      <c r="E173" s="1" t="s">
        <v>453</v>
      </c>
      <c r="F173" s="1" t="s">
        <v>93</v>
      </c>
      <c r="G173" t="str">
        <f t="shared" si="5"/>
        <v>25/03/2023</v>
      </c>
    </row>
    <row r="174" spans="1:7" x14ac:dyDescent="0.25">
      <c r="A174">
        <v>201</v>
      </c>
      <c r="B174">
        <v>6</v>
      </c>
      <c r="C174" s="1" t="s">
        <v>412</v>
      </c>
      <c r="D174" s="1" t="s">
        <v>0</v>
      </c>
      <c r="E174" s="1" t="s">
        <v>453</v>
      </c>
      <c r="F174" s="1" t="s">
        <v>93</v>
      </c>
      <c r="G174" t="str">
        <f t="shared" si="5"/>
        <v>27/03/2023</v>
      </c>
    </row>
    <row r="175" spans="1:7" x14ac:dyDescent="0.25">
      <c r="A175">
        <v>202</v>
      </c>
      <c r="B175">
        <v>5</v>
      </c>
      <c r="C175" s="1" t="s">
        <v>412</v>
      </c>
      <c r="D175" s="1" t="s">
        <v>0</v>
      </c>
      <c r="E175" s="1" t="s">
        <v>453</v>
      </c>
      <c r="F175" s="1" t="s">
        <v>93</v>
      </c>
      <c r="G175" t="str">
        <f t="shared" si="5"/>
        <v>27/03/2023</v>
      </c>
    </row>
    <row r="176" spans="1:7" x14ac:dyDescent="0.25">
      <c r="A176">
        <v>203</v>
      </c>
      <c r="B176">
        <v>3</v>
      </c>
      <c r="C176" s="1" t="s">
        <v>412</v>
      </c>
      <c r="D176" s="1" t="s">
        <v>0</v>
      </c>
      <c r="E176" s="1" t="s">
        <v>453</v>
      </c>
      <c r="F176" s="1" t="s">
        <v>93</v>
      </c>
      <c r="G176" t="str">
        <f t="shared" si="5"/>
        <v>27/03/2023</v>
      </c>
    </row>
    <row r="177" spans="1:7" x14ac:dyDescent="0.25">
      <c r="A177">
        <v>204</v>
      </c>
      <c r="B177">
        <v>6</v>
      </c>
      <c r="C177" s="1" t="s">
        <v>412</v>
      </c>
      <c r="D177" s="1" t="s">
        <v>0</v>
      </c>
      <c r="E177" s="1" t="s">
        <v>453</v>
      </c>
      <c r="F177" s="1" t="s">
        <v>93</v>
      </c>
      <c r="G177" t="str">
        <f t="shared" si="5"/>
        <v>27/03/2023</v>
      </c>
    </row>
    <row r="178" spans="1:7" x14ac:dyDescent="0.25">
      <c r="A178">
        <v>205</v>
      </c>
      <c r="B178">
        <v>6</v>
      </c>
      <c r="C178" s="1" t="s">
        <v>452</v>
      </c>
      <c r="D178" s="1" t="s">
        <v>0</v>
      </c>
      <c r="E178" s="1" t="s">
        <v>453</v>
      </c>
      <c r="F178" s="1" t="s">
        <v>93</v>
      </c>
      <c r="G178" t="str">
        <f t="shared" si="5"/>
        <v>28/03/2023</v>
      </c>
    </row>
    <row r="179" spans="1:7" x14ac:dyDescent="0.25">
      <c r="A179">
        <v>206</v>
      </c>
      <c r="B179">
        <v>10</v>
      </c>
      <c r="C179" s="1" t="s">
        <v>452</v>
      </c>
      <c r="D179" s="1" t="s">
        <v>0</v>
      </c>
      <c r="E179" s="1" t="s">
        <v>453</v>
      </c>
      <c r="F179" s="1" t="s">
        <v>93</v>
      </c>
      <c r="G179" t="str">
        <f t="shared" si="5"/>
        <v>28/03/2023</v>
      </c>
    </row>
    <row r="180" spans="1:7" x14ac:dyDescent="0.25">
      <c r="A180">
        <v>207</v>
      </c>
      <c r="B180">
        <v>10</v>
      </c>
      <c r="C180" s="1" t="s">
        <v>452</v>
      </c>
      <c r="D180" s="1" t="s">
        <v>0</v>
      </c>
      <c r="E180" s="1" t="s">
        <v>453</v>
      </c>
      <c r="F180" s="1" t="s">
        <v>93</v>
      </c>
      <c r="G180" t="str">
        <f t="shared" si="5"/>
        <v>28/03/2023</v>
      </c>
    </row>
    <row r="181" spans="1:7" x14ac:dyDescent="0.25">
      <c r="A181">
        <v>208</v>
      </c>
      <c r="B181">
        <v>3</v>
      </c>
      <c r="C181" s="1" t="s">
        <v>452</v>
      </c>
      <c r="D181" s="1" t="s">
        <v>0</v>
      </c>
      <c r="E181" s="1" t="s">
        <v>453</v>
      </c>
      <c r="F181" s="1" t="s">
        <v>93</v>
      </c>
      <c r="G181" t="str">
        <f t="shared" si="5"/>
        <v>28/03/2023</v>
      </c>
    </row>
    <row r="182" spans="1:7" x14ac:dyDescent="0.25">
      <c r="A182">
        <v>209</v>
      </c>
      <c r="B182">
        <v>5</v>
      </c>
      <c r="C182" s="1" t="s">
        <v>452</v>
      </c>
      <c r="D182" s="1" t="s">
        <v>0</v>
      </c>
      <c r="E182" s="1" t="s">
        <v>453</v>
      </c>
      <c r="F182" s="1" t="s">
        <v>93</v>
      </c>
      <c r="G182" t="str">
        <f t="shared" si="5"/>
        <v>28/03/2023</v>
      </c>
    </row>
    <row r="183" spans="1:7" x14ac:dyDescent="0.25">
      <c r="A183">
        <v>210</v>
      </c>
      <c r="B183">
        <v>6</v>
      </c>
      <c r="C183" s="1" t="s">
        <v>452</v>
      </c>
      <c r="D183" s="1" t="s">
        <v>0</v>
      </c>
      <c r="E183" s="1" t="s">
        <v>453</v>
      </c>
      <c r="F183" s="1" t="s">
        <v>93</v>
      </c>
      <c r="G183" t="str">
        <f t="shared" si="5"/>
        <v>28/03/2023</v>
      </c>
    </row>
    <row r="184" spans="1:7" x14ac:dyDescent="0.25">
      <c r="A184">
        <v>211</v>
      </c>
      <c r="B184">
        <v>11</v>
      </c>
      <c r="C184" s="1" t="s">
        <v>526</v>
      </c>
      <c r="D184" s="1" t="s">
        <v>0</v>
      </c>
      <c r="E184" s="1" t="s">
        <v>453</v>
      </c>
      <c r="F184" s="1" t="s">
        <v>93</v>
      </c>
      <c r="G184" t="str">
        <f t="shared" si="5"/>
        <v>29/03/2023</v>
      </c>
    </row>
    <row r="185" spans="1:7" x14ac:dyDescent="0.25">
      <c r="A185">
        <v>212</v>
      </c>
      <c r="B185">
        <v>6</v>
      </c>
      <c r="C185" s="1" t="s">
        <v>526</v>
      </c>
      <c r="D185" s="1" t="s">
        <v>0</v>
      </c>
      <c r="E185" s="1" t="s">
        <v>453</v>
      </c>
      <c r="F185" s="1" t="s">
        <v>93</v>
      </c>
      <c r="G185" t="str">
        <f t="shared" si="5"/>
        <v>29/03/2023</v>
      </c>
    </row>
    <row r="186" spans="1:7" x14ac:dyDescent="0.25">
      <c r="A186">
        <v>213</v>
      </c>
      <c r="B186">
        <v>10</v>
      </c>
      <c r="C186" s="1" t="s">
        <v>526</v>
      </c>
      <c r="D186" s="1" t="s">
        <v>0</v>
      </c>
      <c r="E186" s="1" t="s">
        <v>453</v>
      </c>
      <c r="F186" s="1" t="s">
        <v>93</v>
      </c>
      <c r="G186" t="str">
        <f t="shared" si="5"/>
        <v>29/03/2023</v>
      </c>
    </row>
    <row r="187" spans="1:7" x14ac:dyDescent="0.25">
      <c r="A187">
        <v>214</v>
      </c>
      <c r="B187">
        <v>5</v>
      </c>
      <c r="C187" s="1" t="s">
        <v>526</v>
      </c>
      <c r="D187" s="1" t="s">
        <v>0</v>
      </c>
      <c r="E187" s="1" t="s">
        <v>453</v>
      </c>
      <c r="F187" s="1" t="s">
        <v>93</v>
      </c>
      <c r="G187" t="str">
        <f t="shared" si="5"/>
        <v>29/03/2023</v>
      </c>
    </row>
    <row r="188" spans="1:7" x14ac:dyDescent="0.25">
      <c r="A188">
        <v>215</v>
      </c>
      <c r="B188">
        <v>5</v>
      </c>
      <c r="C188" s="1" t="s">
        <v>526</v>
      </c>
      <c r="D188" s="1" t="s">
        <v>0</v>
      </c>
      <c r="E188" s="1" t="s">
        <v>453</v>
      </c>
      <c r="F188" s="1" t="s">
        <v>93</v>
      </c>
      <c r="G188" t="str">
        <f t="shared" si="5"/>
        <v>29/03/2023</v>
      </c>
    </row>
    <row r="189" spans="1:7" x14ac:dyDescent="0.25">
      <c r="A189">
        <v>216</v>
      </c>
      <c r="B189">
        <v>10</v>
      </c>
      <c r="C189" s="1" t="s">
        <v>527</v>
      </c>
      <c r="D189" s="1" t="s">
        <v>0</v>
      </c>
      <c r="E189" s="1" t="s">
        <v>453</v>
      </c>
      <c r="F189" s="1" t="s">
        <v>93</v>
      </c>
      <c r="G189" t="str">
        <f t="shared" si="5"/>
        <v>30/03/2023</v>
      </c>
    </row>
    <row r="190" spans="1:7" x14ac:dyDescent="0.25">
      <c r="A190">
        <v>217</v>
      </c>
      <c r="B190">
        <v>11</v>
      </c>
      <c r="C190" s="1" t="s">
        <v>527</v>
      </c>
      <c r="D190" s="1" t="s">
        <v>0</v>
      </c>
      <c r="E190" s="1" t="s">
        <v>453</v>
      </c>
      <c r="F190" s="1" t="s">
        <v>93</v>
      </c>
      <c r="G190" t="str">
        <f t="shared" si="5"/>
        <v>30/03/2023</v>
      </c>
    </row>
    <row r="191" spans="1:7" x14ac:dyDescent="0.25">
      <c r="A191">
        <v>218</v>
      </c>
      <c r="B191">
        <v>3</v>
      </c>
      <c r="C191" s="1" t="s">
        <v>527</v>
      </c>
      <c r="D191" s="1" t="s">
        <v>0</v>
      </c>
      <c r="E191" s="1" t="s">
        <v>453</v>
      </c>
      <c r="F191" s="1" t="s">
        <v>93</v>
      </c>
      <c r="G191" t="str">
        <f t="shared" si="5"/>
        <v>30/03/2023</v>
      </c>
    </row>
    <row r="192" spans="1:7" x14ac:dyDescent="0.25">
      <c r="A192">
        <v>219</v>
      </c>
      <c r="B192">
        <v>5</v>
      </c>
      <c r="C192" s="1" t="s">
        <v>527</v>
      </c>
      <c r="D192" s="1" t="s">
        <v>0</v>
      </c>
      <c r="E192" s="1" t="s">
        <v>453</v>
      </c>
      <c r="F192" s="1" t="s">
        <v>93</v>
      </c>
      <c r="G192" t="str">
        <f t="shared" si="5"/>
        <v>30/03/2023</v>
      </c>
    </row>
    <row r="193" spans="1:7" x14ac:dyDescent="0.25">
      <c r="A193">
        <v>220</v>
      </c>
      <c r="B193">
        <v>3</v>
      </c>
      <c r="C193" s="1" t="s">
        <v>528</v>
      </c>
      <c r="D193" s="1" t="s">
        <v>0</v>
      </c>
      <c r="E193" s="1" t="s">
        <v>453</v>
      </c>
      <c r="F193" s="1" t="s">
        <v>93</v>
      </c>
      <c r="G193" t="str">
        <f t="shared" si="5"/>
        <v>31/03/2023</v>
      </c>
    </row>
    <row r="194" spans="1:7" x14ac:dyDescent="0.25">
      <c r="A194">
        <v>221</v>
      </c>
      <c r="B194">
        <v>3</v>
      </c>
      <c r="C194" s="1" t="s">
        <v>528</v>
      </c>
      <c r="D194" s="1" t="s">
        <v>0</v>
      </c>
      <c r="E194" s="1" t="s">
        <v>453</v>
      </c>
      <c r="F194" s="1" t="s">
        <v>93</v>
      </c>
      <c r="G194" t="str">
        <f t="shared" si="5"/>
        <v>31/03/2023</v>
      </c>
    </row>
    <row r="195" spans="1:7" x14ac:dyDescent="0.25">
      <c r="A195">
        <v>222</v>
      </c>
      <c r="B195">
        <v>10</v>
      </c>
      <c r="C195" s="1" t="s">
        <v>528</v>
      </c>
      <c r="D195" s="1" t="s">
        <v>0</v>
      </c>
      <c r="E195" s="1" t="s">
        <v>453</v>
      </c>
      <c r="F195" s="1" t="s">
        <v>93</v>
      </c>
      <c r="G195" t="str">
        <f t="shared" si="5"/>
        <v>31/03/2023</v>
      </c>
    </row>
    <row r="196" spans="1:7" x14ac:dyDescent="0.25">
      <c r="A196">
        <v>223</v>
      </c>
      <c r="B196">
        <v>6</v>
      </c>
      <c r="C196" s="1" t="s">
        <v>528</v>
      </c>
      <c r="D196" s="1" t="s">
        <v>0</v>
      </c>
      <c r="E196" s="1" t="s">
        <v>453</v>
      </c>
      <c r="F196" s="1" t="s">
        <v>93</v>
      </c>
      <c r="G196" t="str">
        <f t="shared" si="5"/>
        <v>31/03/2023</v>
      </c>
    </row>
    <row r="197" spans="1:7" x14ac:dyDescent="0.25">
      <c r="C197" s="1"/>
      <c r="D197" s="1"/>
      <c r="E197" s="1"/>
      <c r="F197" s="1"/>
    </row>
    <row r="198" spans="1:7" x14ac:dyDescent="0.25">
      <c r="C198" s="1"/>
      <c r="D198" s="1"/>
      <c r="E198" s="1"/>
      <c r="F198" s="1"/>
    </row>
    <row r="199" spans="1:7" x14ac:dyDescent="0.25">
      <c r="C199" s="1"/>
      <c r="D199" s="1"/>
      <c r="E199" s="1"/>
      <c r="F199" s="1"/>
    </row>
    <row r="200" spans="1:7" x14ac:dyDescent="0.25">
      <c r="C200" s="1"/>
      <c r="D200" s="1"/>
      <c r="E200" s="1"/>
      <c r="F200" s="1"/>
    </row>
    <row r="201" spans="1:7" x14ac:dyDescent="0.25">
      <c r="C201" s="1"/>
      <c r="D201" s="1"/>
      <c r="E201" s="1"/>
      <c r="F201" s="1"/>
    </row>
    <row r="202" spans="1:7" x14ac:dyDescent="0.25">
      <c r="C202" s="1"/>
      <c r="D202" s="1"/>
      <c r="E202" s="1"/>
      <c r="F202" s="1"/>
    </row>
    <row r="203" spans="1:7" x14ac:dyDescent="0.25">
      <c r="C203" s="1"/>
      <c r="D203" s="1"/>
      <c r="E203" s="1"/>
      <c r="F203" s="1"/>
    </row>
    <row r="204" spans="1:7" x14ac:dyDescent="0.25">
      <c r="C204" s="1"/>
      <c r="D204" s="1"/>
      <c r="E204" s="1"/>
      <c r="F204" s="1"/>
    </row>
    <row r="205" spans="1:7" x14ac:dyDescent="0.25">
      <c r="C205" s="1"/>
      <c r="D205" s="1"/>
      <c r="E205" s="1"/>
      <c r="F205" s="1"/>
    </row>
    <row r="206" spans="1:7" x14ac:dyDescent="0.25">
      <c r="C206" s="1"/>
      <c r="D206" s="1"/>
      <c r="E206" s="1"/>
      <c r="F206" s="1"/>
    </row>
    <row r="207" spans="1:7" x14ac:dyDescent="0.25">
      <c r="C207" s="1"/>
      <c r="D207" s="1"/>
      <c r="E207" s="1"/>
      <c r="F207" s="1"/>
    </row>
    <row r="208" spans="1:7" x14ac:dyDescent="0.25">
      <c r="C208" s="1"/>
      <c r="D208" s="1"/>
      <c r="E208" s="1"/>
      <c r="F208" s="1"/>
    </row>
    <row r="209" spans="3:6" x14ac:dyDescent="0.25">
      <c r="C209" s="1"/>
      <c r="D209" s="1"/>
      <c r="E209" s="1"/>
      <c r="F209" s="1"/>
    </row>
    <row r="210" spans="3:6" x14ac:dyDescent="0.25">
      <c r="C210" s="1"/>
      <c r="D210" s="1"/>
      <c r="E210" s="1"/>
      <c r="F210" s="1"/>
    </row>
    <row r="211" spans="3:6" x14ac:dyDescent="0.25">
      <c r="C211" s="1"/>
      <c r="D211" s="1"/>
      <c r="E211" s="1"/>
      <c r="F211" s="1"/>
    </row>
    <row r="212" spans="3:6" x14ac:dyDescent="0.25">
      <c r="C212" s="1"/>
      <c r="D212" s="1"/>
      <c r="E212" s="1"/>
      <c r="F212" s="1"/>
    </row>
    <row r="213" spans="3:6" x14ac:dyDescent="0.25">
      <c r="C213" s="1"/>
      <c r="D213" s="1"/>
      <c r="E213" s="1"/>
      <c r="F213" s="1"/>
    </row>
    <row r="214" spans="3:6" x14ac:dyDescent="0.25">
      <c r="C214" s="1"/>
      <c r="D214" s="1"/>
      <c r="E214" s="1"/>
      <c r="F214" s="1"/>
    </row>
    <row r="215" spans="3:6" x14ac:dyDescent="0.25">
      <c r="C215" s="1"/>
      <c r="D215" s="1"/>
      <c r="E215" s="1"/>
      <c r="F215" s="1"/>
    </row>
    <row r="216" spans="3:6" x14ac:dyDescent="0.25">
      <c r="C216" s="1"/>
      <c r="D216" s="1"/>
      <c r="E216" s="1"/>
      <c r="F216" s="1"/>
    </row>
    <row r="217" spans="3:6" x14ac:dyDescent="0.25">
      <c r="C217" s="1"/>
      <c r="D217" s="1"/>
      <c r="E217" s="1"/>
      <c r="F217" s="1"/>
    </row>
    <row r="218" spans="3:6" x14ac:dyDescent="0.25">
      <c r="C218" s="1"/>
      <c r="D218" s="1"/>
      <c r="E218" s="1"/>
      <c r="F218" s="1"/>
    </row>
    <row r="219" spans="3:6" x14ac:dyDescent="0.25">
      <c r="C219" s="1"/>
      <c r="D219" s="1"/>
      <c r="E219" s="1"/>
      <c r="F219" s="1"/>
    </row>
    <row r="220" spans="3:6" x14ac:dyDescent="0.25">
      <c r="C220" s="1"/>
      <c r="D220" s="1"/>
      <c r="E220" s="1"/>
      <c r="F220" s="1"/>
    </row>
    <row r="221" spans="3:6" x14ac:dyDescent="0.25">
      <c r="C221" s="1"/>
      <c r="D221" s="1"/>
      <c r="E221" s="1"/>
      <c r="F221" s="1"/>
    </row>
    <row r="222" spans="3:6" x14ac:dyDescent="0.25">
      <c r="C222" s="1"/>
      <c r="D222" s="1"/>
      <c r="E222" s="1"/>
      <c r="F222" s="1"/>
    </row>
    <row r="223" spans="3:6" x14ac:dyDescent="0.25">
      <c r="C223" s="1"/>
      <c r="D223" s="1"/>
      <c r="E223" s="1"/>
      <c r="F223" s="1"/>
    </row>
    <row r="224" spans="3:6" x14ac:dyDescent="0.25">
      <c r="C224" s="1"/>
      <c r="D224" s="1"/>
      <c r="E224" s="1"/>
      <c r="F224" s="1"/>
    </row>
    <row r="225" spans="3:6" x14ac:dyDescent="0.25">
      <c r="C225" s="1"/>
      <c r="D225" s="1"/>
      <c r="E225" s="1"/>
      <c r="F225" s="1"/>
    </row>
    <row r="226" spans="3:6" x14ac:dyDescent="0.25">
      <c r="C226" s="1"/>
      <c r="D226" s="1"/>
      <c r="E226" s="1"/>
      <c r="F226" s="1"/>
    </row>
    <row r="227" spans="3:6" x14ac:dyDescent="0.25">
      <c r="C227" s="1"/>
      <c r="D227" s="1"/>
      <c r="E227" s="1"/>
      <c r="F227" s="1"/>
    </row>
    <row r="228" spans="3:6" x14ac:dyDescent="0.25">
      <c r="C228" s="1"/>
      <c r="D228" s="1"/>
      <c r="E228" s="1"/>
      <c r="F228" s="1"/>
    </row>
    <row r="229" spans="3:6" x14ac:dyDescent="0.25">
      <c r="C229" s="1"/>
      <c r="D229" s="1"/>
      <c r="E229" s="1"/>
      <c r="F229" s="1"/>
    </row>
    <row r="230" spans="3:6" x14ac:dyDescent="0.25">
      <c r="C230" s="1"/>
      <c r="D230" s="1"/>
      <c r="E230" s="1"/>
      <c r="F230" s="1"/>
    </row>
    <row r="231" spans="3:6" x14ac:dyDescent="0.25">
      <c r="C231" s="1"/>
      <c r="D231" s="1"/>
      <c r="E231" s="1"/>
      <c r="F231" s="1"/>
    </row>
    <row r="298" spans="5:5" x14ac:dyDescent="0.25">
      <c r="E298" s="31"/>
    </row>
    <row r="637" spans="3:3" x14ac:dyDescent="0.25">
      <c r="C637" t="e">
        <f>+B637-#REF!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RESUMEN CF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2023-06-14T18:31:25Z</dcterms:modified>
</cp:coreProperties>
</file>