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0640" windowHeight="11160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DECLARACION" sheetId="11" r:id="rId8"/>
    <sheet name="Hoja1" sheetId="12" r:id="rId9"/>
  </sheets>
  <externalReferences>
    <externalReference r:id="rId10"/>
  </externalReferences>
  <definedNames>
    <definedName name="_xlnm._FilterDatabase" localSheetId="6" hidden="1">'base de clientes'!$A$1:$B$884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G4" i="6" l="1"/>
  <c r="F4" i="6"/>
  <c r="J4" i="6" l="1"/>
  <c r="D4" i="6" s="1"/>
  <c r="L152" i="10" l="1"/>
  <c r="G4" i="11" s="1"/>
  <c r="G9" i="11" s="1"/>
  <c r="O152" i="10"/>
  <c r="I4" i="11" s="1"/>
  <c r="I5" i="11" s="1"/>
  <c r="V152" i="10"/>
  <c r="I8" i="11"/>
  <c r="J9" i="11"/>
  <c r="I9" i="11" l="1"/>
  <c r="R1201" i="7" l="1"/>
  <c r="P1201" i="7"/>
  <c r="O1201" i="7"/>
  <c r="H1201" i="7"/>
  <c r="G14" i="11" s="1"/>
  <c r="K1201" i="7"/>
  <c r="F14" i="11" s="1"/>
  <c r="F15" i="11" s="1"/>
  <c r="F18" i="11" s="1"/>
  <c r="D9" i="6" l="1"/>
  <c r="D17" i="6"/>
  <c r="Q563" i="8" l="1"/>
  <c r="H4" i="11" s="1"/>
  <c r="H9" i="11" s="1"/>
  <c r="R563" i="8"/>
  <c r="T563" i="8"/>
  <c r="U563" i="8"/>
  <c r="I14" i="11" l="1"/>
  <c r="I15" i="11" s="1"/>
  <c r="K9" i="11"/>
  <c r="D15" i="5"/>
  <c r="L9" i="11" l="1"/>
  <c r="K13" i="11"/>
  <c r="K14" i="11" s="1"/>
  <c r="L14" i="11" s="1"/>
  <c r="G18" i="11" s="1"/>
  <c r="G19" i="11" s="1"/>
  <c r="H18" i="11" s="1"/>
  <c r="J18" i="11" s="1"/>
  <c r="D9" i="5"/>
  <c r="M10" i="11" l="1"/>
  <c r="L16" i="11"/>
  <c r="D22" i="9"/>
  <c r="D9" i="9"/>
  <c r="D10" i="9" s="1"/>
  <c r="D11" i="9" s="1"/>
  <c r="D18" i="5"/>
  <c r="D18" i="6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<sst xmlns="http://schemas.openxmlformats.org/spreadsheetml/2006/main" count="14856" uniqueCount="1282">
  <si>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</si>
  <si>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</si>
  <si>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</si>
  <si>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</si>
  <si>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</si>
  <si>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</si>
  <si>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</si>
  <si>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</si>
  <si>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</si>
  <si>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</si>
  <si>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</si>
  <si>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</si>
  <si>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</si>
  <si>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</si>
  <si>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</si>
  <si>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</si>
  <si>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</si>
  <si>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</si>
  <si>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</si>
  <si>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</si>
  <si>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</si>
  <si>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</si>
  <si>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</si>
  <si>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</si>
  <si>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</si>
  <si>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</si>
  <si>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</si>
  <si>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</si>
  <si>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</si>
  <si>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</si>
  <si>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</si>
  <si>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</si>
  <si>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</si>
  <si>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</si>
  <si>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</si>
  <si>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</si>
  <si>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</si>
  <si>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</si>
  <si>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</si>
  <si>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</si>
  <si>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</si>
  <si>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</si>
  <si>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</si>
  <si>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</si>
  <si>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</si>
  <si>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</si>
  <si>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</si>
  <si>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</si>
  <si>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</si>
  <si>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</si>
  <si>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</si>
  <si>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</si>
  <si>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</si>
  <si>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</si>
  <si>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</si>
  <si>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</si>
  <si>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</si>
  <si>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</si>
  <si>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</si>
  <si>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</si>
  <si>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</si>
  <si>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</si>
  <si>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</si>
  <si>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</si>
  <si>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</si>
  <si>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</si>
  <si>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</si>
  <si>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</si>
  <si>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</si>
  <si>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</si>
  <si>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</si>
  <si>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</si>
  <si>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</si>
  <si>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</si>
  <si>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</si>
  <si>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</si>
  <si>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</si>
  <si>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</si>
  <si>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</si>
  <si>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</si>
  <si>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</si>
  <si>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</si>
  <si>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</si>
  <si>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</si>
  <si>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</si>
  <si>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</si>
  <si>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</si>
  <si>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</si>
  <si>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</si>
  <si>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</si>
  <si>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</si>
  <si>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</si>
  <si>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</si>
  <si>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</si>
  <si>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</si>
  <si>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</si>
  <si>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</si>
  <si>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</si>
  <si>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</si>
  <si>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</si>
  <si>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</si>
  <si>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</si>
  <si>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</si>
  <si>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</si>
  <si>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</si>
  <si>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</si>
  <si>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</si>
  <si>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</si>
  <si>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</si>
  <si>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</si>
  <si>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</si>
  <si>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</si>
  <si>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</si>
  <si>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</si>
  <si>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</si>
  <si>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</si>
  <si>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</si>
  <si>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</si>
  <si>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</si>
  <si>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</si>
  <si>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</si>
  <si>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</si>
  <si>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</si>
  <si>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</si>
  <si>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</si>
  <si>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</si>
  <si>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</si>
  <si>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</si>
  <si>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</si>
  <si>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</si>
  <si>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</si>
  <si>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</si>
  <si>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</si>
  <si>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</si>
  <si>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</si>
  <si>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</si>
  <si>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</si>
  <si>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</si>
  <si>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</si>
  <si>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</si>
  <si>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</si>
  <si>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</si>
  <si>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</si>
  <si>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</si>
  <si>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</si>
  <si>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</si>
  <si>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</si>
  <si>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</si>
  <si>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</si>
  <si>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</si>
  <si>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</si>
  <si>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</si>
  <si>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</si>
  <si>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</si>
  <si>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</si>
  <si>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</si>
  <si>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</si>
  <si>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</si>
  <si>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</si>
  <si>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</si>
  <si>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</si>
  <si>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</si>
  <si>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</si>
  <si>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</si>
  <si>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</si>
  <si>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</si>
  <si>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</si>
  <si>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</si>
  <si>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</si>
  <si>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</si>
  <si>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</si>
  <si>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</si>
  <si>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</si>
  <si>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</si>
  <si>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</si>
  <si>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</si>
  <si>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</si>
  <si>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</si>
  <si>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</si>
  <si>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</si>
  <si>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</si>
  <si>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</si>
  <si>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</si>
  <si>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</si>
  <si>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</si>
  <si>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</si>
  <si>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</si>
  <si>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</si>
  <si>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</si>
  <si>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</si>
  <si>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</si>
  <si>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</si>
  <si>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</si>
  <si>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</si>
  <si>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</si>
  <si>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</si>
  <si>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</si>
  <si>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</si>
  <si>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</si>
  <si>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</si>
  <si>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</si>
  <si>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</si>
  <si>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</si>
  <si>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</si>
  <si>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</si>
  <si>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</si>
  <si>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</si>
  <si>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</si>
  <si>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</si>
  <si>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</si>
  <si>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</si>
  <si>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</si>
  <si>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</si>
  <si>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</si>
  <si>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</si>
  <si>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</si>
  <si>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</si>
  <si>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</si>
  <si>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</si>
  <si>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</si>
  <si>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</si>
  <si>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</si>
  <si>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</si>
  <si>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</si>
  <si>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</si>
  <si>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</si>
  <si>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</si>
  <si>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</si>
  <si>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</si>
  <si>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</si>
  <si>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</si>
  <si>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</si>
  <si>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</si>
  <si>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</si>
  <si>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</si>
  <si>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</si>
  <si>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</si>
  <si>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</si>
  <si>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</si>
  <si>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</si>
  <si>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</si>
  <si>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</si>
  <si>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</si>
  <si>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</si>
  <si>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</si>
  <si>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</si>
  <si>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</si>
  <si>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</si>
  <si>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</si>
  <si>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</si>
  <si>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</si>
  <si>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</si>
  <si>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</si>
  <si>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</si>
  <si>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</si>
  <si>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</si>
  <si>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</si>
  <si>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</si>
  <si>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</si>
  <si>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</si>
  <si>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</si>
  <si>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</si>
  <si>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</si>
  <si>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</si>
  <si>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</si>
  <si>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</si>
  <si>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</si>
  <si>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</si>
  <si>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</si>
  <si>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</si>
  <si>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</si>
  <si>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</si>
  <si>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</si>
  <si>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</si>
  <si>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</si>
  <si>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</si>
  <si>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</si>
  <si>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</si>
  <si>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</si>
  <si>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</si>
  <si>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</si>
  <si>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</si>
  <si>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</si>
  <si>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</si>
  <si>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</si>
  <si>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</si>
  <si>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</si>
  <si>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</si>
  <si>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</si>
  <si>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</si>
  <si>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</si>
  <si>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</si>
  <si>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</si>
  <si>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</si>
  <si>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</si>
  <si>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</si>
  <si>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</si>
  <si>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</si>
  <si>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</si>
  <si>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</si>
  <si>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</si>
  <si>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</si>
  <si>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</si>
  <si>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</si>
  <si>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</si>
  <si>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</si>
  <si>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</si>
  <si>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</si>
  <si>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</si>
  <si>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</si>
  <si>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</si>
  <si>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</si>
  <si>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</si>
  <si>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</si>
  <si>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</si>
  <si>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</si>
  <si>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</si>
  <si>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</si>
  <si>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</si>
  <si>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</si>
  <si>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</si>
  <si>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</si>
  <si>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</si>
  <si>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</si>
  <si>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</si>
  <si>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</si>
  <si>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</si>
  <si>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</si>
  <si>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</si>
  <si>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</si>
  <si>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</si>
  <si>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</si>
  <si>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</si>
  <si>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</si>
  <si>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</si>
  <si>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</si>
  <si>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</si>
  <si>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</si>
  <si>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</si>
  <si>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</si>
  <si>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</si>
  <si>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</si>
  <si>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</si>
  <si>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</si>
  <si>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</si>
  <si>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</si>
  <si>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</si>
  <si>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</si>
  <si>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</si>
  <si>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</si>
  <si>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</si>
  <si>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</si>
  <si>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</si>
  <si>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</si>
  <si>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</si>
  <si>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</si>
  <si>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</si>
  <si>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</si>
  <si>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</si>
  <si>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</si>
  <si>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</si>
  <si>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</si>
  <si>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</si>
  <si>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</si>
  <si>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</si>
  <si>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</si>
  <si>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</si>
  <si>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</si>
  <si>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</si>
  <si>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</si>
  <si>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</si>
  <si>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</si>
  <si>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</si>
  <si>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</si>
  <si>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</si>
  <si>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</si>
  <si>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</si>
  <si>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</si>
  <si>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</si>
  <si>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</si>
  <si>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</si>
  <si>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</si>
  <si>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</si>
  <si>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</si>
  <si>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</si>
  <si>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</si>
  <si>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</si>
  <si>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</si>
  <si>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</si>
  <si>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</si>
  <si>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</si>
  <si>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15041RESIN026362021</t>
  </si>
  <si>
    <t>21DS000C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</si>
  <si>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</si>
  <si>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</si>
  <si>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</si>
  <si>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</si>
  <si>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</si>
  <si>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</si>
  <si>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</si>
  <si>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</si>
  <si>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</si>
  <si>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</si>
  <si>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</si>
  <si>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</si>
  <si>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</si>
  <si>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</si>
  <si>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</si>
  <si>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</si>
  <si>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</si>
  <si>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</si>
  <si>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</si>
  <si>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</si>
  <si>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</si>
  <si>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</si>
  <si>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</si>
  <si>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</si>
  <si>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</si>
  <si>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</si>
  <si>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</si>
  <si>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</si>
  <si>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</si>
  <si>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</si>
  <si>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</si>
  <si>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</si>
  <si>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</si>
  <si>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</si>
  <si>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</si>
  <si>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</si>
  <si>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</si>
  <si>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</si>
  <si>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</si>
  <si>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</si>
  <si>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</si>
  <si>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</si>
  <si>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</si>
  <si>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</si>
  <si>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</si>
  <si>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</si>
  <si>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</si>
  <si>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</si>
  <si>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</si>
  <si>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</si>
  <si>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</si>
  <si>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</si>
  <si>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</si>
  <si>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</si>
  <si>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</si>
  <si>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</si>
  <si>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</si>
  <si>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</si>
  <si>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</si>
  <si>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</si>
  <si>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</si>
  <si>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</si>
  <si>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</si>
  <si>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</si>
  <si>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</si>
  <si>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12/01/2022</t>
  </si>
  <si>
    <t>17/01/2022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</si>
  <si>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</si>
  <si>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</si>
  <si>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</si>
  <si>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</si>
  <si>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</si>
  <si>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</si>
  <si>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</si>
  <si>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</si>
  <si>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</si>
  <si>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</si>
  <si>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</si>
  <si>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</si>
  <si>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</si>
  <si>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</si>
  <si>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</si>
  <si>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</si>
  <si>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</si>
  <si>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</si>
  <si>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</si>
  <si>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</si>
  <si>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</si>
  <si>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</si>
  <si>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</si>
  <si>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</si>
  <si>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</si>
  <si>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</si>
  <si>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</si>
  <si>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</si>
  <si>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</si>
  <si>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</si>
  <si>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</si>
  <si>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</si>
  <si>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</si>
  <si>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</si>
  <si>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</si>
  <si>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</si>
  <si>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</si>
  <si>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</si>
  <si>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</si>
  <si>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</si>
  <si>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</si>
  <si>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</si>
  <si>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</si>
  <si>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</si>
  <si>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</si>
  <si>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</si>
  <si>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</si>
  <si>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</si>
  <si>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</si>
  <si>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</si>
  <si>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</si>
  <si>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</si>
  <si>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</si>
  <si>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</si>
  <si>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</si>
  <si>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</si>
  <si>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</si>
  <si>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</si>
  <si>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</si>
  <si>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</si>
  <si>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</si>
  <si>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</si>
  <si>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</si>
  <si>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</si>
  <si>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</si>
  <si>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</si>
  <si>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</si>
  <si>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</si>
  <si>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</si>
  <si>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</si>
  <si>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</si>
  <si>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</si>
  <si>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</si>
  <si>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</si>
  <si>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</si>
  <si>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</si>
  <si>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</si>
  <si>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</si>
  <si>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</si>
  <si>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</si>
  <si>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</si>
  <si>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</si>
  <si>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</si>
  <si>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</si>
  <si>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</si>
  <si>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</si>
  <si>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</si>
  <si>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</si>
  <si>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</si>
  <si>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</si>
  <si>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</si>
  <si>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</si>
  <si>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</si>
  <si>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</si>
  <si>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</si>
  <si>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</si>
  <si>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</si>
  <si>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</si>
  <si>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</si>
  <si>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</si>
  <si>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</si>
  <si>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</si>
  <si>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</si>
  <si>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14/01/2022</t>
  </si>
  <si>
    <t>06142810111071</t>
  </si>
  <si>
    <t>GO CARS S.A DE .C.V.</t>
  </si>
  <si>
    <t>13/01/2022</t>
  </si>
  <si>
    <t>10/01/2022</t>
  </si>
  <si>
    <t>05/01/2022</t>
  </si>
  <si>
    <t>06142807901142</t>
  </si>
  <si>
    <t>04/01/2022</t>
  </si>
  <si>
    <t>30/12/2021</t>
  </si>
  <si>
    <t>29/12/2021</t>
  </si>
  <si>
    <t>28/12/2021</t>
  </si>
  <si>
    <t>27/12/2021</t>
  </si>
  <si>
    <t>23/12/2021</t>
  </si>
  <si>
    <t>21/12/2021</t>
  </si>
  <si>
    <t>SUPER REPUESTOS EL SALVADOR, S.A DE C.V.</t>
  </si>
  <si>
    <t>20/12/2021</t>
  </si>
  <si>
    <t xml:space="preserve">MARIO ERNESTO GARCIA COTO </t>
  </si>
  <si>
    <t>17/12/2021</t>
  </si>
  <si>
    <t>16/12/2021</t>
  </si>
  <si>
    <t>14/12/2021</t>
  </si>
  <si>
    <t>13/12/2021</t>
  </si>
  <si>
    <t>18/01/2022</t>
  </si>
  <si>
    <t>15041RESIN035132021</t>
  </si>
  <si>
    <t>21BL000C</t>
  </si>
  <si>
    <t>02101004021019</t>
  </si>
  <si>
    <t>OLIVA VEJAR INGENIEROS, S.A. DE C.V.</t>
  </si>
  <si>
    <t>06140403161096</t>
  </si>
  <si>
    <t>MR SISTEMAS DE INGENIERIA S.A DE C.V.</t>
  </si>
  <si>
    <t>15/01/2022</t>
  </si>
  <si>
    <t>ALPINA LTDA DE C.V.</t>
  </si>
  <si>
    <t>06142504861075</t>
  </si>
  <si>
    <t>NELSON RIGOBERTO LOPEZ</t>
  </si>
  <si>
    <t>06140907031037</t>
  </si>
  <si>
    <t>LUNAAS, S.A. DE C.V.</t>
  </si>
  <si>
    <t>06142709871014</t>
  </si>
  <si>
    <t>URIAS SOSA. JOSE GILBERTO</t>
  </si>
  <si>
    <t>11/01/2022</t>
  </si>
  <si>
    <t>06141901161097</t>
  </si>
  <si>
    <t>CIUDAD TALLER S.A DE C.V</t>
  </si>
  <si>
    <t>13152504661010</t>
  </si>
  <si>
    <t>MANUEL ORLANDO VASQUEZ</t>
  </si>
  <si>
    <t>05110411861137</t>
  </si>
  <si>
    <t>PABLO GABRIELM MENDOZA CHAMAGUA</t>
  </si>
  <si>
    <t>06141903101053</t>
  </si>
  <si>
    <t>KGI CONSTRUCTORES, S.A. DE C.V.</t>
  </si>
  <si>
    <t>06141202211010</t>
  </si>
  <si>
    <t>DISEÑO Y CONTROL DE OBRAS, S.A DE C.V</t>
  </si>
  <si>
    <t>06141809771215</t>
  </si>
  <si>
    <t>CABRERA PREZA ALEJANDRO JAVIER</t>
  </si>
  <si>
    <t>02102702630023</t>
  </si>
  <si>
    <t>SALINAS JONAS ALBIN</t>
  </si>
  <si>
    <t>05121906650019</t>
  </si>
  <si>
    <t>ZELAYA RAFAEL ANTONIO</t>
  </si>
  <si>
    <t>03011110580016</t>
  </si>
  <si>
    <t>PORTILLO PALMA, JUAN JOSE</t>
  </si>
  <si>
    <t>22/01/2022</t>
  </si>
  <si>
    <t>21BL000F</t>
  </si>
  <si>
    <t>21/01/2022</t>
  </si>
  <si>
    <t>20/01/2022</t>
  </si>
  <si>
    <t>07/01/2022</t>
  </si>
  <si>
    <t>ECSA OPERADORA EL SALVADOR,</t>
  </si>
  <si>
    <t>06141004121079</t>
  </si>
  <si>
    <t>LA CIMA VENTA DE COMBUSTIBLE,</t>
  </si>
  <si>
    <t>LIBRERIA CERVANTES</t>
  </si>
  <si>
    <t>11231410731014</t>
  </si>
  <si>
    <t>ANGEL ROMEO ZELAYA RODRIGUEZ</t>
  </si>
  <si>
    <t>06140803991039</t>
  </si>
  <si>
    <t>PARADA HENRIQUEZ, S.A. DE C.V.</t>
  </si>
  <si>
    <t>OPERADORA DEL SUR S.A. DE C.V</t>
  </si>
  <si>
    <t>06142809931049</t>
  </si>
  <si>
    <t>GEVESA DE C.V.</t>
  </si>
  <si>
    <t>12171306680010</t>
  </si>
  <si>
    <t>STB COMPUTER, S.A. DE C.V</t>
  </si>
  <si>
    <t>06142811081044</t>
  </si>
  <si>
    <t>IMPRESSA, S.A. DE C.V.</t>
  </si>
  <si>
    <t>12172509901024</t>
  </si>
  <si>
    <t>REPUESTOS Y SERVICIOS AUTOMOTRICEZ, S.A. DE C.V.</t>
  </si>
  <si>
    <t>06141702061037</t>
  </si>
  <si>
    <t>06140207081033</t>
  </si>
  <si>
    <t>06142607931012</t>
  </si>
  <si>
    <t>06141201101063</t>
  </si>
  <si>
    <t>07091805761017</t>
  </si>
  <si>
    <t>06141101690011</t>
  </si>
  <si>
    <t>06140112771067</t>
  </si>
  <si>
    <t>06142304840014</t>
  </si>
  <si>
    <t>06141611161047</t>
  </si>
  <si>
    <t>05110610850011</t>
  </si>
  <si>
    <t>12022004741012</t>
  </si>
  <si>
    <t>06142303911015</t>
  </si>
  <si>
    <t>TELEMOVIL DE EL SALVADOR, S.A. DE C.V.</t>
  </si>
  <si>
    <t>06143001111016</t>
  </si>
  <si>
    <t>TECNICA DE SERVICIOS, S.A. DE C.V.</t>
  </si>
  <si>
    <t>05030712671011</t>
  </si>
  <si>
    <t>SAUL ALBERTO JIMENEZ</t>
  </si>
  <si>
    <t>06141609031012</t>
  </si>
  <si>
    <t>06141611951013</t>
  </si>
  <si>
    <t>DISTRIBUIDORA DE ELCTRICIDAD DELSUR, S.A. DE C.V.</t>
  </si>
  <si>
    <t>14120901671018</t>
  </si>
  <si>
    <t>LORENZO SERRANO HERNANDEZ</t>
  </si>
  <si>
    <t>06152503951017</t>
  </si>
  <si>
    <t>JOSE ANTONIO VALLADARES HERNANDEZ</t>
  </si>
  <si>
    <t>06142307091063</t>
  </si>
  <si>
    <t>CENTROAMERICA COMERCIAL, S.A. DE C.V.</t>
  </si>
  <si>
    <t>JOSE ELIAS ESCOBAR ROMERO</t>
  </si>
  <si>
    <t>07150312751019</t>
  </si>
  <si>
    <t>ERNESTO ANTONIO QUILNTANILLA</t>
  </si>
  <si>
    <t>06140305931029</t>
  </si>
  <si>
    <t>CENTRO DE SERVICIO DOÑO, S.A. DEC.V.</t>
  </si>
  <si>
    <t>06142510720020</t>
  </si>
  <si>
    <t>PROVEEDORES INDUSTRIALES, S.A. DE C.V.</t>
  </si>
  <si>
    <t>13152506661010</t>
  </si>
  <si>
    <t>06141806991010</t>
  </si>
  <si>
    <t>CENTRAL HIDRAULICA, S.A. DE C.V.</t>
  </si>
  <si>
    <t>ROCELI CONSULTORES, S.A DE C.V.</t>
  </si>
  <si>
    <t>06140510131035</t>
  </si>
  <si>
    <t>GRUPO JOMAN, S.A. DE C.V.</t>
  </si>
  <si>
    <t>06140207191084</t>
  </si>
  <si>
    <t>FRIO PARTES MILENIO, S.A. DE C.V.</t>
  </si>
  <si>
    <t>06140809620010</t>
  </si>
  <si>
    <t>CREDOMATIC DE EL SALVADOR, S.A. DE C.V.</t>
  </si>
  <si>
    <t>06140508891197</t>
  </si>
  <si>
    <t>CAROLINA ESTEFANIA PINTO</t>
  </si>
  <si>
    <t>06141009741024</t>
  </si>
  <si>
    <t>GLORIA E. M. DE NAVARRO</t>
  </si>
  <si>
    <t>06140711121020</t>
  </si>
  <si>
    <t>UNA DIVISION DE CONSORCIO ELIAS, S.A DE C.V</t>
  </si>
  <si>
    <t>06142501101070</t>
  </si>
  <si>
    <t>SERVICIOS DE LOGISTICA DE CARGA WALNYS, S.A DE C.V</t>
  </si>
  <si>
    <t>HM IMPORT, S.A DE C.V</t>
  </si>
  <si>
    <t>06142007011033</t>
  </si>
  <si>
    <t>AUTO HAUS, S.A DE C.V</t>
  </si>
  <si>
    <t>02101512801020</t>
  </si>
  <si>
    <t>A. ROLANDO E. POLANCO</t>
  </si>
  <si>
    <t>05110606161016</t>
  </si>
  <si>
    <t>ZD, S.A DE C.V</t>
  </si>
  <si>
    <t>06141601800012</t>
  </si>
  <si>
    <t>LA CASA DEL SOLDADOR, S.A DE C.V .</t>
  </si>
  <si>
    <t>06140712171080</t>
  </si>
  <si>
    <t>JETCO VENEZUELA</t>
  </si>
  <si>
    <t>RAMIREZ VENTURA , S.A DE C.V.</t>
  </si>
  <si>
    <t>06142307971446</t>
  </si>
  <si>
    <t>ROBERTO DAVID JIMENEZ POSADA</t>
  </si>
  <si>
    <t>06140712001028</t>
  </si>
  <si>
    <t>ASESORIA TECNOLOGICA, S.A. DE C.V.</t>
  </si>
  <si>
    <t>0614090613011</t>
  </si>
  <si>
    <t>NDT CONSULTING &amp; INSPECTIONS, S.A. DE C.V.</t>
  </si>
  <si>
    <t>06142209731062</t>
  </si>
  <si>
    <t>06142009911031</t>
  </si>
  <si>
    <t>MAQUINARIA Y EQUIPO, S.A. DE .C.V</t>
  </si>
  <si>
    <t>06140307171048</t>
  </si>
  <si>
    <t>C&amp;L CONSULTORES MEDICENTER, S.A. DE C.V.</t>
  </si>
  <si>
    <t>02101109660010</t>
  </si>
  <si>
    <t>BERGMAN MAURICIO MARTEL</t>
  </si>
  <si>
    <t>10082406570013</t>
  </si>
  <si>
    <t>BONILLA BONILLA HUGO TRINIDAD</t>
  </si>
  <si>
    <t>06140711901130</t>
  </si>
  <si>
    <t>SARA PATRICIA ALBERTO MAGAÑA</t>
  </si>
  <si>
    <t>06142508871067</t>
  </si>
  <si>
    <t>DAVID ALEXANDER MORALES ACEVEDO</t>
  </si>
  <si>
    <t>06141101931018</t>
  </si>
  <si>
    <t>DIPROFTA, S.A. DE C.V.</t>
  </si>
  <si>
    <t>06142001631030</t>
  </si>
  <si>
    <t>VILMA GIADALUPE HERNANDEZ LANDAVERDE</t>
  </si>
  <si>
    <t>06080807751021</t>
  </si>
  <si>
    <t>DAVID ENRIQUE AYALA MELARA</t>
  </si>
  <si>
    <t>GK MAXIMA PUBLICIDAD</t>
  </si>
  <si>
    <t>06141911161091</t>
  </si>
  <si>
    <t>CIUDAD TALLER</t>
  </si>
  <si>
    <t>06122901771014</t>
  </si>
  <si>
    <t>ADELA SUSANA TOBAR MORENO</t>
  </si>
  <si>
    <t>06142511171050</t>
  </si>
  <si>
    <t>ASESORIA MIGRATORIA</t>
  </si>
  <si>
    <t>06143110061010</t>
  </si>
  <si>
    <t>CONSTRUCTORA EXTREMA</t>
  </si>
  <si>
    <t>06141607871056</t>
  </si>
  <si>
    <t>SAMUEL DE JESUSU LOPEZ GARCIA</t>
  </si>
  <si>
    <t>11081510520010</t>
  </si>
  <si>
    <t>ISABEL ANENI LOPEZ DE PARDUCCI</t>
  </si>
  <si>
    <t>09061212581021</t>
  </si>
  <si>
    <t>ELBA GUADALUPE VELASCO DE ORELLENA</t>
  </si>
  <si>
    <t>06140905061044</t>
  </si>
  <si>
    <t>MONADAS, S.A DE C.V</t>
  </si>
  <si>
    <t>06142301881038</t>
  </si>
  <si>
    <t>JOSE ALEXANDER RIVERA CORNEJO</t>
  </si>
  <si>
    <t>06030910201016</t>
  </si>
  <si>
    <t>ESTV PUBLICIDAD S.A DE C.V</t>
  </si>
  <si>
    <t>JIMENEZ, SAUL ALBERTO</t>
  </si>
  <si>
    <t>06011802721017</t>
  </si>
  <si>
    <t>SOLORZANO DE RUANO MARLENI ELIZABETH</t>
  </si>
  <si>
    <t>06060602711018</t>
  </si>
  <si>
    <t>RUANO ROQUE, WILLIAM RAFAEL</t>
  </si>
  <si>
    <t>08050407801012</t>
  </si>
  <si>
    <t>BARRERA DE PAZ, PEDRO ANTONIO</t>
  </si>
  <si>
    <t>06140903111036</t>
  </si>
  <si>
    <t>PARCELACIONES EREGUAYQUIN, S.A. DE C.V.</t>
  </si>
  <si>
    <t>06171102171017</t>
  </si>
  <si>
    <t>GK MAXIMA PUBLICIDAD, S.A. DE C.V.</t>
  </si>
  <si>
    <t>716804</t>
  </si>
  <si>
    <t>DIPROOFTA, S.A. DE C.V.</t>
  </si>
  <si>
    <t>06142212121011</t>
  </si>
  <si>
    <t>JDR GROUP, S.A. DE C.V.</t>
  </si>
  <si>
    <t>CONCEPCION LANDAVERDE DE RIVAS</t>
  </si>
  <si>
    <t>97411807761012</t>
  </si>
  <si>
    <t>CONSOLIN ARTENO, JEAN CLAUDE</t>
  </si>
  <si>
    <t>06148208141028</t>
  </si>
  <si>
    <t>DISEÑO 14, S.A. DE C.V.</t>
  </si>
  <si>
    <t>06141208791065</t>
  </si>
  <si>
    <t>BOLAÑOS VASQUEZ, HAZEL JASMIN</t>
  </si>
  <si>
    <t>06142809011063</t>
  </si>
  <si>
    <t>S C H, S.A. DE C.V.</t>
  </si>
  <si>
    <t>1209062511019</t>
  </si>
  <si>
    <t xml:space="preserve">GARCIA DE HERNANDEZ, ANA SILVIA </t>
  </si>
  <si>
    <t>FEBRERO</t>
  </si>
  <si>
    <t>01/02/2022</t>
  </si>
  <si>
    <t>05/02/2022</t>
  </si>
  <si>
    <t>08/02/2022</t>
  </si>
  <si>
    <t>09/02/2022</t>
  </si>
  <si>
    <t>24/02/2022</t>
  </si>
  <si>
    <t>02/02/2022</t>
  </si>
  <si>
    <t>03/02/2022</t>
  </si>
  <si>
    <t>04/02/2022</t>
  </si>
  <si>
    <t>07/02/2022</t>
  </si>
  <si>
    <t>04122505500018</t>
  </si>
  <si>
    <t>11/02/2022</t>
  </si>
  <si>
    <t>12/02/2022</t>
  </si>
  <si>
    <t>15/02/2022</t>
  </si>
  <si>
    <t>16/02/2022</t>
  </si>
  <si>
    <t>18/02/2022</t>
  </si>
  <si>
    <t>06141102171017</t>
  </si>
  <si>
    <t>23/02/2022</t>
  </si>
  <si>
    <t>25/02/2022</t>
  </si>
  <si>
    <t>28/02/2022</t>
  </si>
  <si>
    <t>06142612791130</t>
  </si>
  <si>
    <t>CELIA GABRIELA LEMUS ROMERO</t>
  </si>
  <si>
    <t>16/11/2021</t>
  </si>
  <si>
    <t>06142102971036</t>
  </si>
  <si>
    <t>TELFONICA MOVILES EL SALVADOR, S.A. DE C.V.</t>
  </si>
  <si>
    <t>06/01/2022</t>
  </si>
  <si>
    <t>23/01/2022</t>
  </si>
  <si>
    <t>24/01/2022</t>
  </si>
  <si>
    <t>25/01/2022</t>
  </si>
  <si>
    <t>26/01/2022</t>
  </si>
  <si>
    <t>29/01/2022</t>
  </si>
  <si>
    <t>31/01/2022</t>
  </si>
  <si>
    <t>06140801141020</t>
  </si>
  <si>
    <t>ABEL MOZ AUTOPARTES S.A. DE C.V.</t>
  </si>
  <si>
    <t>06141612021044</t>
  </si>
  <si>
    <t>10/02/2022</t>
  </si>
  <si>
    <t>13/02/2022</t>
  </si>
  <si>
    <t>12172001670020</t>
  </si>
  <si>
    <t>MERLIN FABRICIO ORTIZ ALVARENGA</t>
  </si>
  <si>
    <t>14/02/2022</t>
  </si>
  <si>
    <t>17/02/2022</t>
  </si>
  <si>
    <t>06142508580109</t>
  </si>
  <si>
    <t>JORGE ERNESTO GONZALEZ SEGURA</t>
  </si>
  <si>
    <t>06140404181040</t>
  </si>
  <si>
    <t>PARTES PARA CARROS ELECTRONICOS, S.A. DE C.V.</t>
  </si>
  <si>
    <t>06140712021045</t>
  </si>
  <si>
    <t>BEN HAIM TECHNOLOGIES, S.A. DE C.V.</t>
  </si>
  <si>
    <t>MARZO</t>
  </si>
  <si>
    <t>01/03/2022</t>
  </si>
  <si>
    <t>10/03/2022</t>
  </si>
  <si>
    <t>12/03/2022</t>
  </si>
  <si>
    <t>23/03/2022</t>
  </si>
  <si>
    <t>26/03/2022</t>
  </si>
  <si>
    <t>29/03/2022</t>
  </si>
  <si>
    <t>30/03/2022</t>
  </si>
  <si>
    <t>04/03/2022</t>
  </si>
  <si>
    <t>05/03/2022</t>
  </si>
  <si>
    <t>08163005520013</t>
  </si>
  <si>
    <t xml:space="preserve">MARIA LUZ NAVARRETE DE </t>
  </si>
  <si>
    <t>08/03/2022</t>
  </si>
  <si>
    <t>06142506881022</t>
  </si>
  <si>
    <t xml:space="preserve">WENDY JANNETTE SANDOVAL </t>
  </si>
  <si>
    <t>11/03/2022</t>
  </si>
  <si>
    <t>14/03/2022</t>
  </si>
  <si>
    <t>15/03/2022</t>
  </si>
  <si>
    <t>16/03/2022</t>
  </si>
  <si>
    <t>17/03/2022</t>
  </si>
  <si>
    <t>18/03/2022</t>
  </si>
  <si>
    <t>19/03/2022</t>
  </si>
  <si>
    <t>06141602091010</t>
  </si>
  <si>
    <t>SIAS, S.A. DE C.V.</t>
  </si>
  <si>
    <t>05110808071019</t>
  </si>
  <si>
    <t>CUELLAR CALDERON, S.A. DE C.V.</t>
  </si>
  <si>
    <t>06140411111022</t>
  </si>
  <si>
    <t>DESARROLLO DE INGENIERIA CIVIL CENTROAMERICANA, S.A. DE C.V.</t>
  </si>
  <si>
    <t>25/03/2022</t>
  </si>
  <si>
    <t>06140110201093</t>
  </si>
  <si>
    <t>SUMINISTROS ESPECIALIZADOS PANAMERICANOS, S.A. DE C.V.</t>
  </si>
  <si>
    <t>06141108091031</t>
  </si>
  <si>
    <t>SISTEMA Y CONSULTA ADMINISTRATIVA, S.A. DE C.V.</t>
  </si>
  <si>
    <t>07/03/2022</t>
  </si>
  <si>
    <t>09/03/2022</t>
  </si>
  <si>
    <t>02/03/2022</t>
  </si>
  <si>
    <t>13/03/2022</t>
  </si>
  <si>
    <t>28/03/2022</t>
  </si>
  <si>
    <t>24/03/2022</t>
  </si>
  <si>
    <t>26/02/2022</t>
  </si>
  <si>
    <t>06041811620025</t>
  </si>
  <si>
    <t>ERNESTO RIVAS VENTURA</t>
  </si>
  <si>
    <t>02101105660016</t>
  </si>
  <si>
    <t>MIGUEL ANGEL ORTEGA ORTEGA</t>
  </si>
  <si>
    <t>03/03/2022</t>
  </si>
  <si>
    <t>06142203111038</t>
  </si>
  <si>
    <t>DAYS CORPORATION, S.A. DE C.V.</t>
  </si>
  <si>
    <t>06141104780023</t>
  </si>
  <si>
    <t>COMERCIAL DE PLASTICOS, S.A. DE C.V.</t>
  </si>
  <si>
    <t>06141207161157</t>
  </si>
  <si>
    <t>RESPUESTOS DE LA TORRE, S.A. DE C.V.</t>
  </si>
  <si>
    <t>22/03/2022</t>
  </si>
  <si>
    <t>06142409151044</t>
  </si>
  <si>
    <t>GRUPO ESCOBAR DUARTE ENMANUEL, S.A. DE C.V.</t>
  </si>
  <si>
    <t>06141109711173</t>
  </si>
  <si>
    <t>RENE MAURICIO GUZMAN CANALES</t>
  </si>
  <si>
    <t>06140210201082</t>
  </si>
  <si>
    <t>PROTECCION Y ARTE, S.A. DE C.V.</t>
  </si>
  <si>
    <t>12050501751033</t>
  </si>
  <si>
    <t>HILDA GISELDA GARCIA TREJO</t>
  </si>
  <si>
    <t>06143012751351</t>
  </si>
  <si>
    <t>MARCO ANTONIO RAMIREZ SOLORZANO</t>
  </si>
  <si>
    <t>06140705191024</t>
  </si>
  <si>
    <t>DAFA IMPORTACION, S.A. DE C.V.</t>
  </si>
  <si>
    <t>06141411690013</t>
  </si>
  <si>
    <t>SEGUROS SURA, S.A. DE C.V.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</si>
  <si>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</si>
  <si>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</si>
  <si>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</si>
  <si>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</si>
  <si>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</si>
  <si>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</si>
  <si>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</si>
  <si>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</si>
  <si>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</si>
  <si>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07/04/2022</t>
  </si>
  <si>
    <t>19/04/2022</t>
  </si>
  <si>
    <t>21/04/2022</t>
  </si>
  <si>
    <t>22/04/2022</t>
  </si>
  <si>
    <t>25/04/2022</t>
  </si>
  <si>
    <t>01/04/2022</t>
  </si>
  <si>
    <t>04/04/2022</t>
  </si>
  <si>
    <t>05/04/2022</t>
  </si>
  <si>
    <t>08/04/2022</t>
  </si>
  <si>
    <t>09/04/2022</t>
  </si>
  <si>
    <t>06140906131011</t>
  </si>
  <si>
    <t>11/04/2022</t>
  </si>
  <si>
    <t>12/04/2022</t>
  </si>
  <si>
    <t>20/04/2022</t>
  </si>
  <si>
    <t>23/04/2022</t>
  </si>
  <si>
    <t>27/04/2022</t>
  </si>
  <si>
    <t>06141803931024</t>
  </si>
  <si>
    <t>31/03/2022</t>
  </si>
  <si>
    <t>02/04/2022</t>
  </si>
  <si>
    <t>03/04/2022</t>
  </si>
  <si>
    <t>06141612991019</t>
  </si>
  <si>
    <t>DISTRIBUIDORA DE LUBRICANTES Y COMBUSTIBLES, S.A. DE C.V.</t>
  </si>
  <si>
    <t>02102101590067</t>
  </si>
  <si>
    <t>ERNESTO MAGAÑA CARRANZA</t>
  </si>
  <si>
    <t>06/04/2022</t>
  </si>
  <si>
    <t>18/04/2022</t>
  </si>
  <si>
    <t>04/05/2022</t>
  </si>
  <si>
    <t>16/05/2022</t>
  </si>
  <si>
    <t>19/05/2022</t>
  </si>
  <si>
    <t>02/05/2022</t>
  </si>
  <si>
    <t>03/05/2022</t>
  </si>
  <si>
    <t>05/05/2022</t>
  </si>
  <si>
    <t>06142004680030</t>
  </si>
  <si>
    <t>06/05/2022</t>
  </si>
  <si>
    <t>06140304081056</t>
  </si>
  <si>
    <t>P&amp;R CONSTRUCTORES, S.A. DE C.V.</t>
  </si>
  <si>
    <t>06140302881039</t>
  </si>
  <si>
    <t>DAVID LOPEZ</t>
  </si>
  <si>
    <t>09/05/2022</t>
  </si>
  <si>
    <t>11/05/2022</t>
  </si>
  <si>
    <t>12/05/2022</t>
  </si>
  <si>
    <t>13/05/2022</t>
  </si>
  <si>
    <t>14/05/2022</t>
  </si>
  <si>
    <t>17/05/2022</t>
  </si>
  <si>
    <t>06141101931010</t>
  </si>
  <si>
    <t>DIPROOTTA, S.A. DE C.V.</t>
  </si>
  <si>
    <t>18/05/2022</t>
  </si>
  <si>
    <t>06142009011063</t>
  </si>
  <si>
    <t>SCII, S.A. DE C.V.</t>
  </si>
  <si>
    <t>23/05/2022</t>
  </si>
  <si>
    <t>25/05/2022</t>
  </si>
  <si>
    <t>27/05/2022</t>
  </si>
  <si>
    <t>02010408691012</t>
  </si>
  <si>
    <t>RAMIRO ANTONIO ROQUE SORTO</t>
  </si>
  <si>
    <t>28/05/2022</t>
  </si>
  <si>
    <t>06142708211010</t>
  </si>
  <si>
    <t>SERCOMCEL EL SALVADOR, S.A. DE C.V.</t>
  </si>
  <si>
    <t>30/05/2022</t>
  </si>
  <si>
    <t>26/04/2022</t>
  </si>
  <si>
    <t>01082802751010</t>
  </si>
  <si>
    <t>MARLON DOREY ROSALES MANCIA</t>
  </si>
  <si>
    <t>28/04/2022</t>
  </si>
  <si>
    <t>29/04/2022</t>
  </si>
  <si>
    <t>30/04/2022</t>
  </si>
  <si>
    <t>94502808071014</t>
  </si>
  <si>
    <t>EUROPEAN TUNNING EL SALVADOR, S.A. DE C.V.</t>
  </si>
  <si>
    <t>08/06/2022</t>
  </si>
  <si>
    <t>13/06/2022</t>
  </si>
  <si>
    <t>14/06/2022</t>
  </si>
  <si>
    <t>21/06/2022</t>
  </si>
  <si>
    <t>23/06/2022</t>
  </si>
  <si>
    <t>24/06/2022</t>
  </si>
  <si>
    <t>27/06/2022</t>
  </si>
  <si>
    <t>28/06/2022</t>
  </si>
  <si>
    <t>01/06/2022</t>
  </si>
  <si>
    <t>02/06/2022</t>
  </si>
  <si>
    <t>03/06/2022</t>
  </si>
  <si>
    <t>06/06/2022</t>
  </si>
  <si>
    <t>07/06/2022</t>
  </si>
  <si>
    <t>06142408831149</t>
  </si>
  <si>
    <t>BALMORE ABRAHAM PALACIOS MARTINEZ</t>
  </si>
  <si>
    <t>09/06/2022</t>
  </si>
  <si>
    <t>06141207181042</t>
  </si>
  <si>
    <t>G DOS, S.A. DE C.V.</t>
  </si>
  <si>
    <t>10/06/2022</t>
  </si>
  <si>
    <t>20/06/2022</t>
  </si>
  <si>
    <t>06142903031019</t>
  </si>
  <si>
    <t>EL ROBLE COMERCIAL, S.A. DE C.V.</t>
  </si>
  <si>
    <t>06142805011034</t>
  </si>
  <si>
    <t>REPUESTOS IZALCO, S.A. DE C.V.</t>
  </si>
  <si>
    <t>04/06/2022</t>
  </si>
  <si>
    <t>05012602201011</t>
  </si>
  <si>
    <t>INCHCAPE EL SALVADOR, S.A. DE C.V.</t>
  </si>
  <si>
    <t>06140702191023</t>
  </si>
  <si>
    <t>LEIVILL, S.A. DE C.V.</t>
  </si>
  <si>
    <t>06142908071051</t>
  </si>
  <si>
    <t>VERSATEC, S.A. DE C.V.</t>
  </si>
  <si>
    <t>06140512931411</t>
  </si>
  <si>
    <t>KEVIN ANTONIO RIVAS PRUDENCIO</t>
  </si>
  <si>
    <t>11/06/2022</t>
  </si>
  <si>
    <t>15/06/2022</t>
  </si>
  <si>
    <t>16/06/2022</t>
  </si>
  <si>
    <t>17/06/2022</t>
  </si>
  <si>
    <t>18/06/2022</t>
  </si>
  <si>
    <t>22/06/2022</t>
  </si>
  <si>
    <t>25/06/2022</t>
  </si>
  <si>
    <t>06142204921025</t>
  </si>
  <si>
    <t>MIRESA, S.A. DE C.V.</t>
  </si>
  <si>
    <t>007339078</t>
  </si>
  <si>
    <t>29/06/2022</t>
  </si>
  <si>
    <t>30/06/2022</t>
  </si>
  <si>
    <t>31/06/2022</t>
  </si>
  <si>
    <t>02/07/2022</t>
  </si>
  <si>
    <t>06/07/2022</t>
  </si>
  <si>
    <t>08/07/2022</t>
  </si>
  <si>
    <t>16/07/2022</t>
  </si>
  <si>
    <t>21/07/2022</t>
  </si>
  <si>
    <t>27/07/2022</t>
  </si>
  <si>
    <t>30/07/2022</t>
  </si>
  <si>
    <t>15041RESIN323212022</t>
  </si>
  <si>
    <t>22LB000C</t>
  </si>
  <si>
    <t>01/07/2022</t>
  </si>
  <si>
    <t>06140601131038</t>
  </si>
  <si>
    <t>CENTRO DE APOYO EMPRESARIAL BELEN, S.A. DE C.V.</t>
  </si>
  <si>
    <t>04/07/2022</t>
  </si>
  <si>
    <t>03010703861039</t>
  </si>
  <si>
    <t>VICTORIA GRISELDA HENRIQUEZ DE CORDOVA</t>
  </si>
  <si>
    <t>05/07/2022</t>
  </si>
  <si>
    <t>06142208901134</t>
  </si>
  <si>
    <t>SLIS SURIA CHEDRAUI ZALDAÑA</t>
  </si>
  <si>
    <t>09/07/2022</t>
  </si>
  <si>
    <t>12/07/2022</t>
  </si>
  <si>
    <t>13/07/2022</t>
  </si>
  <si>
    <t>15/07/2022</t>
  </si>
  <si>
    <t>18/07/2022</t>
  </si>
  <si>
    <t>25/07/2022</t>
  </si>
  <si>
    <t>06142201921016</t>
  </si>
  <si>
    <t>AIRES DEL PACIFICO, S.A. DE C.V.</t>
  </si>
  <si>
    <t>26/07/2022</t>
  </si>
  <si>
    <t>06141206211010</t>
  </si>
  <si>
    <t>28/07/2022</t>
  </si>
  <si>
    <t>29/07/2022</t>
  </si>
  <si>
    <t>05122303211019</t>
  </si>
  <si>
    <t>MULTISERVICIOS TECNICOS DE MAQUINARIA. S.A. DE C.V.</t>
  </si>
  <si>
    <t>31/05/2022</t>
  </si>
  <si>
    <t>14/07/2022</t>
  </si>
  <si>
    <t>07/07/2022</t>
  </si>
  <si>
    <t>22/07/2022</t>
  </si>
  <si>
    <t>19/07/2022</t>
  </si>
  <si>
    <t>20/07/2022</t>
  </si>
  <si>
    <t>23/07/2022</t>
  </si>
  <si>
    <t>06142307981018</t>
  </si>
  <si>
    <t>SANCHEZ AREVALO, S.A. DE C.V.</t>
  </si>
  <si>
    <t>06141111981048</t>
  </si>
  <si>
    <t>CONTINENTAL MOTORES, S.A. DE C.V.</t>
  </si>
  <si>
    <t>06141807061059</t>
  </si>
  <si>
    <t>SPORTCARS UNLIMITED, S.A. DE C.V.</t>
  </si>
  <si>
    <t>07092307781023</t>
  </si>
  <si>
    <t>OSCAR SAIL RIVAS MOZ</t>
  </si>
  <si>
    <t>06140104740014</t>
  </si>
  <si>
    <t>TRADER, S.A. DE C.V.</t>
  </si>
  <si>
    <t>11/07/2022</t>
  </si>
  <si>
    <t>01/08/2022</t>
  </si>
  <si>
    <t>03/08/2022</t>
  </si>
  <si>
    <t>09/08/2022</t>
  </si>
  <si>
    <t>13/08/2022</t>
  </si>
  <si>
    <t>15/08/2022</t>
  </si>
  <si>
    <t>16/08/2022</t>
  </si>
  <si>
    <t>18/08/2022</t>
  </si>
  <si>
    <t>19/08/2022</t>
  </si>
  <si>
    <t>20/08/2022</t>
  </si>
  <si>
    <t>23/08/2022</t>
  </si>
  <si>
    <t>DICCA S.A DE C.V.</t>
  </si>
  <si>
    <t>10/08/2022</t>
  </si>
  <si>
    <t>06141611851035</t>
  </si>
  <si>
    <t>SAMUEL ALEJANDRO CORDOVA GONZALEZ</t>
  </si>
  <si>
    <t>12/08/2022</t>
  </si>
  <si>
    <t>06143012171010</t>
  </si>
  <si>
    <t>GRUPO CINETICA S.A DE C.V.</t>
  </si>
  <si>
    <t>17/08/2022</t>
  </si>
  <si>
    <t>22/08/2022</t>
  </si>
  <si>
    <t>06142904600026</t>
  </si>
  <si>
    <t>D CASA S.A DE C.V.</t>
  </si>
  <si>
    <t>14/08/2022</t>
  </si>
  <si>
    <t>06141108001032</t>
  </si>
  <si>
    <t>UNION COMERCIAL DE EL SALVADOR S.A DE C.V</t>
  </si>
  <si>
    <t>30/08/2022</t>
  </si>
  <si>
    <t>31/08/2022</t>
  </si>
  <si>
    <t>27/08/2022</t>
  </si>
  <si>
    <t>29/08/2022</t>
  </si>
  <si>
    <t>26/08/2022</t>
  </si>
  <si>
    <t>06140711971023</t>
  </si>
  <si>
    <t>06142103801010</t>
  </si>
  <si>
    <t xml:space="preserve">MIRELLA GUADALUPE GONZALES </t>
  </si>
  <si>
    <t>24/08/2022</t>
  </si>
  <si>
    <t>06141502860020</t>
  </si>
  <si>
    <t>REPUESTO MONACO S.A DE C.V.</t>
  </si>
  <si>
    <t>02/08/2022</t>
  </si>
  <si>
    <t>08/08/2022</t>
  </si>
  <si>
    <t>11/08/2022</t>
  </si>
  <si>
    <t>06141204071084</t>
  </si>
  <si>
    <t>MEQUINSAL S.A DE C.V.</t>
  </si>
  <si>
    <t>04/08/2022</t>
  </si>
  <si>
    <t>10041010540017</t>
  </si>
  <si>
    <t>FRANCISCO BORJAS HENRIQUEZ BONILLA</t>
  </si>
  <si>
    <t>06142905921046</t>
  </si>
  <si>
    <t>COMERCIAL ISLAND S.A DE C.V.</t>
  </si>
  <si>
    <t>LA CASA DEL REPUESTO S.A DE C.V.</t>
  </si>
  <si>
    <t>01/09/2022</t>
  </si>
  <si>
    <t>03/09/2022</t>
  </si>
  <si>
    <t>07/09/2022</t>
  </si>
  <si>
    <t>08/09/2022</t>
  </si>
  <si>
    <t>09/09/2022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</si>
  <si>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</si>
  <si>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</si>
  <si>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</si>
  <si>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</si>
  <si>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</si>
  <si>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</si>
  <si>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</si>
  <si>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</si>
  <si>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</si>
  <si>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</si>
  <si>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</si>
  <si>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</si>
  <si>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</si>
  <si>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</si>
  <si>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</si>
  <si>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06141901161105</t>
  </si>
  <si>
    <t>GRUPO JOB S.A DE C.V.</t>
  </si>
  <si>
    <t>02/09/2022</t>
  </si>
  <si>
    <t>05/09/2022</t>
  </si>
  <si>
    <t>10/09/2022</t>
  </si>
  <si>
    <t>PABLO GABRIEL MENDOZA CHAMAGUA</t>
  </si>
  <si>
    <t>12/09/2022</t>
  </si>
  <si>
    <t>13/09/2022</t>
  </si>
  <si>
    <t>14/09/2022</t>
  </si>
  <si>
    <t>17/09/2022</t>
  </si>
  <si>
    <t>20/09/2022</t>
  </si>
  <si>
    <t>22/09/2022</t>
  </si>
  <si>
    <t>23/09/2022</t>
  </si>
  <si>
    <t>26/09/2022</t>
  </si>
  <si>
    <t>27/09/2022</t>
  </si>
  <si>
    <t>21/09/2022</t>
  </si>
  <si>
    <t>28/09/2022</t>
  </si>
  <si>
    <t>24/09/2022</t>
  </si>
  <si>
    <t>19/09/2022</t>
  </si>
  <si>
    <t>29/09/2022</t>
  </si>
  <si>
    <t>30/09/2022</t>
  </si>
  <si>
    <t>03152103721011</t>
  </si>
  <si>
    <t>FERNANDO JOSE TAMACAS CHAVEZ</t>
  </si>
  <si>
    <t>06/09/2022</t>
  </si>
  <si>
    <t>06141501101073</t>
  </si>
  <si>
    <t>ROSA AUTOPARTS S.A DE C.V.</t>
  </si>
  <si>
    <t>16/09/2022</t>
  </si>
  <si>
    <t>06140712161050</t>
  </si>
  <si>
    <t>MARTINEZ AUTOPARTS S.A DE C.V.</t>
  </si>
  <si>
    <t>ESMIT</t>
  </si>
  <si>
    <t>03/10/2022</t>
  </si>
  <si>
    <t>04/10/2022</t>
  </si>
  <si>
    <t>05/10/2022</t>
  </si>
  <si>
    <t>08/10/2022</t>
  </si>
  <si>
    <t>11/10/2022</t>
  </si>
  <si>
    <t>15/10/2022</t>
  </si>
  <si>
    <t>18/10/2022</t>
  </si>
  <si>
    <t>19/10/2022</t>
  </si>
  <si>
    <t>24/10/2022</t>
  </si>
  <si>
    <t>26/10/2022</t>
  </si>
  <si>
    <t>27/10/2022</t>
  </si>
  <si>
    <t>29/10/2022</t>
  </si>
  <si>
    <t>01/10/2022</t>
  </si>
  <si>
    <t>01012609901014</t>
  </si>
  <si>
    <t>ANALY BEATRIZ RAMIREZ MARTINEZ</t>
  </si>
  <si>
    <t>06/10/2022</t>
  </si>
  <si>
    <t>07/10/2022</t>
  </si>
  <si>
    <t>12/10/2022</t>
  </si>
  <si>
    <t>14/10/2022</t>
  </si>
  <si>
    <t>06142308941346</t>
  </si>
  <si>
    <t>RAFAEL ALBERTO TORRES CARTAGENA</t>
  </si>
  <si>
    <t>25/10/2022</t>
  </si>
  <si>
    <t>ANEXO 5</t>
  </si>
  <si>
    <t>ANEXO 6</t>
  </si>
  <si>
    <t>2022</t>
  </si>
  <si>
    <t>/</t>
  </si>
  <si>
    <t>13/10/2022</t>
  </si>
  <si>
    <t>17/10/2022</t>
  </si>
  <si>
    <t>20/10/2022</t>
  </si>
  <si>
    <t>21/10/2022</t>
  </si>
  <si>
    <t>31/10/2022</t>
  </si>
  <si>
    <t>22/10/2022</t>
  </si>
  <si>
    <t>28/10/2022</t>
  </si>
  <si>
    <t>06141708001052</t>
  </si>
  <si>
    <t>MOPT</t>
  </si>
  <si>
    <t>06140810151020</t>
  </si>
  <si>
    <t>ISHOP EL SALVADOR S.A DE C.V.</t>
  </si>
  <si>
    <t>06142201101086</t>
  </si>
  <si>
    <t>GEMELAS IMPORT S.A DE C.V.</t>
  </si>
  <si>
    <t>16/10/2022</t>
  </si>
  <si>
    <t>06140702850010</t>
  </si>
  <si>
    <t>TRANS EXPRESS DEL EL SALVADOR S.A DE C.V.</t>
  </si>
  <si>
    <t>02100308181016</t>
  </si>
  <si>
    <t>REPUESTOS Y SERVICIOS S.A DE C.V.</t>
  </si>
  <si>
    <t>06142012041013</t>
  </si>
  <si>
    <t>CORPORACION DE TIENDAS INTERNACIONALES S.A DE C.V</t>
  </si>
  <si>
    <t>12172202181016</t>
  </si>
  <si>
    <t>ZOOM IMPORTACIONES S.A DE C.V.</t>
  </si>
  <si>
    <t xml:space="preserve"> </t>
  </si>
  <si>
    <t>01/11/2022</t>
  </si>
  <si>
    <t>03/11/2022</t>
  </si>
  <si>
    <t>93301107601010</t>
  </si>
  <si>
    <t>JOSE CASTELLONE CONSTRUCCIONES CIVILES</t>
  </si>
  <si>
    <t>04/11/2022</t>
  </si>
  <si>
    <t>DAVID EDUARDO LOPEZ VASQUEZ</t>
  </si>
  <si>
    <t>06142801201076</t>
  </si>
  <si>
    <t>ENTORNO S.A DE C.V.</t>
  </si>
  <si>
    <t>05/11/2022</t>
  </si>
  <si>
    <t>07/11/2022</t>
  </si>
  <si>
    <t>08/11/2022</t>
  </si>
  <si>
    <t>10/11/2022</t>
  </si>
  <si>
    <t>14/11/2022</t>
  </si>
  <si>
    <t>15/11/2022</t>
  </si>
  <si>
    <t>16/11/2022</t>
  </si>
  <si>
    <t>06141801961015</t>
  </si>
  <si>
    <t>CONSTRUCIONES METALICAS S.A DE C.V.</t>
  </si>
  <si>
    <t>17/11/2022</t>
  </si>
  <si>
    <t>18/11/2022</t>
  </si>
  <si>
    <t>22/11/2022</t>
  </si>
  <si>
    <t>06141809181116</t>
  </si>
  <si>
    <t>BURO AUDITORES S.A DE C.V.</t>
  </si>
  <si>
    <t>28/11/2022</t>
  </si>
  <si>
    <t>09/11/2022</t>
  </si>
  <si>
    <t>12/11/2022</t>
  </si>
  <si>
    <t>19/11/2022</t>
  </si>
  <si>
    <t>25/11/2022</t>
  </si>
  <si>
    <t>29/11/2022</t>
  </si>
  <si>
    <t>24/11/2022</t>
  </si>
  <si>
    <t>21/11/2022</t>
  </si>
  <si>
    <t>30/11/2022</t>
  </si>
  <si>
    <t>11/11/2022</t>
  </si>
  <si>
    <t>26/11/2022</t>
  </si>
  <si>
    <t>06142910081021</t>
  </si>
  <si>
    <t>ALMAPA S.A DE C.V.</t>
  </si>
  <si>
    <t>27/11/2022</t>
  </si>
  <si>
    <t>06143006931291</t>
  </si>
  <si>
    <t>THOMMAS ANTHONY PEREZ</t>
  </si>
  <si>
    <t>10/10/2022</t>
  </si>
  <si>
    <t>07/12/2022</t>
  </si>
  <si>
    <t>13/12/2022</t>
  </si>
  <si>
    <t>14/12/2022</t>
  </si>
  <si>
    <t>15/12/2022</t>
  </si>
  <si>
    <t>19/12/2022</t>
  </si>
  <si>
    <t>21/12/2022</t>
  </si>
  <si>
    <t>22/12/2022</t>
  </si>
  <si>
    <t>24/12/2022</t>
  </si>
  <si>
    <t>27/12/2022</t>
  </si>
  <si>
    <t>28/12/2022</t>
  </si>
  <si>
    <t>30/12/2022</t>
  </si>
  <si>
    <t>01/12/2022</t>
  </si>
  <si>
    <t>03/12/2022</t>
  </si>
  <si>
    <t>06/12/2022</t>
  </si>
  <si>
    <t>05090101650011</t>
  </si>
  <si>
    <t>ISRAEL ALVARADO</t>
  </si>
  <si>
    <t>08/12/2022</t>
  </si>
  <si>
    <t>09/12/2022</t>
  </si>
  <si>
    <t>10/12/2022</t>
  </si>
  <si>
    <t>12/12/2022</t>
  </si>
  <si>
    <t>16/12/2022</t>
  </si>
  <si>
    <t>23/12/2022</t>
  </si>
  <si>
    <t>29/12/2022</t>
  </si>
  <si>
    <t>02/12/2022</t>
  </si>
  <si>
    <t>1512</t>
  </si>
  <si>
    <t>17/12/2022</t>
  </si>
  <si>
    <t>20/12/2022</t>
  </si>
  <si>
    <t>GENERAL DE VEHICULOS S.A DE C.V.</t>
  </si>
  <si>
    <t>10100410811017</t>
  </si>
  <si>
    <t>JULIO CESAR ORTEGA ROQUE</t>
  </si>
  <si>
    <t>06142406211020</t>
  </si>
  <si>
    <t>RIVAS AUTOPARTS S.A DE C.V.</t>
  </si>
  <si>
    <t>05/12/2022</t>
  </si>
  <si>
    <t>03062106981015</t>
  </si>
  <si>
    <t>MANUEL ENRIQUE ROMERO PINTI</t>
  </si>
  <si>
    <t>06140507161047</t>
  </si>
  <si>
    <t>DISTRIBUIDORA DE ALIMENTOS BASICOS S.A DE C.V.</t>
  </si>
  <si>
    <t>06140803111047</t>
  </si>
  <si>
    <t>MERCADOS ARTESANALES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</si>
</sst>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0">
    <xf numFmtId="0" fontId="0" fillId="0" borderId="0" xfId="0"/>
    <xf numFmtId="49" fontId="0" fillId="0" borderId="0" xfId="0" applyNumberFormat="1"/>
    <xf numFmtId="44" fontId="0" fillId="0" borderId="0" xfId="1" applyFont="1"/>
    <xf numFmtId="44" fontId="0" fillId="0" borderId="1" xfId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5" fillId="0" borderId="5" xfId="0" applyNumberFormat="1" applyFont="1" applyBorder="1" applyAlignment="1">
      <alignment horizontal="right"/>
    </xf>
    <xf numFmtId="44" fontId="7" fillId="0" borderId="5" xfId="1" applyFont="1" applyBorder="1" applyAlignment="1">
      <alignment horizontal="right"/>
    </xf>
    <xf numFmtId="44" fontId="7" fillId="2" borderId="5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4" fontId="7" fillId="3" borderId="5" xfId="1" applyFont="1" applyFill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center"/>
    </xf>
    <xf numFmtId="0" fontId="7" fillId="0" borderId="5" xfId="1" applyNumberFormat="1" applyFont="1" applyFill="1" applyBorder="1" applyAlignment="1"/>
    <xf numFmtId="49" fontId="7" fillId="3" borderId="5" xfId="1" applyNumberFormat="1" applyFont="1" applyFill="1" applyBorder="1" applyAlignment="1">
      <alignment horizontal="center"/>
    </xf>
    <xf numFmtId="44" fontId="7" fillId="0" borderId="5" xfId="1" applyFont="1" applyBorder="1" applyAlignment="1"/>
    <xf numFmtId="44" fontId="7" fillId="0" borderId="5" xfId="1" applyFont="1" applyFill="1" applyBorder="1" applyAlignment="1">
      <alignment horizontal="right"/>
    </xf>
    <xf numFmtId="0" fontId="7" fillId="0" borderId="5" xfId="1" applyNumberFormat="1" applyFont="1" applyBorder="1" applyAlignment="1"/>
    <xf numFmtId="49" fontId="7" fillId="0" borderId="6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2" fontId="0" fillId="0" borderId="8" xfId="0" applyNumberFormat="1" applyBorder="1"/>
    <xf numFmtId="0" fontId="9" fillId="0" borderId="9" xfId="0" applyFont="1" applyBorder="1"/>
    <xf numFmtId="0" fontId="0" fillId="0" borderId="8" xfId="0" applyBorder="1"/>
    <xf numFmtId="0" fontId="7" fillId="3" borderId="5" xfId="0" applyFont="1" applyFill="1" applyBorder="1" applyAlignment="1">
      <alignment horizontal="center" vertical="center"/>
    </xf>
    <xf numFmtId="49" fontId="0" fillId="0" borderId="11" xfId="0" applyNumberFormat="1" applyBorder="1"/>
    <xf numFmtId="49" fontId="8" fillId="0" borderId="11" xfId="0" applyNumberFormat="1" applyFont="1" applyBorder="1"/>
    <xf numFmtId="49" fontId="8" fillId="0" borderId="13" xfId="0" applyNumberFormat="1" applyFont="1" applyBorder="1"/>
    <xf numFmtId="49" fontId="8" fillId="0" borderId="15" xfId="0" applyNumberFormat="1" applyFont="1" applyBorder="1"/>
    <xf numFmtId="0" fontId="7" fillId="3" borderId="5" xfId="0" applyFont="1" applyFill="1" applyBorder="1" applyAlignment="1">
      <alignment horizontal="center"/>
    </xf>
    <xf numFmtId="0" fontId="0" fillId="0" borderId="17" xfId="0" applyBorder="1"/>
    <xf numFmtId="49" fontId="0" fillId="0" borderId="17" xfId="0" applyNumberFormat="1" applyBorder="1"/>
    <xf numFmtId="0" fontId="0" fillId="0" borderId="13" xfId="0" applyBorder="1"/>
    <xf numFmtId="49" fontId="8" fillId="0" borderId="17" xfId="0" applyNumberFormat="1" applyFont="1" applyBorder="1"/>
    <xf numFmtId="49" fontId="7" fillId="0" borderId="20" xfId="1" applyNumberFormat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49" fontId="11" fillId="0" borderId="10" xfId="0" applyNumberFormat="1" applyFont="1" applyBorder="1"/>
    <xf numFmtId="49" fontId="11" fillId="0" borderId="12" xfId="0" applyNumberFormat="1" applyFont="1" applyBorder="1"/>
    <xf numFmtId="49" fontId="11" fillId="0" borderId="19" xfId="0" applyNumberFormat="1" applyFont="1" applyBorder="1"/>
    <xf numFmtId="49" fontId="11" fillId="0" borderId="16" xfId="0" applyNumberFormat="1" applyFont="1" applyBorder="1"/>
    <xf numFmtId="0" fontId="11" fillId="0" borderId="19" xfId="0" quotePrefix="1" applyFont="1" applyBorder="1"/>
    <xf numFmtId="49" fontId="11" fillId="0" borderId="7" xfId="0" applyNumberFormat="1" applyFont="1" applyBorder="1"/>
    <xf numFmtId="0" fontId="11" fillId="0" borderId="7" xfId="0" applyFont="1" applyBorder="1"/>
    <xf numFmtId="49" fontId="11" fillId="0" borderId="14" xfId="0" applyNumberFormat="1" applyFont="1" applyBorder="1"/>
    <xf numFmtId="49" fontId="12" fillId="0" borderId="7" xfId="0" applyNumberFormat="1" applyFont="1" applyBorder="1" applyAlignment="1">
      <alignment vertical="top"/>
    </xf>
    <xf numFmtId="49" fontId="12" fillId="0" borderId="18" xfId="0" applyNumberFormat="1" applyFont="1" applyBorder="1" applyAlignment="1">
      <alignment vertical="top"/>
    </xf>
    <xf numFmtId="2" fontId="11" fillId="0" borderId="7" xfId="0" quotePrefix="1" applyNumberFormat="1" applyFont="1" applyBorder="1" applyAlignment="1">
      <alignment horizontal="left"/>
    </xf>
    <xf numFmtId="44" fontId="7" fillId="0" borderId="20" xfId="1" applyFont="1" applyBorder="1" applyAlignment="1">
      <alignment horizontal="right"/>
    </xf>
    <xf numFmtId="44" fontId="7" fillId="0" borderId="21" xfId="1" applyFont="1" applyBorder="1" applyAlignment="1">
      <alignment horizontal="right"/>
    </xf>
    <xf numFmtId="49" fontId="7" fillId="0" borderId="21" xfId="1" applyNumberFormat="1" applyFont="1" applyBorder="1" applyAlignment="1">
      <alignment horizontal="right"/>
    </xf>
    <xf numFmtId="49" fontId="7" fillId="0" borderId="21" xfId="0" applyNumberFormat="1" applyFont="1" applyBorder="1" applyAlignment="1">
      <alignment horizontal="right"/>
    </xf>
    <xf numFmtId="44" fontId="7" fillId="0" borderId="22" xfId="1" applyFont="1" applyBorder="1" applyAlignment="1">
      <alignment horizontal="right"/>
    </xf>
    <xf numFmtId="0" fontId="0" fillId="0" borderId="0" xfId="0" quotePrefix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1" applyFont="1" applyFill="1"/>
    <xf numFmtId="0" fontId="13" fillId="0" borderId="0" xfId="0" applyNumberFormat="1" applyFont="1"/>
    <xf numFmtId="0" fontId="0" fillId="0" borderId="0" xfId="0" applyNumberFormat="1"/>
    <xf numFmtId="44" fontId="13" fillId="0" borderId="0" xfId="1" applyFont="1"/>
    <xf numFmtId="0" fontId="0" fillId="0" borderId="0" xfId="0" applyBorder="1"/>
    <xf numFmtId="44" fontId="0" fillId="0" borderId="32" xfId="1" applyFont="1" applyBorder="1"/>
    <xf numFmtId="44" fontId="0" fillId="0" borderId="27" xfId="1" applyFont="1" applyBorder="1"/>
    <xf numFmtId="44" fontId="0" fillId="0" borderId="27" xfId="1" applyFont="1" applyBorder="1" applyAlignment="1">
      <alignment vertical="center"/>
    </xf>
    <xf numFmtId="44" fontId="0" fillId="0" borderId="28" xfId="1" applyFont="1" applyBorder="1" applyAlignment="1">
      <alignment vertical="center"/>
    </xf>
    <xf numFmtId="44" fontId="0" fillId="8" borderId="32" xfId="1" applyFont="1" applyFill="1" applyBorder="1"/>
    <xf numFmtId="44" fontId="3" fillId="0" borderId="26" xfId="1" applyFont="1" applyBorder="1" applyAlignment="1">
      <alignment vertical="center"/>
    </xf>
    <xf numFmtId="44" fontId="15" fillId="0" borderId="29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3" xfId="0" applyBorder="1"/>
    <xf numFmtId="0" fontId="3" fillId="0" borderId="1" xfId="0" applyFont="1" applyBorder="1" applyAlignment="1">
      <alignment horizontal="center"/>
    </xf>
    <xf numFmtId="44" fontId="0" fillId="0" borderId="2" xfId="1" applyFont="1" applyBorder="1"/>
    <xf numFmtId="44" fontId="3" fillId="0" borderId="1" xfId="1" applyFont="1" applyBorder="1"/>
    <xf numFmtId="44" fontId="0" fillId="0" borderId="28" xfId="1" applyFont="1" applyBorder="1"/>
    <xf numFmtId="44" fontId="3" fillId="0" borderId="33" xfId="1" applyFont="1" applyBorder="1" applyAlignment="1">
      <alignment vertical="center"/>
    </xf>
    <xf numFmtId="0" fontId="0" fillId="0" borderId="32" xfId="0" applyBorder="1"/>
    <xf numFmtId="0" fontId="0" fillId="0" borderId="27" xfId="0" applyBorder="1"/>
    <xf numFmtId="44" fontId="3" fillId="0" borderId="28" xfId="1" applyFont="1" applyBorder="1"/>
    <xf numFmtId="164" fontId="0" fillId="0" borderId="29" xfId="0" applyNumberFormat="1" applyBorder="1"/>
    <xf numFmtId="44" fontId="0" fillId="0" borderId="29" xfId="1" applyFont="1" applyBorder="1"/>
    <xf numFmtId="44" fontId="0" fillId="0" borderId="30" xfId="1" applyFont="1" applyBorder="1"/>
    <xf numFmtId="44" fontId="0" fillId="0" borderId="31" xfId="1" applyFont="1" applyBorder="1"/>
    <xf numFmtId="44" fontId="15" fillId="0" borderId="0" xfId="1" applyFont="1" applyBorder="1"/>
    <xf numFmtId="44" fontId="0" fillId="8" borderId="1" xfId="1" applyFont="1" applyFill="1" applyBorder="1"/>
    <xf numFmtId="0" fontId="0" fillId="0" borderId="34" xfId="0" applyBorder="1"/>
    <xf numFmtId="44" fontId="0" fillId="0" borderId="34" xfId="1" applyFont="1" applyBorder="1"/>
    <xf numFmtId="44" fontId="0" fillId="0" borderId="34" xfId="1" applyFont="1" applyBorder="1" applyAlignment="1">
      <alignment vertical="center"/>
    </xf>
    <xf numFmtId="44" fontId="0" fillId="0" borderId="31" xfId="1" applyFont="1" applyBorder="1" applyAlignment="1">
      <alignment vertical="center"/>
    </xf>
    <xf numFmtId="0" fontId="13" fillId="0" borderId="0" xfId="0" applyFont="1"/>
    <xf numFmtId="49" fontId="16" fillId="0" borderId="0" xfId="0" applyNumberFormat="1" applyFont="1" applyAlignment="1">
      <alignment horizontal="right"/>
    </xf>
    <xf numFmtId="0" fontId="17" fillId="0" borderId="0" xfId="0" applyFont="1"/>
    <xf numFmtId="49" fontId="17" fillId="0" borderId="0" xfId="0" applyNumberFormat="1" applyFont="1"/>
    <xf numFmtId="0" fontId="7" fillId="3" borderId="5" xfId="0" applyNumberFormat="1" applyFont="1" applyFill="1" applyBorder="1" applyAlignment="1">
      <alignment horizontal="center"/>
    </xf>
    <xf numFmtId="44" fontId="3" fillId="0" borderId="26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44" fontId="3" fillId="4" borderId="23" xfId="1" applyFont="1" applyFill="1" applyBorder="1" applyAlignment="1">
      <alignment horizontal="center" vertical="center"/>
    </xf>
    <xf numFmtId="44" fontId="3" fillId="4" borderId="25" xfId="1" applyFont="1" applyFill="1" applyBorder="1" applyAlignment="1">
      <alignment horizontal="center" vertical="center"/>
    </xf>
    <xf numFmtId="44" fontId="3" fillId="4" borderId="30" xfId="1" applyFont="1" applyFill="1" applyBorder="1" applyAlignment="1">
      <alignment horizontal="center" vertical="center"/>
    </xf>
    <xf numFmtId="44" fontId="3" fillId="4" borderId="31" xfId="1" applyFont="1" applyFill="1" applyBorder="1" applyAlignment="1">
      <alignment horizontal="center" vertical="center"/>
    </xf>
    <xf numFmtId="44" fontId="15" fillId="0" borderId="26" xfId="1" applyFont="1" applyBorder="1" applyAlignment="1">
      <alignment horizontal="center" vertical="center"/>
    </xf>
    <xf numFmtId="44" fontId="15" fillId="0" borderId="29" xfId="1" applyFont="1" applyBorder="1" applyAlignment="1">
      <alignment horizontal="center" vertical="center"/>
    </xf>
    <xf numFmtId="44" fontId="3" fillId="9" borderId="26" xfId="1" applyFont="1" applyFill="1" applyBorder="1" applyAlignment="1">
      <alignment horizontal="center" vertical="center"/>
    </xf>
    <xf numFmtId="44" fontId="3" fillId="9" borderId="29" xfId="1" applyFont="1" applyFill="1" applyBorder="1" applyAlignment="1">
      <alignment horizontal="center" vertical="center"/>
    </xf>
    <xf numFmtId="44" fontId="14" fillId="0" borderId="23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25" xfId="1" applyFont="1" applyBorder="1" applyAlignment="1">
      <alignment horizontal="center" vertical="center"/>
    </xf>
    <xf numFmtId="44" fontId="14" fillId="0" borderId="27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28" xfId="1" applyFont="1" applyBorder="1" applyAlignment="1">
      <alignment horizontal="center" vertical="center"/>
    </xf>
    <xf numFmtId="44" fontId="14" fillId="0" borderId="30" xfId="1" applyFont="1" applyBorder="1" applyAlignment="1">
      <alignment horizontal="center" vertical="center"/>
    </xf>
    <xf numFmtId="44" fontId="14" fillId="0" borderId="34" xfId="1" applyFont="1" applyBorder="1" applyAlignment="1">
      <alignment horizontal="center" vertical="center"/>
    </xf>
    <xf numFmtId="44" fontId="14" fillId="0" borderId="31" xfId="1" applyFont="1" applyBorder="1" applyAlignment="1">
      <alignment horizontal="center" vertical="center"/>
    </xf>
    <xf numFmtId="17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neda" xfId="1" builtinId="4"/>
    <cellStyle name="Normal" xfId="0" builtinId="0"/>
  </cellStyles>
  <dxfs count="44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border outline="0">
        <bottom style="thin">
          <color theme="1"/>
        </bottom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1201" totalsRowCount="1" dataDxfId="38" dataCellStyle="Moneda">
  <tableColumns count="20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dataDxfId="37" totalsRowDxfId="36" dataCellStyle="Moneda"/>
    <tableColumn id="9" name="I. EXENTAS" dataDxfId="35" totalsRowDxfId="34" dataCellStyle="Moneda"/>
    <tableColumn id="10" name="IMPOR EX" dataDxfId="33" totalsRowDxfId="32" dataCellStyle="Moneda"/>
    <tableColumn id="11" name="C. GRAVADA" totalsRowFunction="sum" dataDxfId="31" totalsRowDxfId="30" dataCellStyle="Moneda"/>
    <tableColumn id="12" name="INTER GRAVA" dataDxfId="29" totalsRowDxfId="28" dataCellStyle="Moneda"/>
    <tableColumn id="13" name="IMPOR BIENES" dataDxfId="27" totalsRowDxfId="26" dataCellStyle="Moneda"/>
    <tableColumn id="14" name="IMPOR SERV" dataDxfId="25" totalsRowDxfId="24" dataCellStyle="Moneda"/>
    <tableColumn id="15" name="IVA" totalsRowFunction="sum" dataDxfId="23" totalsRowDxfId="22" dataCellStyle="Moneda"/>
    <tableColumn id="16" name="TOTAL C." totalsRowFunction="sum" dataDxfId="21" totalsRowDxfId="20" dataCellStyle="Moneda"/>
    <tableColumn id="17" name="DUI" dataDxfId="19" totalsRowDxfId="18" dataCellStyle="Moneda"/>
    <tableColumn id="18" name="ANEXO 4" totalsRowFunction="sum" totalsRowDxfId="17" dataCellStyle="Moneda"/>
    <tableColumn id="19" name="ANEXO 5" dataDxfId="16" totalsRowDxfId="15" dataCellStyle="Moneda"/>
    <tableColumn id="20" name="ANEXO 6" dataDxfId="14" totalsRowDxfId="13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63" totalsRowCount="1">
  <tableColumns count="19">
    <tableColumn id="1" name=" 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12"/>
    <tableColumn id="14" name="D.FISCAL" totalsRowFunction="sum" totalsRowDxfId="11"/>
    <tableColumn id="15" name="V CTA DE 3" totalsRowDxfId="10"/>
    <tableColumn id="16" name="D. FISCAL A 3" totalsRowFunction="custom" totalsRowDxfId="9">
      <totalsRowFormula>SUBTOTAL(109,Tabla2[V CTA DE 3])</totalsRowFormula>
    </tableColumn>
    <tableColumn id="17" name="VENTA TOTAL" totalsRowFunction="custom" totalsRowDxfId="8">
      <totalsRowFormula>SUBTOTAL(109,Tabla2[V CTA DE 3])</totalsRowFormula>
    </tableColumn>
    <tableColumn id="19" name="DUI" dataDxfId="7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52" totalsRowCount="1"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6"/>
    <tableColumn id="13" name="VENTAS NO"/>
    <tableColumn id="14" name="V NO SUJETAS"/>
    <tableColumn id="15" name="V GRAVADAS" totalsRowFunction="sum" totalsRowDxfId="5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 totalsRowFunction="cou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884" totalsRowShown="0" tableBorderDxfId="4">
  <autoFilter ref="A1:B884"/>
  <tableColumns count="2">
    <tableColumn id="1" name="NIT" dataDxfId="3"/>
    <tableColumn id="2" name="PROVEED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="120" zoomScaleNormal="120" zoomScaleSheetLayoutView="85" workbookViewId="0">
      <selection activeCell="E4" sqref="E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 16384:16384" ht="49.5" customHeight="1" x14ac:dyDescent="0.25"/>
    <row r="2" spans="2:10 16384:16384" ht="15.75" thickBot="1" x14ac:dyDescent="0.3"/>
    <row r="3" spans="2:10 16384:16384" x14ac:dyDescent="0.25">
      <c r="B3" s="4" t="s">
        <v>17</v>
      </c>
      <c r="D3" s="10" t="s">
        <v>896</v>
      </c>
      <c r="XFD3" t="s">
        <v>455</v>
      </c>
    </row>
    <row r="4" spans="2:10 16384:16384" x14ac:dyDescent="0.25">
      <c r="B4" s="4" t="s">
        <v>2</v>
      </c>
      <c r="D4" s="98" t="str">
        <f>+J4</f>
        <v>15/12/2022</v>
      </c>
      <c r="E4" s="95" t="s">
        <v>1267</v>
      </c>
      <c r="F4" s="96" t="str">
        <f>+LEFT(E4,2)</f>
        <v>15</v>
      </c>
      <c r="G4" s="96" t="str">
        <f>+RIGHT(E4,2)</f>
        <v>12</v>
      </c>
      <c r="H4" s="97" t="s">
        <v>1179</v>
      </c>
      <c r="I4" s="96" t="s">
        <v>1180</v>
      </c>
      <c r="J4" s="96" t="str">
        <f>+F4&amp;I4&amp;G4&amp;I4&amp;H4</f>
        <v>15/12/2022</v>
      </c>
      <c r="XFD4" t="s">
        <v>775</v>
      </c>
    </row>
    <row r="5" spans="2:10 16384:16384" hidden="1" x14ac:dyDescent="0.25">
      <c r="B5" s="4" t="s">
        <v>3</v>
      </c>
      <c r="D5" s="6" t="s">
        <v>1</v>
      </c>
      <c r="XFD5" t="s">
        <v>822</v>
      </c>
    </row>
    <row r="6" spans="2:10 16384:16384" hidden="1" x14ac:dyDescent="0.25">
      <c r="B6" s="4" t="s">
        <v>4</v>
      </c>
      <c r="D6" s="6" t="s">
        <v>0</v>
      </c>
      <c r="XFD6" t="s">
        <v>888</v>
      </c>
    </row>
    <row r="7" spans="2:10 16384:16384" x14ac:dyDescent="0.25">
      <c r="B7" s="4" t="s">
        <v>5</v>
      </c>
      <c r="D7" s="26"/>
      <c r="XFD7" t="s">
        <v>889</v>
      </c>
    </row>
    <row r="8" spans="2:10 16384:16384" x14ac:dyDescent="0.25">
      <c r="B8" s="4" t="s">
        <v>6</v>
      </c>
      <c r="D8" s="11" t="s">
        <v>876</v>
      </c>
      <c r="XFD8" t="s">
        <v>890</v>
      </c>
    </row>
    <row r="9" spans="2:10 16384:16384" x14ac:dyDescent="0.25">
      <c r="B9" s="4" t="s">
        <v>46</v>
      </c>
      <c r="D9" s="17" t="str">
        <f>IFERROR(VLOOKUP(D8,Tabla4[#All],2,0),"")</f>
        <v>RENE MAURICIO GUZMAN CANALES</v>
      </c>
      <c r="XFD9" t="s">
        <v>891</v>
      </c>
    </row>
    <row r="10" spans="2:10 16384:16384" x14ac:dyDescent="0.25">
      <c r="B10" s="4" t="s">
        <v>7</v>
      </c>
      <c r="D10" s="7">
        <v>0</v>
      </c>
      <c r="F10" s="2"/>
      <c r="XFD10" t="s">
        <v>892</v>
      </c>
    </row>
    <row r="11" spans="2:10 16384:16384" hidden="1" x14ac:dyDescent="0.25">
      <c r="B11" s="4" t="s">
        <v>8</v>
      </c>
      <c r="D11" s="7">
        <v>0</v>
      </c>
      <c r="F11" s="2"/>
      <c r="XFD11" t="s">
        <v>893</v>
      </c>
    </row>
    <row r="12" spans="2:10 16384:16384" hidden="1" x14ac:dyDescent="0.25">
      <c r="B12" s="4" t="s">
        <v>9</v>
      </c>
      <c r="D12" s="7">
        <v>0</v>
      </c>
      <c r="F12" s="2"/>
      <c r="XFD12" t="s">
        <v>894</v>
      </c>
    </row>
    <row r="13" spans="2:10 16384:16384" x14ac:dyDescent="0.25">
      <c r="B13" s="4" t="s">
        <v>10</v>
      </c>
      <c r="D13" s="12"/>
      <c r="F13" s="2"/>
      <c r="G13" s="2"/>
      <c r="XFD13" t="s">
        <v>895</v>
      </c>
    </row>
    <row r="14" spans="2:10 16384:16384" x14ac:dyDescent="0.25">
      <c r="B14" s="4" t="s">
        <v>11</v>
      </c>
      <c r="D14" s="7">
        <v>0</v>
      </c>
      <c r="F14" s="2"/>
      <c r="XFD14" t="s">
        <v>896</v>
      </c>
    </row>
    <row r="15" spans="2:10 16384:16384" x14ac:dyDescent="0.25">
      <c r="B15" s="4" t="s">
        <v>13</v>
      </c>
      <c r="D15" s="7">
        <v>0</v>
      </c>
      <c r="F15" s="2"/>
    </row>
    <row r="16" spans="2:10 16384:16384" x14ac:dyDescent="0.25">
      <c r="B16" s="4" t="s">
        <v>12</v>
      </c>
      <c r="D16" s="7">
        <v>0</v>
      </c>
      <c r="F16" s="2"/>
    </row>
    <row r="17" spans="2:6" x14ac:dyDescent="0.25">
      <c r="B17" s="4" t="s">
        <v>14</v>
      </c>
      <c r="D17" s="50">
        <f>+(D16++D15+D14+D13)*0.13</f>
        <v>0</v>
      </c>
      <c r="F17" s="2"/>
    </row>
    <row r="18" spans="2:6" x14ac:dyDescent="0.25">
      <c r="B18" s="4" t="s">
        <v>15</v>
      </c>
      <c r="D18" s="51">
        <f>+SUBTOTAL(9,D10,D11,D12,D13,D14,D15,D16,D17)</f>
        <v>0</v>
      </c>
      <c r="F18" s="2"/>
    </row>
    <row r="19" spans="2:6" x14ac:dyDescent="0.25">
      <c r="B19" s="4" t="s">
        <v>456</v>
      </c>
      <c r="D19" s="52" t="s">
        <v>394</v>
      </c>
      <c r="F19" s="2"/>
    </row>
    <row r="20" spans="2:6" x14ac:dyDescent="0.25">
      <c r="B20" s="4" t="s">
        <v>16</v>
      </c>
      <c r="D20" s="53">
        <v>3</v>
      </c>
    </row>
    <row r="21" spans="2:6" x14ac:dyDescent="0.25">
      <c r="B21" s="4" t="s">
        <v>44</v>
      </c>
      <c r="D21" s="53" t="s">
        <v>394</v>
      </c>
    </row>
    <row r="22" spans="2:6" ht="15.75" thickBot="1" x14ac:dyDescent="0.3">
      <c r="B22" s="4" t="s">
        <v>457</v>
      </c>
      <c r="D22" s="54">
        <v>0</v>
      </c>
    </row>
    <row r="23" spans="2:6" x14ac:dyDescent="0.25">
      <c r="F23" s="2"/>
    </row>
    <row r="24" spans="2:6" x14ac:dyDescent="0.25">
      <c r="F24" s="2"/>
    </row>
  </sheetData>
  <phoneticPr fontId="10" type="noConversion"/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$XFD$3:$XFD$14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T1201"/>
  <sheetViews>
    <sheetView topLeftCell="B98" workbookViewId="0">
      <selection activeCell="B4" sqref="B4:R136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</cols>
  <sheetData>
    <row r="3" spans="1:20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456</v>
      </c>
      <c r="R3" t="s">
        <v>442</v>
      </c>
      <c r="S3" t="s">
        <v>1177</v>
      </c>
      <c r="T3" t="s">
        <v>1178</v>
      </c>
    </row>
    <row r="4" spans="1:20" x14ac:dyDescent="0.25">
      <c r="A4" t="s">
        <v>896</v>
      </c>
      <c r="B4" t="s">
        <v>1246</v>
      </c>
      <c r="C4" t="s">
        <v>1</v>
      </c>
      <c r="D4" t="s">
        <v>0</v>
      </c>
      <c r="E4">
        <v>94</v>
      </c>
      <c r="F4" t="s">
        <v>876</v>
      </c>
      <c r="G4" t="s">
        <v>877</v>
      </c>
      <c r="H4" s="2">
        <v>0</v>
      </c>
      <c r="I4" s="2">
        <v>0</v>
      </c>
      <c r="J4" s="2">
        <v>0</v>
      </c>
      <c r="K4" s="2">
        <v>35.4</v>
      </c>
      <c r="L4" s="2">
        <v>0</v>
      </c>
      <c r="M4" s="2">
        <v>0</v>
      </c>
      <c r="N4" s="2">
        <v>0</v>
      </c>
      <c r="O4" s="2">
        <v>4.6020000000000003</v>
      </c>
      <c r="P4" s="2">
        <v>40.001999999999995</v>
      </c>
      <c r="R4">
        <v>3</v>
      </c>
      <c r="S4" t="s">
        <v>394</v>
      </c>
      <c r="T4">
        <v>0</v>
      </c>
    </row>
    <row r="5" spans="1:20" x14ac:dyDescent="0.25">
      <c r="A5" t="s">
        <v>896</v>
      </c>
      <c r="B5" t="s">
        <v>1261</v>
      </c>
      <c r="C5" t="s">
        <v>1</v>
      </c>
      <c r="D5" t="s">
        <v>0</v>
      </c>
      <c r="E5">
        <v>43761</v>
      </c>
      <c r="F5" t="s">
        <v>634</v>
      </c>
      <c r="G5" t="s">
        <v>80</v>
      </c>
      <c r="H5" s="2">
        <v>0</v>
      </c>
      <c r="I5" s="2">
        <v>0</v>
      </c>
      <c r="J5" s="2">
        <v>0</v>
      </c>
      <c r="K5" s="2">
        <v>50.18</v>
      </c>
      <c r="L5" s="2">
        <v>0</v>
      </c>
      <c r="M5" s="2">
        <v>0</v>
      </c>
      <c r="N5" s="2">
        <v>0</v>
      </c>
      <c r="O5" s="2">
        <v>6.5234000000000005</v>
      </c>
      <c r="P5" s="2">
        <v>56.703400000000002</v>
      </c>
      <c r="R5">
        <v>3</v>
      </c>
      <c r="S5" t="s">
        <v>394</v>
      </c>
      <c r="T5">
        <v>0</v>
      </c>
    </row>
    <row r="6" spans="1:20" x14ac:dyDescent="0.25">
      <c r="A6" t="s">
        <v>896</v>
      </c>
      <c r="B6" t="s">
        <v>1263</v>
      </c>
      <c r="C6" t="s">
        <v>1</v>
      </c>
      <c r="D6" t="s">
        <v>0</v>
      </c>
      <c r="E6">
        <v>21228</v>
      </c>
      <c r="F6" t="s">
        <v>100</v>
      </c>
      <c r="G6" t="s">
        <v>101</v>
      </c>
      <c r="H6" s="2">
        <v>0</v>
      </c>
      <c r="I6" s="2">
        <v>0</v>
      </c>
      <c r="J6" s="2">
        <v>0</v>
      </c>
      <c r="K6" s="2">
        <v>168.27</v>
      </c>
      <c r="L6" s="2">
        <v>0</v>
      </c>
      <c r="M6" s="2">
        <v>0</v>
      </c>
      <c r="N6" s="2">
        <v>0</v>
      </c>
      <c r="O6" s="2">
        <v>21.875100000000003</v>
      </c>
      <c r="P6" s="2">
        <v>190.14510000000001</v>
      </c>
      <c r="R6">
        <v>3</v>
      </c>
      <c r="S6" t="s">
        <v>394</v>
      </c>
      <c r="T6">
        <v>0</v>
      </c>
    </row>
    <row r="7" spans="1:20" x14ac:dyDescent="0.25">
      <c r="A7" t="s">
        <v>896</v>
      </c>
      <c r="B7" t="s">
        <v>1263</v>
      </c>
      <c r="C7" t="s">
        <v>1</v>
      </c>
      <c r="D7" t="s">
        <v>0</v>
      </c>
      <c r="E7">
        <v>5490</v>
      </c>
      <c r="F7" t="s">
        <v>389</v>
      </c>
      <c r="G7" t="s">
        <v>390</v>
      </c>
      <c r="H7" s="2">
        <v>0</v>
      </c>
      <c r="I7" s="2">
        <v>0</v>
      </c>
      <c r="J7" s="2">
        <v>0</v>
      </c>
      <c r="K7" s="2">
        <v>153</v>
      </c>
      <c r="L7" s="2">
        <v>0</v>
      </c>
      <c r="M7" s="2">
        <v>0</v>
      </c>
      <c r="N7" s="2">
        <v>0</v>
      </c>
      <c r="O7" s="2">
        <v>19.89</v>
      </c>
      <c r="P7" s="2">
        <v>172.89</v>
      </c>
      <c r="R7">
        <v>3</v>
      </c>
      <c r="S7" t="s">
        <v>394</v>
      </c>
      <c r="T7">
        <v>0</v>
      </c>
    </row>
    <row r="8" spans="1:20" x14ac:dyDescent="0.25">
      <c r="A8" t="s">
        <v>896</v>
      </c>
      <c r="B8" t="s">
        <v>1262</v>
      </c>
      <c r="C8" t="s">
        <v>1</v>
      </c>
      <c r="D8" t="s">
        <v>0</v>
      </c>
      <c r="E8">
        <v>1651</v>
      </c>
      <c r="F8" t="s">
        <v>679</v>
      </c>
      <c r="G8" t="s">
        <v>680</v>
      </c>
      <c r="H8" s="2">
        <v>0</v>
      </c>
      <c r="I8" s="2">
        <v>0</v>
      </c>
      <c r="J8" s="2">
        <v>0</v>
      </c>
      <c r="K8" s="2">
        <v>48.87</v>
      </c>
      <c r="L8" s="2">
        <v>0</v>
      </c>
      <c r="M8" s="2">
        <v>0</v>
      </c>
      <c r="N8" s="2">
        <v>0</v>
      </c>
      <c r="O8" s="2">
        <v>6.3530999999999995</v>
      </c>
      <c r="P8" s="2">
        <v>55.223099999999995</v>
      </c>
      <c r="R8">
        <v>3</v>
      </c>
      <c r="S8" t="s">
        <v>394</v>
      </c>
      <c r="T8">
        <v>0</v>
      </c>
    </row>
    <row r="9" spans="1:20" x14ac:dyDescent="0.25">
      <c r="A9" t="s">
        <v>896</v>
      </c>
      <c r="B9" t="s">
        <v>1244</v>
      </c>
      <c r="C9" t="s">
        <v>1</v>
      </c>
      <c r="D9" t="s">
        <v>0</v>
      </c>
      <c r="E9">
        <v>90</v>
      </c>
      <c r="F9" t="s">
        <v>876</v>
      </c>
      <c r="G9" t="s">
        <v>877</v>
      </c>
      <c r="H9" s="2">
        <v>0</v>
      </c>
      <c r="I9" s="2">
        <v>0</v>
      </c>
      <c r="J9" s="2">
        <v>0</v>
      </c>
      <c r="K9" s="2">
        <v>39.82</v>
      </c>
      <c r="L9" s="2">
        <v>0</v>
      </c>
      <c r="M9" s="2">
        <v>0</v>
      </c>
      <c r="N9" s="2">
        <v>0</v>
      </c>
      <c r="O9" s="2">
        <v>5.1766000000000005</v>
      </c>
      <c r="P9" s="2">
        <v>44.996600000000001</v>
      </c>
      <c r="R9">
        <v>3</v>
      </c>
      <c r="S9" t="s">
        <v>394</v>
      </c>
      <c r="T9">
        <v>0</v>
      </c>
    </row>
    <row r="10" spans="1:20" x14ac:dyDescent="0.25">
      <c r="A10" t="s">
        <v>896</v>
      </c>
      <c r="B10" t="s">
        <v>1256</v>
      </c>
      <c r="C10" t="s">
        <v>1</v>
      </c>
      <c r="D10" t="s">
        <v>0</v>
      </c>
      <c r="E10">
        <v>1299</v>
      </c>
      <c r="F10" t="s">
        <v>1280</v>
      </c>
      <c r="G10" t="s">
        <v>1281</v>
      </c>
      <c r="H10" s="2">
        <v>0</v>
      </c>
      <c r="I10" s="2">
        <v>0</v>
      </c>
      <c r="J10" s="2">
        <v>0</v>
      </c>
      <c r="K10" s="2">
        <v>196.56</v>
      </c>
      <c r="L10" s="2">
        <v>0</v>
      </c>
      <c r="M10" s="2">
        <v>0</v>
      </c>
      <c r="N10" s="2">
        <v>0</v>
      </c>
      <c r="O10" s="2">
        <v>25.552800000000001</v>
      </c>
      <c r="P10" s="2">
        <v>222.11279999999999</v>
      </c>
      <c r="R10">
        <v>3</v>
      </c>
      <c r="S10" t="s">
        <v>394</v>
      </c>
      <c r="T10">
        <v>0</v>
      </c>
    </row>
    <row r="11" spans="1:20" x14ac:dyDescent="0.25">
      <c r="A11" t="s">
        <v>896</v>
      </c>
      <c r="B11" t="s">
        <v>1256</v>
      </c>
      <c r="C11" t="s">
        <v>1</v>
      </c>
      <c r="D11" t="s">
        <v>0</v>
      </c>
      <c r="E11">
        <v>31385</v>
      </c>
      <c r="F11" t="s">
        <v>1278</v>
      </c>
      <c r="G11" t="s">
        <v>1279</v>
      </c>
      <c r="H11" s="2">
        <v>0</v>
      </c>
      <c r="I11" s="2">
        <v>0</v>
      </c>
      <c r="J11" s="2">
        <v>0</v>
      </c>
      <c r="K11" s="2">
        <v>141.52000000000001</v>
      </c>
      <c r="L11" s="2">
        <v>0</v>
      </c>
      <c r="M11" s="2">
        <v>0</v>
      </c>
      <c r="N11" s="2">
        <v>0</v>
      </c>
      <c r="O11" s="2">
        <v>18.397600000000001</v>
      </c>
      <c r="P11" s="2">
        <v>159.91760000000002</v>
      </c>
      <c r="R11">
        <v>3</v>
      </c>
      <c r="S11" t="s">
        <v>394</v>
      </c>
      <c r="T11">
        <v>0</v>
      </c>
    </row>
    <row r="12" spans="1:20" x14ac:dyDescent="0.25">
      <c r="A12" t="s">
        <v>896</v>
      </c>
      <c r="B12" t="s">
        <v>1243</v>
      </c>
      <c r="C12" t="s">
        <v>1</v>
      </c>
      <c r="D12" t="s">
        <v>0</v>
      </c>
      <c r="E12">
        <v>157</v>
      </c>
      <c r="F12" t="s">
        <v>1273</v>
      </c>
      <c r="G12" t="s">
        <v>1274</v>
      </c>
      <c r="H12" s="2">
        <v>0</v>
      </c>
      <c r="I12" s="2">
        <v>0</v>
      </c>
      <c r="J12" s="2">
        <v>0</v>
      </c>
      <c r="K12" s="2">
        <v>123.89</v>
      </c>
      <c r="L12" s="2">
        <v>0</v>
      </c>
      <c r="M12" s="2">
        <v>0</v>
      </c>
      <c r="N12" s="2">
        <v>0</v>
      </c>
      <c r="O12" s="2">
        <v>16.105700000000002</v>
      </c>
      <c r="P12" s="2">
        <v>139.9957</v>
      </c>
      <c r="R12">
        <v>3</v>
      </c>
      <c r="S12" t="s">
        <v>394</v>
      </c>
      <c r="T12">
        <v>0</v>
      </c>
    </row>
    <row r="13" spans="1:20" x14ac:dyDescent="0.25">
      <c r="A13" t="s">
        <v>896</v>
      </c>
      <c r="B13" t="s">
        <v>1243</v>
      </c>
      <c r="C13" t="s">
        <v>1</v>
      </c>
      <c r="D13" t="s">
        <v>0</v>
      </c>
      <c r="E13">
        <v>42</v>
      </c>
      <c r="F13" t="s">
        <v>1276</v>
      </c>
      <c r="G13" t="s">
        <v>1277</v>
      </c>
      <c r="H13" s="2">
        <v>0</v>
      </c>
      <c r="I13" s="2">
        <v>0</v>
      </c>
      <c r="J13" s="2">
        <v>0</v>
      </c>
      <c r="K13" s="2">
        <v>128.76</v>
      </c>
      <c r="L13" s="2">
        <v>0</v>
      </c>
      <c r="M13" s="2">
        <v>0</v>
      </c>
      <c r="N13" s="2">
        <v>0</v>
      </c>
      <c r="O13" s="2">
        <v>16.738799999999998</v>
      </c>
      <c r="P13" s="2">
        <v>145.49879999999999</v>
      </c>
      <c r="R13">
        <v>3</v>
      </c>
      <c r="S13" t="s">
        <v>394</v>
      </c>
      <c r="T13">
        <v>0</v>
      </c>
    </row>
    <row r="14" spans="1:20" x14ac:dyDescent="0.25">
      <c r="A14" t="s">
        <v>896</v>
      </c>
      <c r="B14" t="s">
        <v>1259</v>
      </c>
      <c r="C14" t="s">
        <v>1</v>
      </c>
      <c r="D14" t="s">
        <v>0</v>
      </c>
      <c r="E14">
        <v>2957</v>
      </c>
      <c r="F14" t="s">
        <v>420</v>
      </c>
      <c r="G14" t="s">
        <v>421</v>
      </c>
      <c r="H14" s="2">
        <v>0</v>
      </c>
      <c r="I14" s="2">
        <v>0</v>
      </c>
      <c r="J14" s="2">
        <v>0</v>
      </c>
      <c r="K14" s="2">
        <v>74.650000000000006</v>
      </c>
      <c r="L14" s="2">
        <v>0</v>
      </c>
      <c r="M14" s="2">
        <v>0</v>
      </c>
      <c r="N14" s="2">
        <v>0</v>
      </c>
      <c r="O14" s="2">
        <v>9.7045000000000012</v>
      </c>
      <c r="P14" s="2">
        <v>84.354500000000002</v>
      </c>
      <c r="R14">
        <v>3</v>
      </c>
      <c r="S14" t="s">
        <v>394</v>
      </c>
      <c r="T14">
        <v>0</v>
      </c>
    </row>
    <row r="15" spans="1:20" x14ac:dyDescent="0.25">
      <c r="A15" t="s">
        <v>896</v>
      </c>
      <c r="B15" t="s">
        <v>1256</v>
      </c>
      <c r="C15" t="s">
        <v>1</v>
      </c>
      <c r="D15" t="s">
        <v>0</v>
      </c>
      <c r="E15">
        <v>32254</v>
      </c>
      <c r="F15" t="s">
        <v>638</v>
      </c>
      <c r="G15" t="s">
        <v>639</v>
      </c>
      <c r="H15" s="2">
        <v>0</v>
      </c>
      <c r="I15" s="2">
        <v>0</v>
      </c>
      <c r="J15" s="2">
        <v>0</v>
      </c>
      <c r="K15" s="2">
        <v>86.75</v>
      </c>
      <c r="L15" s="2">
        <v>0</v>
      </c>
      <c r="M15" s="2">
        <v>0</v>
      </c>
      <c r="N15" s="2">
        <v>0</v>
      </c>
      <c r="O15" s="2">
        <v>11.2775</v>
      </c>
      <c r="P15" s="2">
        <v>98.027500000000003</v>
      </c>
      <c r="R15">
        <v>3</v>
      </c>
      <c r="S15" t="s">
        <v>394</v>
      </c>
      <c r="T15">
        <v>0</v>
      </c>
    </row>
    <row r="16" spans="1:20" x14ac:dyDescent="0.25">
      <c r="A16" t="s">
        <v>896</v>
      </c>
      <c r="B16" t="s">
        <v>1259</v>
      </c>
      <c r="C16" t="s">
        <v>1</v>
      </c>
      <c r="D16" t="s">
        <v>0</v>
      </c>
      <c r="E16">
        <v>42983</v>
      </c>
      <c r="F16" t="s">
        <v>634</v>
      </c>
      <c r="G16" t="s">
        <v>80</v>
      </c>
      <c r="H16" s="2">
        <v>0</v>
      </c>
      <c r="I16" s="2">
        <v>0</v>
      </c>
      <c r="J16" s="2">
        <v>0</v>
      </c>
      <c r="K16" s="2">
        <v>146.57</v>
      </c>
      <c r="L16" s="2">
        <v>0</v>
      </c>
      <c r="M16" s="2">
        <v>0</v>
      </c>
      <c r="N16" s="2">
        <v>0</v>
      </c>
      <c r="O16" s="2">
        <v>19.054099999999998</v>
      </c>
      <c r="P16" s="2">
        <v>165.6241</v>
      </c>
      <c r="R16">
        <v>3</v>
      </c>
      <c r="S16" t="s">
        <v>394</v>
      </c>
      <c r="T16">
        <v>0</v>
      </c>
    </row>
    <row r="17" spans="1:20" x14ac:dyDescent="0.25">
      <c r="A17" t="s">
        <v>896</v>
      </c>
      <c r="B17" t="s">
        <v>1254</v>
      </c>
      <c r="C17" t="s">
        <v>1</v>
      </c>
      <c r="D17" t="s">
        <v>0</v>
      </c>
      <c r="E17">
        <v>76578</v>
      </c>
      <c r="F17" t="s">
        <v>130</v>
      </c>
      <c r="G17" t="s">
        <v>87</v>
      </c>
      <c r="H17" s="2">
        <v>0</v>
      </c>
      <c r="I17" s="2">
        <v>0</v>
      </c>
      <c r="J17" s="2">
        <v>0</v>
      </c>
      <c r="K17" s="2">
        <v>84.86</v>
      </c>
      <c r="L17" s="2">
        <v>0</v>
      </c>
      <c r="M17" s="2">
        <v>0</v>
      </c>
      <c r="N17" s="2">
        <v>0</v>
      </c>
      <c r="O17" s="2">
        <v>11.0318</v>
      </c>
      <c r="P17" s="2">
        <v>95.891800000000003</v>
      </c>
      <c r="R17">
        <v>3</v>
      </c>
      <c r="S17" t="s">
        <v>394</v>
      </c>
      <c r="T17">
        <v>0</v>
      </c>
    </row>
    <row r="18" spans="1:20" x14ac:dyDescent="0.25">
      <c r="A18" t="s">
        <v>896</v>
      </c>
      <c r="B18" t="s">
        <v>1275</v>
      </c>
      <c r="C18" t="s">
        <v>1</v>
      </c>
      <c r="D18" t="s">
        <v>0</v>
      </c>
      <c r="E18">
        <v>8663</v>
      </c>
      <c r="F18" t="s">
        <v>414</v>
      </c>
      <c r="G18" t="s">
        <v>415</v>
      </c>
      <c r="H18" s="2">
        <v>0</v>
      </c>
      <c r="I18" s="2">
        <v>0</v>
      </c>
      <c r="J18" s="2">
        <v>0</v>
      </c>
      <c r="K18" s="2">
        <v>97.35</v>
      </c>
      <c r="L18" s="2">
        <v>0</v>
      </c>
      <c r="M18" s="2">
        <v>0</v>
      </c>
      <c r="N18" s="2">
        <v>0</v>
      </c>
      <c r="O18" s="2">
        <v>12.6555</v>
      </c>
      <c r="P18" s="2">
        <v>110.0055</v>
      </c>
      <c r="R18">
        <v>3</v>
      </c>
      <c r="S18" t="s">
        <v>394</v>
      </c>
      <c r="T18">
        <v>0</v>
      </c>
    </row>
    <row r="19" spans="1:20" x14ac:dyDescent="0.25">
      <c r="A19" t="s">
        <v>896</v>
      </c>
      <c r="B19" t="s">
        <v>1254</v>
      </c>
      <c r="C19" t="s">
        <v>1</v>
      </c>
      <c r="D19" t="s">
        <v>0</v>
      </c>
      <c r="E19">
        <v>17535</v>
      </c>
      <c r="F19" t="s">
        <v>420</v>
      </c>
      <c r="G19" t="s">
        <v>421</v>
      </c>
      <c r="H19" s="2">
        <v>0</v>
      </c>
      <c r="I19" s="2">
        <v>0</v>
      </c>
      <c r="J19" s="2">
        <v>0</v>
      </c>
      <c r="K19" s="2">
        <v>92.284999999999997</v>
      </c>
      <c r="L19" s="2">
        <v>0</v>
      </c>
      <c r="M19" s="2">
        <v>0</v>
      </c>
      <c r="N19" s="2">
        <v>0</v>
      </c>
      <c r="O19" s="2">
        <v>11.99705</v>
      </c>
      <c r="P19" s="2">
        <v>104.28205</v>
      </c>
      <c r="R19">
        <v>3</v>
      </c>
      <c r="S19" t="s">
        <v>394</v>
      </c>
      <c r="T19">
        <v>0</v>
      </c>
    </row>
    <row r="20" spans="1:20" x14ac:dyDescent="0.25">
      <c r="A20" t="s">
        <v>896</v>
      </c>
      <c r="B20" t="s">
        <v>1266</v>
      </c>
      <c r="C20" t="s">
        <v>1</v>
      </c>
      <c r="D20" t="s">
        <v>0</v>
      </c>
      <c r="E20">
        <v>32072</v>
      </c>
      <c r="F20" t="s">
        <v>638</v>
      </c>
      <c r="G20" t="s">
        <v>639</v>
      </c>
      <c r="H20" s="2">
        <v>0</v>
      </c>
      <c r="I20" s="2">
        <v>0</v>
      </c>
      <c r="J20" s="2">
        <v>0</v>
      </c>
      <c r="K20" s="2">
        <v>66.569999999999993</v>
      </c>
      <c r="L20" s="2">
        <v>0</v>
      </c>
      <c r="M20" s="2">
        <v>0</v>
      </c>
      <c r="N20" s="2">
        <v>0</v>
      </c>
      <c r="O20" s="2">
        <v>8.6540999999999997</v>
      </c>
      <c r="P20" s="2">
        <v>75.224099999999993</v>
      </c>
      <c r="R20">
        <v>3</v>
      </c>
      <c r="S20" t="s">
        <v>394</v>
      </c>
      <c r="T20">
        <v>0</v>
      </c>
    </row>
    <row r="21" spans="1:20" x14ac:dyDescent="0.25">
      <c r="A21" t="s">
        <v>896</v>
      </c>
      <c r="B21" t="s">
        <v>1256</v>
      </c>
      <c r="C21" t="s">
        <v>1</v>
      </c>
      <c r="D21" t="s">
        <v>0</v>
      </c>
      <c r="E21">
        <v>11683</v>
      </c>
      <c r="F21" t="s">
        <v>379</v>
      </c>
      <c r="G21" t="s">
        <v>380</v>
      </c>
      <c r="H21" s="2">
        <v>0</v>
      </c>
      <c r="I21" s="2">
        <v>0</v>
      </c>
      <c r="J21" s="2">
        <v>0</v>
      </c>
      <c r="K21" s="2">
        <v>44.88</v>
      </c>
      <c r="L21" s="2">
        <v>0</v>
      </c>
      <c r="M21" s="2">
        <v>0</v>
      </c>
      <c r="N21" s="2">
        <v>0</v>
      </c>
      <c r="O21" s="2">
        <v>5.8344000000000005</v>
      </c>
      <c r="P21" s="2">
        <v>50.714400000000005</v>
      </c>
      <c r="R21">
        <v>3</v>
      </c>
      <c r="S21" t="s">
        <v>394</v>
      </c>
      <c r="T21">
        <v>0</v>
      </c>
    </row>
    <row r="22" spans="1:20" x14ac:dyDescent="0.25">
      <c r="A22" t="s">
        <v>896</v>
      </c>
      <c r="B22" t="s">
        <v>1230</v>
      </c>
      <c r="C22" t="s">
        <v>1</v>
      </c>
      <c r="D22" t="s">
        <v>0</v>
      </c>
      <c r="E22">
        <v>58664</v>
      </c>
      <c r="F22" t="s">
        <v>387</v>
      </c>
      <c r="G22" t="s">
        <v>388</v>
      </c>
      <c r="H22" s="2">
        <v>0</v>
      </c>
      <c r="I22" s="2">
        <v>0</v>
      </c>
      <c r="J22" s="2">
        <v>0</v>
      </c>
      <c r="K22" s="2">
        <v>89.56</v>
      </c>
      <c r="L22" s="2">
        <v>0</v>
      </c>
      <c r="M22" s="2">
        <v>0</v>
      </c>
      <c r="N22" s="2">
        <v>0</v>
      </c>
      <c r="O22" s="2">
        <v>11.642800000000001</v>
      </c>
      <c r="P22" s="2">
        <v>101.2028</v>
      </c>
      <c r="R22">
        <v>3</v>
      </c>
      <c r="S22" t="s">
        <v>394</v>
      </c>
      <c r="T22">
        <v>0</v>
      </c>
    </row>
    <row r="23" spans="1:20" x14ac:dyDescent="0.25">
      <c r="A23" t="s">
        <v>896</v>
      </c>
      <c r="B23" t="s">
        <v>1246</v>
      </c>
      <c r="C23" t="s">
        <v>1</v>
      </c>
      <c r="D23" t="s">
        <v>0</v>
      </c>
      <c r="E23">
        <v>5363</v>
      </c>
      <c r="F23" t="s">
        <v>1056</v>
      </c>
      <c r="G23" t="s">
        <v>1057</v>
      </c>
      <c r="H23" s="2">
        <v>0</v>
      </c>
      <c r="I23" s="2">
        <v>0</v>
      </c>
      <c r="J23" s="2">
        <v>0</v>
      </c>
      <c r="K23" s="2">
        <v>76.8</v>
      </c>
      <c r="L23" s="2">
        <v>0</v>
      </c>
      <c r="M23" s="2">
        <v>0</v>
      </c>
      <c r="N23" s="2">
        <v>0</v>
      </c>
      <c r="O23" s="2">
        <v>9.984</v>
      </c>
      <c r="P23" s="2">
        <v>86.783999999999992</v>
      </c>
      <c r="R23">
        <v>3</v>
      </c>
      <c r="S23" t="s">
        <v>394</v>
      </c>
      <c r="T23">
        <v>0</v>
      </c>
    </row>
    <row r="24" spans="1:20" x14ac:dyDescent="0.25">
      <c r="A24" t="s">
        <v>896</v>
      </c>
      <c r="B24" t="s">
        <v>1275</v>
      </c>
      <c r="C24" t="s">
        <v>1</v>
      </c>
      <c r="D24" t="s">
        <v>0</v>
      </c>
      <c r="E24">
        <v>45117</v>
      </c>
      <c r="F24" t="s">
        <v>636</v>
      </c>
      <c r="G24" t="s">
        <v>82</v>
      </c>
      <c r="H24" s="2">
        <v>0</v>
      </c>
      <c r="I24" s="2">
        <v>0</v>
      </c>
      <c r="J24" s="2">
        <v>0</v>
      </c>
      <c r="K24" s="2">
        <v>51.56</v>
      </c>
      <c r="L24" s="2">
        <v>0</v>
      </c>
      <c r="M24" s="2">
        <v>0</v>
      </c>
      <c r="N24" s="2">
        <v>0</v>
      </c>
      <c r="O24" s="2">
        <v>6.7028000000000008</v>
      </c>
      <c r="P24" s="2">
        <v>58.262800000000006</v>
      </c>
      <c r="R24">
        <v>3</v>
      </c>
      <c r="S24" t="s">
        <v>394</v>
      </c>
      <c r="T24">
        <v>0</v>
      </c>
    </row>
    <row r="25" spans="1:20" x14ac:dyDescent="0.25">
      <c r="A25" t="s">
        <v>896</v>
      </c>
      <c r="B25" t="s">
        <v>1244</v>
      </c>
      <c r="C25" t="s">
        <v>1</v>
      </c>
      <c r="D25" t="s">
        <v>0</v>
      </c>
      <c r="E25">
        <v>285446</v>
      </c>
      <c r="F25" t="s">
        <v>54</v>
      </c>
      <c r="G25" t="s">
        <v>55</v>
      </c>
      <c r="H25" s="2">
        <v>0</v>
      </c>
      <c r="I25" s="2">
        <v>0</v>
      </c>
      <c r="J25" s="2">
        <v>0</v>
      </c>
      <c r="K25" s="2">
        <v>39.869999999999997</v>
      </c>
      <c r="L25" s="2">
        <v>0</v>
      </c>
      <c r="M25" s="2">
        <v>0</v>
      </c>
      <c r="N25" s="2">
        <v>0</v>
      </c>
      <c r="O25" s="2">
        <v>5.1830999999999996</v>
      </c>
      <c r="P25" s="2">
        <v>45.053100000000001</v>
      </c>
      <c r="R25">
        <v>3</v>
      </c>
      <c r="S25" t="s">
        <v>394</v>
      </c>
      <c r="T25">
        <v>0</v>
      </c>
    </row>
    <row r="26" spans="1:20" x14ac:dyDescent="0.25">
      <c r="A26" t="s">
        <v>896</v>
      </c>
      <c r="B26" t="s">
        <v>1269</v>
      </c>
      <c r="C26" t="s">
        <v>1</v>
      </c>
      <c r="D26" t="s">
        <v>0</v>
      </c>
      <c r="E26">
        <v>164</v>
      </c>
      <c r="F26" t="s">
        <v>1273</v>
      </c>
      <c r="G26" t="s">
        <v>1274</v>
      </c>
      <c r="H26" s="2">
        <v>0</v>
      </c>
      <c r="I26" s="2">
        <v>0</v>
      </c>
      <c r="J26" s="2">
        <v>0</v>
      </c>
      <c r="K26" s="2">
        <v>398.25</v>
      </c>
      <c r="L26" s="2">
        <v>0</v>
      </c>
      <c r="M26" s="2">
        <v>0</v>
      </c>
      <c r="N26" s="2">
        <v>0</v>
      </c>
      <c r="O26" s="2">
        <v>51.772500000000001</v>
      </c>
      <c r="P26" s="2">
        <v>450.02249999999998</v>
      </c>
      <c r="R26">
        <v>3</v>
      </c>
      <c r="S26" t="s">
        <v>394</v>
      </c>
      <c r="T26">
        <v>0</v>
      </c>
    </row>
    <row r="27" spans="1:20" x14ac:dyDescent="0.25">
      <c r="A27" t="s">
        <v>896</v>
      </c>
      <c r="B27" t="s">
        <v>1269</v>
      </c>
      <c r="C27" t="s">
        <v>1</v>
      </c>
      <c r="D27" t="s">
        <v>0</v>
      </c>
      <c r="E27">
        <v>44560</v>
      </c>
      <c r="F27" t="s">
        <v>634</v>
      </c>
      <c r="G27" t="s">
        <v>80</v>
      </c>
      <c r="H27" s="2">
        <v>0</v>
      </c>
      <c r="I27" s="2">
        <v>0</v>
      </c>
      <c r="J27" s="2">
        <v>0</v>
      </c>
      <c r="K27" s="2">
        <v>193.22</v>
      </c>
      <c r="L27" s="2">
        <v>0</v>
      </c>
      <c r="M27" s="2">
        <v>0</v>
      </c>
      <c r="N27" s="2">
        <v>0</v>
      </c>
      <c r="O27" s="2">
        <v>25.118600000000001</v>
      </c>
      <c r="P27" s="2">
        <v>218.33859999999999</v>
      </c>
      <c r="R27">
        <v>3</v>
      </c>
      <c r="S27" t="s">
        <v>394</v>
      </c>
      <c r="T27">
        <v>0</v>
      </c>
    </row>
    <row r="28" spans="1:20" x14ac:dyDescent="0.25">
      <c r="A28" t="s">
        <v>896</v>
      </c>
      <c r="B28" t="s">
        <v>1264</v>
      </c>
      <c r="C28" t="s">
        <v>1</v>
      </c>
      <c r="D28" t="s">
        <v>0</v>
      </c>
      <c r="E28">
        <v>341</v>
      </c>
      <c r="F28" t="s">
        <v>1146</v>
      </c>
      <c r="G28" t="s">
        <v>1147</v>
      </c>
      <c r="H28" s="2">
        <v>0</v>
      </c>
      <c r="I28" s="2">
        <v>0</v>
      </c>
      <c r="J28" s="2">
        <v>0</v>
      </c>
      <c r="K28" s="2">
        <v>35.4</v>
      </c>
      <c r="L28" s="2">
        <v>0</v>
      </c>
      <c r="M28" s="2">
        <v>0</v>
      </c>
      <c r="N28" s="2">
        <v>0</v>
      </c>
      <c r="O28" s="2">
        <v>4.6020000000000003</v>
      </c>
      <c r="P28" s="2">
        <v>40.001999999999995</v>
      </c>
      <c r="R28">
        <v>3</v>
      </c>
      <c r="S28" t="s">
        <v>394</v>
      </c>
      <c r="T28">
        <v>0</v>
      </c>
    </row>
    <row r="29" spans="1:20" x14ac:dyDescent="0.25">
      <c r="A29" t="s">
        <v>896</v>
      </c>
      <c r="B29" t="s">
        <v>1248</v>
      </c>
      <c r="C29" t="s">
        <v>1</v>
      </c>
      <c r="D29" t="s">
        <v>0</v>
      </c>
      <c r="E29">
        <v>12025</v>
      </c>
      <c r="F29" t="s">
        <v>379</v>
      </c>
      <c r="G29" t="s">
        <v>380</v>
      </c>
      <c r="H29" s="2">
        <v>0</v>
      </c>
      <c r="I29" s="2">
        <v>0</v>
      </c>
      <c r="J29" s="2">
        <v>0</v>
      </c>
      <c r="K29" s="2">
        <v>34.89</v>
      </c>
      <c r="L29" s="2">
        <v>0</v>
      </c>
      <c r="M29" s="2">
        <v>0</v>
      </c>
      <c r="N29" s="2">
        <v>0</v>
      </c>
      <c r="O29" s="2">
        <v>4.5357000000000003</v>
      </c>
      <c r="P29" s="2">
        <v>39.425699999999999</v>
      </c>
      <c r="R29">
        <v>3</v>
      </c>
      <c r="S29" t="s">
        <v>394</v>
      </c>
      <c r="T29">
        <v>0</v>
      </c>
    </row>
    <row r="30" spans="1:20" x14ac:dyDescent="0.25">
      <c r="A30" t="s">
        <v>896</v>
      </c>
      <c r="B30" t="s">
        <v>1249</v>
      </c>
      <c r="C30" t="s">
        <v>1</v>
      </c>
      <c r="D30" t="s">
        <v>0</v>
      </c>
      <c r="E30">
        <v>12056</v>
      </c>
      <c r="F30" t="s">
        <v>379</v>
      </c>
      <c r="G30" t="s">
        <v>380</v>
      </c>
      <c r="H30" s="2">
        <v>0</v>
      </c>
      <c r="I30" s="2">
        <v>0</v>
      </c>
      <c r="J30" s="2">
        <v>0</v>
      </c>
      <c r="K30" s="2">
        <v>44.8</v>
      </c>
      <c r="L30" s="2">
        <v>0</v>
      </c>
      <c r="M30" s="2">
        <v>0</v>
      </c>
      <c r="N30" s="2">
        <v>0</v>
      </c>
      <c r="O30" s="2">
        <v>5.8239999999999998</v>
      </c>
      <c r="P30" s="2">
        <v>50.623999999999995</v>
      </c>
      <c r="R30">
        <v>3</v>
      </c>
      <c r="S30" t="s">
        <v>394</v>
      </c>
      <c r="T30">
        <v>0</v>
      </c>
    </row>
    <row r="31" spans="1:20" x14ac:dyDescent="0.25">
      <c r="A31" t="s">
        <v>896</v>
      </c>
      <c r="B31" t="s">
        <v>1251</v>
      </c>
      <c r="C31" t="s">
        <v>1</v>
      </c>
      <c r="D31" t="s">
        <v>0</v>
      </c>
      <c r="E31">
        <v>125</v>
      </c>
      <c r="F31" t="s">
        <v>627</v>
      </c>
      <c r="G31" t="s">
        <v>628</v>
      </c>
      <c r="H31" s="2">
        <v>0</v>
      </c>
      <c r="I31" s="2">
        <v>0</v>
      </c>
      <c r="J31" s="2">
        <v>0</v>
      </c>
      <c r="K31" s="2">
        <v>190.27</v>
      </c>
      <c r="L31" s="2">
        <v>0</v>
      </c>
      <c r="M31" s="2">
        <v>0</v>
      </c>
      <c r="N31" s="2">
        <v>0</v>
      </c>
      <c r="O31" s="2">
        <v>24.735100000000003</v>
      </c>
      <c r="P31" s="2">
        <v>215.00510000000003</v>
      </c>
      <c r="R31">
        <v>3</v>
      </c>
      <c r="S31" t="s">
        <v>394</v>
      </c>
      <c r="T31">
        <v>0</v>
      </c>
    </row>
    <row r="32" spans="1:20" x14ac:dyDescent="0.25">
      <c r="A32" t="s">
        <v>896</v>
      </c>
      <c r="B32" t="s">
        <v>1248</v>
      </c>
      <c r="C32" t="s">
        <v>1</v>
      </c>
      <c r="D32" t="s">
        <v>0</v>
      </c>
      <c r="E32">
        <v>2647</v>
      </c>
      <c r="F32" t="s">
        <v>569</v>
      </c>
      <c r="G32" t="s">
        <v>90</v>
      </c>
      <c r="H32" s="2">
        <v>0</v>
      </c>
      <c r="I32" s="2">
        <v>0</v>
      </c>
      <c r="J32" s="2">
        <v>0</v>
      </c>
      <c r="K32" s="2">
        <v>70.8</v>
      </c>
      <c r="L32" s="2">
        <v>0</v>
      </c>
      <c r="M32" s="2">
        <v>0</v>
      </c>
      <c r="N32" s="2">
        <v>0</v>
      </c>
      <c r="O32" s="2">
        <v>9.2040000000000006</v>
      </c>
      <c r="P32" s="2">
        <v>80.003999999999991</v>
      </c>
      <c r="R32">
        <v>3</v>
      </c>
      <c r="S32" t="s">
        <v>394</v>
      </c>
      <c r="T32">
        <v>0</v>
      </c>
    </row>
    <row r="33" spans="1:20" x14ac:dyDescent="0.25">
      <c r="A33" t="s">
        <v>896</v>
      </c>
      <c r="B33" t="s">
        <v>1251</v>
      </c>
      <c r="C33" t="s">
        <v>1</v>
      </c>
      <c r="D33" t="s">
        <v>0</v>
      </c>
      <c r="E33">
        <v>179</v>
      </c>
      <c r="F33" t="s">
        <v>1273</v>
      </c>
      <c r="G33" t="s">
        <v>1274</v>
      </c>
      <c r="H33" s="2">
        <v>0</v>
      </c>
      <c r="I33" s="2">
        <v>0</v>
      </c>
      <c r="J33" s="2">
        <v>0</v>
      </c>
      <c r="K33" s="2">
        <v>123.89</v>
      </c>
      <c r="L33" s="2">
        <v>0</v>
      </c>
      <c r="M33" s="2">
        <v>0</v>
      </c>
      <c r="N33" s="2">
        <v>0</v>
      </c>
      <c r="O33" s="2">
        <v>16.105700000000002</v>
      </c>
      <c r="P33" s="2">
        <v>139.9957</v>
      </c>
      <c r="R33">
        <v>3</v>
      </c>
      <c r="S33" t="s">
        <v>394</v>
      </c>
      <c r="T33">
        <v>0</v>
      </c>
    </row>
    <row r="34" spans="1:20" x14ac:dyDescent="0.25">
      <c r="A34" t="s">
        <v>896</v>
      </c>
      <c r="B34" t="s">
        <v>1252</v>
      </c>
      <c r="C34" t="s">
        <v>1</v>
      </c>
      <c r="D34" t="s">
        <v>0</v>
      </c>
      <c r="E34">
        <v>2820</v>
      </c>
      <c r="F34" t="s">
        <v>641</v>
      </c>
      <c r="G34" t="s">
        <v>94</v>
      </c>
      <c r="H34" s="2">
        <v>0</v>
      </c>
      <c r="I34" s="2">
        <v>0</v>
      </c>
      <c r="J34" s="2">
        <v>0</v>
      </c>
      <c r="K34" s="2">
        <v>72.260000000000005</v>
      </c>
      <c r="L34" s="2">
        <v>0</v>
      </c>
      <c r="M34" s="2">
        <v>0</v>
      </c>
      <c r="N34" s="2">
        <v>0</v>
      </c>
      <c r="O34" s="2">
        <v>9.3938000000000006</v>
      </c>
      <c r="P34" s="2">
        <v>81.653800000000004</v>
      </c>
      <c r="R34">
        <v>3</v>
      </c>
      <c r="S34" t="s">
        <v>394</v>
      </c>
      <c r="T34">
        <v>0</v>
      </c>
    </row>
    <row r="35" spans="1:20" x14ac:dyDescent="0.25">
      <c r="A35" t="s">
        <v>896</v>
      </c>
      <c r="B35" t="s">
        <v>1252</v>
      </c>
      <c r="C35" t="s">
        <v>1</v>
      </c>
      <c r="D35" t="s">
        <v>0</v>
      </c>
      <c r="E35">
        <v>323</v>
      </c>
      <c r="F35" t="s">
        <v>862</v>
      </c>
      <c r="G35" t="s">
        <v>863</v>
      </c>
      <c r="H35" s="2">
        <v>0</v>
      </c>
      <c r="I35" s="2">
        <v>0</v>
      </c>
      <c r="J35" s="2">
        <v>0</v>
      </c>
      <c r="K35" s="2">
        <v>190.26</v>
      </c>
      <c r="L35" s="2">
        <v>0</v>
      </c>
      <c r="M35" s="2">
        <v>0</v>
      </c>
      <c r="N35" s="2">
        <v>0</v>
      </c>
      <c r="O35" s="2">
        <v>24.733799999999999</v>
      </c>
      <c r="P35" s="2">
        <v>214.99379999999999</v>
      </c>
      <c r="R35">
        <v>3</v>
      </c>
      <c r="S35" t="s">
        <v>394</v>
      </c>
      <c r="T35">
        <v>0</v>
      </c>
    </row>
    <row r="36" spans="1:20" x14ac:dyDescent="0.25">
      <c r="A36" t="s">
        <v>896</v>
      </c>
      <c r="B36" t="s">
        <v>1248</v>
      </c>
      <c r="C36" t="s">
        <v>1</v>
      </c>
      <c r="D36" t="s">
        <v>0</v>
      </c>
      <c r="E36">
        <v>317</v>
      </c>
      <c r="F36" t="s">
        <v>862</v>
      </c>
      <c r="G36" t="s">
        <v>863</v>
      </c>
      <c r="H36" s="2">
        <v>0</v>
      </c>
      <c r="I36" s="2">
        <v>0</v>
      </c>
      <c r="J36" s="2">
        <v>0</v>
      </c>
      <c r="K36" s="2">
        <v>35.4</v>
      </c>
      <c r="L36" s="2">
        <v>0</v>
      </c>
      <c r="M36" s="2">
        <v>0</v>
      </c>
      <c r="N36" s="2">
        <v>0</v>
      </c>
      <c r="O36" s="2">
        <v>4.6020000000000003</v>
      </c>
      <c r="P36" s="2">
        <v>40.001999999999995</v>
      </c>
      <c r="R36">
        <v>3</v>
      </c>
      <c r="S36" t="s">
        <v>394</v>
      </c>
      <c r="T36">
        <v>0</v>
      </c>
    </row>
    <row r="37" spans="1:20" x14ac:dyDescent="0.25">
      <c r="A37" t="s">
        <v>896</v>
      </c>
      <c r="B37" t="s">
        <v>1269</v>
      </c>
      <c r="C37" t="s">
        <v>1</v>
      </c>
      <c r="D37" t="s">
        <v>0</v>
      </c>
      <c r="E37">
        <v>26</v>
      </c>
      <c r="F37" t="s">
        <v>1271</v>
      </c>
      <c r="G37" t="s">
        <v>1272</v>
      </c>
      <c r="H37" s="2">
        <v>0</v>
      </c>
      <c r="I37" s="2">
        <v>0</v>
      </c>
      <c r="J37" s="2">
        <v>0</v>
      </c>
      <c r="K37" s="2">
        <v>201.76</v>
      </c>
      <c r="L37" s="2">
        <v>0</v>
      </c>
      <c r="M37" s="2">
        <v>0</v>
      </c>
      <c r="N37" s="2">
        <v>0</v>
      </c>
      <c r="O37" s="2">
        <v>26.2288</v>
      </c>
      <c r="P37" s="2">
        <v>227.9888</v>
      </c>
      <c r="R37">
        <v>3</v>
      </c>
      <c r="S37" t="s">
        <v>394</v>
      </c>
      <c r="T37">
        <v>0</v>
      </c>
    </row>
    <row r="38" spans="1:20" x14ac:dyDescent="0.25">
      <c r="A38" t="s">
        <v>896</v>
      </c>
      <c r="B38" t="s">
        <v>1217</v>
      </c>
      <c r="C38" t="s">
        <v>1</v>
      </c>
      <c r="D38" t="s">
        <v>0</v>
      </c>
      <c r="E38">
        <v>2069539</v>
      </c>
      <c r="F38" t="s">
        <v>264</v>
      </c>
      <c r="G38" t="s">
        <v>265</v>
      </c>
      <c r="H38" s="2">
        <v>0</v>
      </c>
      <c r="I38" s="2">
        <v>0</v>
      </c>
      <c r="J38" s="2">
        <v>0</v>
      </c>
      <c r="K38" s="2">
        <v>1086.6300000000001</v>
      </c>
      <c r="L38" s="2">
        <v>0</v>
      </c>
      <c r="M38" s="2">
        <v>0</v>
      </c>
      <c r="N38" s="2">
        <v>0</v>
      </c>
      <c r="O38" s="2">
        <v>141.26190000000003</v>
      </c>
      <c r="P38" s="2">
        <v>1227.8919000000001</v>
      </c>
      <c r="R38">
        <v>3</v>
      </c>
      <c r="S38" t="s">
        <v>394</v>
      </c>
      <c r="T38">
        <v>0</v>
      </c>
    </row>
    <row r="39" spans="1:20" x14ac:dyDescent="0.25">
      <c r="A39" t="s">
        <v>896</v>
      </c>
      <c r="B39" t="s">
        <v>1268</v>
      </c>
      <c r="C39" t="s">
        <v>1</v>
      </c>
      <c r="D39" t="s">
        <v>0</v>
      </c>
      <c r="E39">
        <v>30751</v>
      </c>
      <c r="F39" t="s">
        <v>222</v>
      </c>
      <c r="G39" t="s">
        <v>74</v>
      </c>
      <c r="H39" s="2">
        <v>0</v>
      </c>
      <c r="I39" s="2">
        <v>0</v>
      </c>
      <c r="J39" s="2">
        <v>0</v>
      </c>
      <c r="K39" s="2">
        <v>67.760000000000005</v>
      </c>
      <c r="L39" s="2">
        <v>0</v>
      </c>
      <c r="M39" s="2">
        <v>0</v>
      </c>
      <c r="N39" s="2">
        <v>0</v>
      </c>
      <c r="O39" s="2">
        <v>8.8088000000000015</v>
      </c>
      <c r="P39" s="2">
        <v>76.56880000000001</v>
      </c>
      <c r="R39">
        <v>3</v>
      </c>
      <c r="S39" t="s">
        <v>394</v>
      </c>
      <c r="T39">
        <v>0</v>
      </c>
    </row>
    <row r="40" spans="1:20" x14ac:dyDescent="0.25">
      <c r="A40" t="s">
        <v>896</v>
      </c>
      <c r="B40" t="s">
        <v>1268</v>
      </c>
      <c r="C40" t="s">
        <v>1</v>
      </c>
      <c r="D40" t="s">
        <v>0</v>
      </c>
      <c r="E40">
        <v>30642</v>
      </c>
      <c r="F40" t="s">
        <v>222</v>
      </c>
      <c r="G40" t="s">
        <v>74</v>
      </c>
      <c r="H40" s="2">
        <v>0</v>
      </c>
      <c r="I40" s="2">
        <v>0</v>
      </c>
      <c r="J40" s="2">
        <v>0</v>
      </c>
      <c r="K40" s="2">
        <v>30.67</v>
      </c>
      <c r="L40" s="2">
        <v>0</v>
      </c>
      <c r="M40" s="2">
        <v>0</v>
      </c>
      <c r="N40" s="2">
        <v>0</v>
      </c>
      <c r="O40" s="2">
        <v>3.9871000000000003</v>
      </c>
      <c r="P40" s="2">
        <v>34.6571</v>
      </c>
      <c r="R40">
        <v>3</v>
      </c>
      <c r="S40" t="s">
        <v>394</v>
      </c>
      <c r="T40">
        <v>0</v>
      </c>
    </row>
    <row r="41" spans="1:20" x14ac:dyDescent="0.25">
      <c r="A41" t="s">
        <v>896</v>
      </c>
      <c r="B41" t="s">
        <v>1253</v>
      </c>
      <c r="C41" t="s">
        <v>1</v>
      </c>
      <c r="D41" t="s">
        <v>0</v>
      </c>
      <c r="E41">
        <v>2546</v>
      </c>
      <c r="F41" t="s">
        <v>569</v>
      </c>
      <c r="G41" t="s">
        <v>90</v>
      </c>
      <c r="H41" s="2">
        <v>0</v>
      </c>
      <c r="I41" s="2">
        <v>0</v>
      </c>
      <c r="J41" s="2">
        <v>0</v>
      </c>
      <c r="K41" s="2">
        <v>154.87</v>
      </c>
      <c r="L41" s="2">
        <v>0</v>
      </c>
      <c r="M41" s="2">
        <v>0</v>
      </c>
      <c r="N41" s="2">
        <v>0</v>
      </c>
      <c r="O41" s="2">
        <v>20.133100000000002</v>
      </c>
      <c r="P41" s="2">
        <v>175.00310000000002</v>
      </c>
      <c r="R41">
        <v>3</v>
      </c>
      <c r="S41" t="s">
        <v>394</v>
      </c>
      <c r="T41">
        <v>0</v>
      </c>
    </row>
    <row r="42" spans="1:20" x14ac:dyDescent="0.25">
      <c r="A42" t="s">
        <v>896</v>
      </c>
      <c r="B42" t="s">
        <v>1252</v>
      </c>
      <c r="C42" t="s">
        <v>1</v>
      </c>
      <c r="D42" t="s">
        <v>0</v>
      </c>
      <c r="E42">
        <v>280726</v>
      </c>
      <c r="F42" t="s">
        <v>383</v>
      </c>
      <c r="G42" t="s">
        <v>384</v>
      </c>
      <c r="H42" s="2">
        <v>0</v>
      </c>
      <c r="I42" s="2">
        <v>0</v>
      </c>
      <c r="J42" s="2">
        <v>0</v>
      </c>
      <c r="K42" s="2">
        <v>89.68</v>
      </c>
      <c r="L42" s="2">
        <v>0</v>
      </c>
      <c r="M42" s="2">
        <v>0</v>
      </c>
      <c r="N42" s="2">
        <v>0</v>
      </c>
      <c r="O42" s="2">
        <v>11.658400000000002</v>
      </c>
      <c r="P42" s="2">
        <v>101.33840000000001</v>
      </c>
      <c r="R42">
        <v>3</v>
      </c>
      <c r="S42" t="s">
        <v>394</v>
      </c>
      <c r="T42">
        <v>0</v>
      </c>
    </row>
    <row r="43" spans="1:20" x14ac:dyDescent="0.25">
      <c r="A43" t="s">
        <v>896</v>
      </c>
      <c r="B43" t="s">
        <v>1265</v>
      </c>
      <c r="C43" t="s">
        <v>1</v>
      </c>
      <c r="D43" t="s">
        <v>0</v>
      </c>
      <c r="E43">
        <v>44876</v>
      </c>
      <c r="F43" t="s">
        <v>632</v>
      </c>
      <c r="G43" t="s">
        <v>1270</v>
      </c>
      <c r="H43" s="2">
        <v>0</v>
      </c>
      <c r="I43" s="2">
        <v>0</v>
      </c>
      <c r="J43" s="2">
        <v>0</v>
      </c>
      <c r="K43" s="2">
        <v>36.08</v>
      </c>
      <c r="L43" s="2">
        <v>0</v>
      </c>
      <c r="M43" s="2">
        <v>0</v>
      </c>
      <c r="N43" s="2">
        <v>0</v>
      </c>
      <c r="O43" s="2">
        <v>4.6904000000000003</v>
      </c>
      <c r="P43" s="2">
        <v>40.770399999999995</v>
      </c>
      <c r="R43">
        <v>3</v>
      </c>
      <c r="S43" t="s">
        <v>394</v>
      </c>
      <c r="T43">
        <v>0</v>
      </c>
    </row>
    <row r="44" spans="1:20" x14ac:dyDescent="0.25">
      <c r="A44" t="s">
        <v>896</v>
      </c>
      <c r="B44" t="s">
        <v>1249</v>
      </c>
      <c r="C44" t="s">
        <v>1</v>
      </c>
      <c r="D44" t="s">
        <v>0</v>
      </c>
      <c r="E44">
        <v>7913</v>
      </c>
      <c r="F44" t="s">
        <v>632</v>
      </c>
      <c r="G44" t="s">
        <v>1270</v>
      </c>
      <c r="H44" s="2">
        <v>0</v>
      </c>
      <c r="I44" s="2">
        <v>0</v>
      </c>
      <c r="J44" s="2">
        <v>0</v>
      </c>
      <c r="K44" s="2">
        <v>56.98</v>
      </c>
      <c r="L44" s="2">
        <v>0</v>
      </c>
      <c r="M44" s="2">
        <v>0</v>
      </c>
      <c r="N44" s="2">
        <v>0</v>
      </c>
      <c r="O44" s="2">
        <v>7.4074</v>
      </c>
      <c r="P44" s="2">
        <v>64.3874</v>
      </c>
      <c r="R44">
        <v>3</v>
      </c>
      <c r="S44" t="s">
        <v>394</v>
      </c>
      <c r="T44">
        <v>0</v>
      </c>
    </row>
    <row r="45" spans="1:20" x14ac:dyDescent="0.25">
      <c r="A45" t="s">
        <v>896</v>
      </c>
      <c r="B45" t="s">
        <v>1255</v>
      </c>
      <c r="C45" t="s">
        <v>1</v>
      </c>
      <c r="D45" t="s">
        <v>0</v>
      </c>
      <c r="E45">
        <v>3098265</v>
      </c>
      <c r="F45" t="s">
        <v>264</v>
      </c>
      <c r="G45" t="s">
        <v>265</v>
      </c>
      <c r="H45" s="2">
        <v>0</v>
      </c>
      <c r="I45" s="2">
        <v>0</v>
      </c>
      <c r="J45" s="2">
        <v>0</v>
      </c>
      <c r="K45" s="2">
        <v>19.239999999999998</v>
      </c>
      <c r="L45" s="2">
        <v>0</v>
      </c>
      <c r="M45" s="2">
        <v>0</v>
      </c>
      <c r="N45" s="2">
        <v>0</v>
      </c>
      <c r="O45" s="2">
        <v>2.5011999999999999</v>
      </c>
      <c r="P45" s="2">
        <v>21.741199999999999</v>
      </c>
      <c r="R45">
        <v>3</v>
      </c>
      <c r="S45" t="s">
        <v>394</v>
      </c>
      <c r="T45">
        <v>0</v>
      </c>
    </row>
    <row r="46" spans="1:20" x14ac:dyDescent="0.25">
      <c r="A46" t="s">
        <v>896</v>
      </c>
      <c r="B46" t="s">
        <v>1234</v>
      </c>
      <c r="C46" t="s">
        <v>1</v>
      </c>
      <c r="D46" t="s">
        <v>0</v>
      </c>
      <c r="E46">
        <v>3075604</v>
      </c>
      <c r="F46" t="s">
        <v>264</v>
      </c>
      <c r="G46" t="s">
        <v>265</v>
      </c>
      <c r="H46" s="2">
        <v>0</v>
      </c>
      <c r="I46" s="2">
        <v>0</v>
      </c>
      <c r="J46" s="2">
        <v>0</v>
      </c>
      <c r="K46" s="2">
        <v>1010.4</v>
      </c>
      <c r="L46" s="2">
        <v>0</v>
      </c>
      <c r="M46" s="2">
        <v>0</v>
      </c>
      <c r="N46" s="2">
        <v>0</v>
      </c>
      <c r="O46" s="2">
        <v>131.352</v>
      </c>
      <c r="P46" s="2">
        <v>1141.752</v>
      </c>
      <c r="R46">
        <v>3</v>
      </c>
      <c r="S46" t="s">
        <v>394</v>
      </c>
      <c r="T46">
        <v>0</v>
      </c>
    </row>
    <row r="47" spans="1:20" x14ac:dyDescent="0.25">
      <c r="A47" t="s">
        <v>896</v>
      </c>
      <c r="B47" t="s">
        <v>1263</v>
      </c>
      <c r="C47" t="s">
        <v>1</v>
      </c>
      <c r="D47" t="s">
        <v>0</v>
      </c>
      <c r="E47">
        <v>3227367</v>
      </c>
      <c r="F47" t="s">
        <v>264</v>
      </c>
      <c r="G47" t="s">
        <v>265</v>
      </c>
      <c r="H47" s="2">
        <v>0</v>
      </c>
      <c r="I47" s="2">
        <v>0</v>
      </c>
      <c r="J47" s="2">
        <v>0</v>
      </c>
      <c r="K47" s="2">
        <v>95.44</v>
      </c>
      <c r="L47" s="2">
        <v>0</v>
      </c>
      <c r="M47" s="2">
        <v>0</v>
      </c>
      <c r="N47" s="2">
        <v>0</v>
      </c>
      <c r="O47" s="2">
        <v>12.4072</v>
      </c>
      <c r="P47" s="2">
        <v>107.8472</v>
      </c>
      <c r="R47">
        <v>3</v>
      </c>
      <c r="S47" t="s">
        <v>394</v>
      </c>
      <c r="T47">
        <v>0</v>
      </c>
    </row>
    <row r="48" spans="1:20" x14ac:dyDescent="0.25">
      <c r="A48" t="s">
        <v>896</v>
      </c>
      <c r="B48" t="s">
        <v>1254</v>
      </c>
      <c r="C48" t="s">
        <v>1</v>
      </c>
      <c r="D48" t="s">
        <v>0</v>
      </c>
      <c r="E48">
        <v>3082254</v>
      </c>
      <c r="F48" t="s">
        <v>264</v>
      </c>
      <c r="G48" t="s">
        <v>265</v>
      </c>
      <c r="H48" s="2">
        <v>0</v>
      </c>
      <c r="I48" s="2">
        <v>0</v>
      </c>
      <c r="J48" s="2">
        <v>0</v>
      </c>
      <c r="K48" s="2">
        <v>261.37</v>
      </c>
      <c r="L48" s="2">
        <v>0</v>
      </c>
      <c r="M48" s="2">
        <v>0</v>
      </c>
      <c r="N48" s="2">
        <v>0</v>
      </c>
      <c r="O48" s="2">
        <v>33.978100000000005</v>
      </c>
      <c r="P48" s="2">
        <v>295.34809999999999</v>
      </c>
      <c r="R48">
        <v>3</v>
      </c>
      <c r="S48" t="s">
        <v>394</v>
      </c>
      <c r="T48">
        <v>0</v>
      </c>
    </row>
    <row r="49" spans="1:20" x14ac:dyDescent="0.25">
      <c r="A49" t="s">
        <v>896</v>
      </c>
      <c r="B49" t="s">
        <v>1254</v>
      </c>
      <c r="C49" t="s">
        <v>1</v>
      </c>
      <c r="D49" t="s">
        <v>0</v>
      </c>
      <c r="E49">
        <v>3079494</v>
      </c>
      <c r="F49" t="s">
        <v>264</v>
      </c>
      <c r="G49" t="s">
        <v>265</v>
      </c>
      <c r="H49" s="2">
        <v>0</v>
      </c>
      <c r="I49" s="2">
        <v>0</v>
      </c>
      <c r="J49" s="2">
        <v>0</v>
      </c>
      <c r="K49" s="2">
        <v>91.76</v>
      </c>
      <c r="L49" s="2">
        <v>0</v>
      </c>
      <c r="M49" s="2">
        <v>0</v>
      </c>
      <c r="N49" s="2">
        <v>0</v>
      </c>
      <c r="O49" s="2">
        <v>11.928800000000001</v>
      </c>
      <c r="P49" s="2">
        <v>103.6888</v>
      </c>
      <c r="R49">
        <v>3</v>
      </c>
      <c r="S49" t="s">
        <v>394</v>
      </c>
      <c r="T49">
        <v>0</v>
      </c>
    </row>
    <row r="50" spans="1:20" x14ac:dyDescent="0.25">
      <c r="A50" t="s">
        <v>896</v>
      </c>
      <c r="B50" t="s">
        <v>1266</v>
      </c>
      <c r="C50" t="s">
        <v>1</v>
      </c>
      <c r="D50" t="s">
        <v>0</v>
      </c>
      <c r="E50">
        <v>3091095</v>
      </c>
      <c r="F50" t="s">
        <v>264</v>
      </c>
      <c r="G50" t="s">
        <v>265</v>
      </c>
      <c r="H50" s="2">
        <v>0</v>
      </c>
      <c r="I50" s="2">
        <v>0</v>
      </c>
      <c r="J50" s="2">
        <v>0</v>
      </c>
      <c r="K50" s="2">
        <v>32.380000000000003</v>
      </c>
      <c r="L50" s="2">
        <v>0</v>
      </c>
      <c r="M50" s="2">
        <v>0</v>
      </c>
      <c r="N50" s="2">
        <v>0</v>
      </c>
      <c r="O50" s="2">
        <v>4.2094000000000005</v>
      </c>
      <c r="P50" s="2">
        <v>36.589400000000005</v>
      </c>
      <c r="R50">
        <v>3</v>
      </c>
      <c r="S50" t="s">
        <v>394</v>
      </c>
      <c r="T50">
        <v>0</v>
      </c>
    </row>
    <row r="51" spans="1:20" x14ac:dyDescent="0.25">
      <c r="A51" t="s">
        <v>896</v>
      </c>
      <c r="B51" t="s">
        <v>1255</v>
      </c>
      <c r="C51" t="s">
        <v>1</v>
      </c>
      <c r="D51" t="s">
        <v>0</v>
      </c>
      <c r="E51">
        <v>3098275</v>
      </c>
      <c r="F51" t="s">
        <v>264</v>
      </c>
      <c r="G51" t="s">
        <v>265</v>
      </c>
      <c r="H51" s="2">
        <v>0</v>
      </c>
      <c r="I51" s="2">
        <v>0</v>
      </c>
      <c r="J51" s="2">
        <v>0</v>
      </c>
      <c r="K51" s="2">
        <v>193.29</v>
      </c>
      <c r="L51" s="2">
        <v>0</v>
      </c>
      <c r="M51" s="2">
        <v>0</v>
      </c>
      <c r="N51" s="2">
        <v>0</v>
      </c>
      <c r="O51" s="2">
        <v>25.127700000000001</v>
      </c>
      <c r="P51" s="2">
        <v>218.4177</v>
      </c>
      <c r="R51">
        <v>3</v>
      </c>
      <c r="S51" t="s">
        <v>394</v>
      </c>
      <c r="T51">
        <v>0</v>
      </c>
    </row>
    <row r="52" spans="1:20" x14ac:dyDescent="0.25">
      <c r="A52" t="s">
        <v>896</v>
      </c>
      <c r="B52" t="s">
        <v>1256</v>
      </c>
      <c r="C52" t="s">
        <v>1</v>
      </c>
      <c r="D52" t="s">
        <v>0</v>
      </c>
      <c r="E52">
        <v>3117238</v>
      </c>
      <c r="F52" t="s">
        <v>264</v>
      </c>
      <c r="G52" t="s">
        <v>265</v>
      </c>
      <c r="H52" s="2">
        <v>0</v>
      </c>
      <c r="I52" s="2">
        <v>0</v>
      </c>
      <c r="J52" s="2">
        <v>0</v>
      </c>
      <c r="K52" s="2">
        <v>43.05</v>
      </c>
      <c r="L52" s="2">
        <v>0</v>
      </c>
      <c r="M52" s="2">
        <v>0</v>
      </c>
      <c r="N52" s="2">
        <v>0</v>
      </c>
      <c r="O52" s="2">
        <v>5.5964999999999998</v>
      </c>
      <c r="P52" s="2">
        <v>48.646499999999996</v>
      </c>
      <c r="R52">
        <v>3</v>
      </c>
      <c r="S52" t="s">
        <v>394</v>
      </c>
      <c r="T52">
        <v>0</v>
      </c>
    </row>
    <row r="53" spans="1:20" x14ac:dyDescent="0.25">
      <c r="A53" t="s">
        <v>896</v>
      </c>
      <c r="B53" t="s">
        <v>1243</v>
      </c>
      <c r="C53" t="s">
        <v>1</v>
      </c>
      <c r="D53" t="s">
        <v>0</v>
      </c>
      <c r="E53">
        <v>3133287</v>
      </c>
      <c r="F53" t="s">
        <v>264</v>
      </c>
      <c r="G53" t="s">
        <v>265</v>
      </c>
      <c r="H53" s="2">
        <v>0</v>
      </c>
      <c r="I53" s="2">
        <v>0</v>
      </c>
      <c r="J53" s="2">
        <v>0</v>
      </c>
      <c r="K53" s="2">
        <v>130.16</v>
      </c>
      <c r="L53" s="2">
        <v>0</v>
      </c>
      <c r="M53" s="2">
        <v>0</v>
      </c>
      <c r="N53" s="2">
        <v>0</v>
      </c>
      <c r="O53" s="2">
        <v>16.9208</v>
      </c>
      <c r="P53" s="2">
        <v>147.08080000000001</v>
      </c>
      <c r="R53">
        <v>3</v>
      </c>
      <c r="S53" t="s">
        <v>394</v>
      </c>
      <c r="T53">
        <v>0</v>
      </c>
    </row>
    <row r="54" spans="1:20" x14ac:dyDescent="0.25">
      <c r="A54" t="s">
        <v>896</v>
      </c>
      <c r="B54" t="s">
        <v>1246</v>
      </c>
      <c r="C54" t="s">
        <v>1</v>
      </c>
      <c r="D54" t="s">
        <v>0</v>
      </c>
      <c r="E54">
        <v>3218584</v>
      </c>
      <c r="F54" t="s">
        <v>264</v>
      </c>
      <c r="G54" t="s">
        <v>265</v>
      </c>
      <c r="H54" s="2">
        <v>0</v>
      </c>
      <c r="I54" s="2">
        <v>0</v>
      </c>
      <c r="J54" s="2">
        <v>0</v>
      </c>
      <c r="K54" s="2">
        <v>97.55</v>
      </c>
      <c r="L54" s="2">
        <v>0</v>
      </c>
      <c r="M54" s="2">
        <v>0</v>
      </c>
      <c r="N54" s="2">
        <v>0</v>
      </c>
      <c r="O54" s="2">
        <v>12.6815</v>
      </c>
      <c r="P54" s="2">
        <v>110.2315</v>
      </c>
      <c r="R54">
        <v>3</v>
      </c>
      <c r="S54" t="s">
        <v>394</v>
      </c>
      <c r="T54">
        <v>0</v>
      </c>
    </row>
    <row r="55" spans="1:20" x14ac:dyDescent="0.25">
      <c r="A55" t="s">
        <v>896</v>
      </c>
      <c r="B55" t="s">
        <v>1246</v>
      </c>
      <c r="C55" t="s">
        <v>1</v>
      </c>
      <c r="D55" t="s">
        <v>0</v>
      </c>
      <c r="E55">
        <v>3218578</v>
      </c>
      <c r="F55" t="s">
        <v>264</v>
      </c>
      <c r="G55" t="s">
        <v>265</v>
      </c>
      <c r="H55" s="2">
        <v>0</v>
      </c>
      <c r="I55" s="2">
        <v>0</v>
      </c>
      <c r="J55" s="2">
        <v>0</v>
      </c>
      <c r="K55" s="2">
        <v>9.6</v>
      </c>
      <c r="L55" s="2">
        <v>0</v>
      </c>
      <c r="M55" s="2">
        <v>0</v>
      </c>
      <c r="N55" s="2">
        <v>0</v>
      </c>
      <c r="O55" s="2">
        <v>1.248</v>
      </c>
      <c r="P55" s="2">
        <v>10.847999999999999</v>
      </c>
      <c r="R55">
        <v>3</v>
      </c>
      <c r="S55" t="s">
        <v>394</v>
      </c>
      <c r="T55">
        <v>0</v>
      </c>
    </row>
    <row r="56" spans="1:20" x14ac:dyDescent="0.25">
      <c r="A56" t="s">
        <v>896</v>
      </c>
      <c r="B56" t="s">
        <v>1262</v>
      </c>
      <c r="C56" t="s">
        <v>1</v>
      </c>
      <c r="D56" t="s">
        <v>0</v>
      </c>
      <c r="E56">
        <v>3175274</v>
      </c>
      <c r="F56" t="s">
        <v>264</v>
      </c>
      <c r="G56" t="s">
        <v>265</v>
      </c>
      <c r="H56" s="2">
        <v>0</v>
      </c>
      <c r="I56" s="2">
        <v>0</v>
      </c>
      <c r="J56" s="2">
        <v>0</v>
      </c>
      <c r="K56" s="2">
        <v>28</v>
      </c>
      <c r="L56" s="2">
        <v>0</v>
      </c>
      <c r="M56" s="2">
        <v>0</v>
      </c>
      <c r="N56" s="2">
        <v>0</v>
      </c>
      <c r="O56" s="2">
        <v>3.64</v>
      </c>
      <c r="P56" s="2">
        <v>31.64</v>
      </c>
      <c r="R56">
        <v>3</v>
      </c>
      <c r="S56" t="s">
        <v>394</v>
      </c>
      <c r="T56">
        <v>0</v>
      </c>
    </row>
    <row r="57" spans="1:20" x14ac:dyDescent="0.25">
      <c r="A57" t="s">
        <v>896</v>
      </c>
      <c r="B57" t="s">
        <v>1262</v>
      </c>
      <c r="C57" t="s">
        <v>1</v>
      </c>
      <c r="D57" t="s">
        <v>0</v>
      </c>
      <c r="E57">
        <v>31693242</v>
      </c>
      <c r="F57" t="s">
        <v>264</v>
      </c>
      <c r="G57" t="s">
        <v>265</v>
      </c>
      <c r="H57" s="2">
        <v>0</v>
      </c>
      <c r="I57" s="2">
        <v>0</v>
      </c>
      <c r="J57" s="2">
        <v>0</v>
      </c>
      <c r="K57" s="2">
        <v>40.700000000000003</v>
      </c>
      <c r="L57" s="2">
        <v>0</v>
      </c>
      <c r="M57" s="2">
        <v>0</v>
      </c>
      <c r="N57" s="2">
        <v>0</v>
      </c>
      <c r="O57" s="2">
        <v>5.2910000000000004</v>
      </c>
      <c r="P57" s="2">
        <v>45.991</v>
      </c>
      <c r="R57">
        <v>3</v>
      </c>
      <c r="S57" t="s">
        <v>394</v>
      </c>
      <c r="T57">
        <v>0</v>
      </c>
    </row>
    <row r="58" spans="1:20" x14ac:dyDescent="0.25">
      <c r="A58" t="s">
        <v>896</v>
      </c>
      <c r="B58" t="s">
        <v>1261</v>
      </c>
      <c r="C58" t="s">
        <v>1</v>
      </c>
      <c r="D58" t="s">
        <v>0</v>
      </c>
      <c r="E58">
        <v>3165505</v>
      </c>
      <c r="F58" t="s">
        <v>264</v>
      </c>
      <c r="G58" t="s">
        <v>265</v>
      </c>
      <c r="H58" s="2">
        <v>0</v>
      </c>
      <c r="I58" s="2">
        <v>0</v>
      </c>
      <c r="J58" s="2">
        <v>0</v>
      </c>
      <c r="K58" s="2">
        <v>33.5</v>
      </c>
      <c r="L58" s="2">
        <v>0</v>
      </c>
      <c r="M58" s="2">
        <v>0</v>
      </c>
      <c r="N58" s="2">
        <v>0</v>
      </c>
      <c r="O58" s="2">
        <v>4.3550000000000004</v>
      </c>
      <c r="P58" s="2">
        <v>37.855000000000004</v>
      </c>
      <c r="R58">
        <v>3</v>
      </c>
      <c r="S58" t="s">
        <v>394</v>
      </c>
      <c r="T58">
        <v>0</v>
      </c>
    </row>
    <row r="59" spans="1:20" x14ac:dyDescent="0.25">
      <c r="A59" t="s">
        <v>896</v>
      </c>
      <c r="B59" t="s">
        <v>1260</v>
      </c>
      <c r="C59" t="s">
        <v>1</v>
      </c>
      <c r="D59" t="s">
        <v>0</v>
      </c>
      <c r="E59">
        <v>3161405</v>
      </c>
      <c r="F59" t="s">
        <v>264</v>
      </c>
      <c r="G59" t="s">
        <v>265</v>
      </c>
      <c r="H59" s="2">
        <v>0</v>
      </c>
      <c r="I59" s="2">
        <v>0</v>
      </c>
      <c r="J59" s="2">
        <v>0</v>
      </c>
      <c r="K59" s="2">
        <v>163.59</v>
      </c>
      <c r="L59" s="2">
        <v>0</v>
      </c>
      <c r="M59" s="2">
        <v>0</v>
      </c>
      <c r="N59" s="2">
        <v>0</v>
      </c>
      <c r="O59" s="2">
        <v>21.2667</v>
      </c>
      <c r="P59" s="2">
        <v>184.85669999999999</v>
      </c>
      <c r="R59">
        <v>3</v>
      </c>
      <c r="S59" t="s">
        <v>394</v>
      </c>
      <c r="T59">
        <v>0</v>
      </c>
    </row>
    <row r="60" spans="1:20" x14ac:dyDescent="0.25">
      <c r="A60" t="s">
        <v>896</v>
      </c>
      <c r="B60" t="s">
        <v>1260</v>
      </c>
      <c r="C60" t="s">
        <v>1</v>
      </c>
      <c r="D60" t="s">
        <v>0</v>
      </c>
      <c r="E60">
        <v>3159648</v>
      </c>
      <c r="F60" t="s">
        <v>264</v>
      </c>
      <c r="G60" t="s">
        <v>265</v>
      </c>
      <c r="H60" s="2">
        <v>0</v>
      </c>
      <c r="I60" s="2">
        <v>0</v>
      </c>
      <c r="J60" s="2">
        <v>0</v>
      </c>
      <c r="K60" s="2">
        <v>96.8</v>
      </c>
      <c r="L60" s="2">
        <v>0</v>
      </c>
      <c r="M60" s="2">
        <v>0</v>
      </c>
      <c r="N60" s="2">
        <v>0</v>
      </c>
      <c r="O60" s="2">
        <v>12.584</v>
      </c>
      <c r="P60" s="2">
        <v>109.384</v>
      </c>
      <c r="R60">
        <v>3</v>
      </c>
      <c r="S60" t="s">
        <v>394</v>
      </c>
      <c r="T60">
        <v>0</v>
      </c>
    </row>
    <row r="61" spans="1:20" x14ac:dyDescent="0.25">
      <c r="A61" t="s">
        <v>896</v>
      </c>
      <c r="B61" t="s">
        <v>1260</v>
      </c>
      <c r="C61" t="s">
        <v>1</v>
      </c>
      <c r="D61" t="s">
        <v>0</v>
      </c>
      <c r="E61">
        <v>3158495</v>
      </c>
      <c r="F61" t="s">
        <v>264</v>
      </c>
      <c r="G61" t="s">
        <v>265</v>
      </c>
      <c r="H61" s="2">
        <v>0</v>
      </c>
      <c r="I61" s="2">
        <v>0</v>
      </c>
      <c r="J61" s="2">
        <v>0</v>
      </c>
      <c r="K61" s="2">
        <v>84.7</v>
      </c>
      <c r="L61" s="2">
        <v>0</v>
      </c>
      <c r="M61" s="2">
        <v>0</v>
      </c>
      <c r="N61" s="2">
        <v>0</v>
      </c>
      <c r="O61" s="2">
        <v>11.011000000000001</v>
      </c>
      <c r="P61" s="2">
        <v>95.710999999999999</v>
      </c>
      <c r="R61">
        <v>3</v>
      </c>
      <c r="S61" t="s">
        <v>394</v>
      </c>
      <c r="T61">
        <v>0</v>
      </c>
    </row>
    <row r="62" spans="1:20" x14ac:dyDescent="0.25">
      <c r="A62" t="s">
        <v>896</v>
      </c>
      <c r="B62" t="s">
        <v>1260</v>
      </c>
      <c r="C62" t="s">
        <v>1</v>
      </c>
      <c r="D62" t="s">
        <v>0</v>
      </c>
      <c r="E62">
        <v>3154354</v>
      </c>
      <c r="F62" t="s">
        <v>264</v>
      </c>
      <c r="G62" t="s">
        <v>265</v>
      </c>
      <c r="H62" s="2">
        <v>0</v>
      </c>
      <c r="I62" s="2">
        <v>0</v>
      </c>
      <c r="J62" s="2">
        <v>0</v>
      </c>
      <c r="K62" s="2">
        <v>115.19</v>
      </c>
      <c r="L62" s="2">
        <v>0</v>
      </c>
      <c r="M62" s="2">
        <v>0</v>
      </c>
      <c r="N62" s="2">
        <v>0</v>
      </c>
      <c r="O62" s="2">
        <v>14.9747</v>
      </c>
      <c r="P62" s="2">
        <v>130.16470000000001</v>
      </c>
      <c r="R62">
        <v>3</v>
      </c>
      <c r="S62" t="s">
        <v>394</v>
      </c>
      <c r="T62">
        <v>0</v>
      </c>
    </row>
    <row r="63" spans="1:20" x14ac:dyDescent="0.25">
      <c r="A63" t="s">
        <v>896</v>
      </c>
      <c r="B63" t="s">
        <v>1259</v>
      </c>
      <c r="C63" t="s">
        <v>1</v>
      </c>
      <c r="D63" t="s">
        <v>0</v>
      </c>
      <c r="E63">
        <v>3140858</v>
      </c>
      <c r="F63" t="s">
        <v>264</v>
      </c>
      <c r="G63" t="s">
        <v>265</v>
      </c>
      <c r="H63" s="2">
        <v>0</v>
      </c>
      <c r="I63" s="2">
        <v>0</v>
      </c>
      <c r="J63" s="2">
        <v>0</v>
      </c>
      <c r="K63" s="2">
        <v>109.37</v>
      </c>
      <c r="L63" s="2">
        <v>0</v>
      </c>
      <c r="M63" s="2">
        <v>0</v>
      </c>
      <c r="N63" s="2">
        <v>0</v>
      </c>
      <c r="O63" s="2">
        <v>14.218100000000002</v>
      </c>
      <c r="P63" s="2">
        <v>123.58810000000001</v>
      </c>
      <c r="R63">
        <v>3</v>
      </c>
      <c r="S63" t="s">
        <v>394</v>
      </c>
      <c r="T63">
        <v>0</v>
      </c>
    </row>
    <row r="64" spans="1:20" x14ac:dyDescent="0.25">
      <c r="A64" t="s">
        <v>896</v>
      </c>
      <c r="B64" t="s">
        <v>1243</v>
      </c>
      <c r="C64" t="s">
        <v>1</v>
      </c>
      <c r="D64" t="s">
        <v>0</v>
      </c>
      <c r="E64">
        <v>3128631</v>
      </c>
      <c r="F64" t="s">
        <v>264</v>
      </c>
      <c r="G64" t="s">
        <v>265</v>
      </c>
      <c r="H64" s="2">
        <v>0</v>
      </c>
      <c r="I64" s="2">
        <v>0</v>
      </c>
      <c r="J64" s="2">
        <v>0</v>
      </c>
      <c r="K64" s="2">
        <v>12.58</v>
      </c>
      <c r="L64" s="2">
        <v>0</v>
      </c>
      <c r="M64" s="2">
        <v>0</v>
      </c>
      <c r="N64" s="2">
        <v>0</v>
      </c>
      <c r="O64" s="2">
        <v>1.6354</v>
      </c>
      <c r="P64" s="2">
        <v>14.215400000000001</v>
      </c>
      <c r="R64">
        <v>3</v>
      </c>
      <c r="S64" t="s">
        <v>394</v>
      </c>
      <c r="T64">
        <v>0</v>
      </c>
    </row>
    <row r="65" spans="1:20" x14ac:dyDescent="0.25">
      <c r="A65" t="s">
        <v>896</v>
      </c>
      <c r="B65" t="s">
        <v>1256</v>
      </c>
      <c r="C65" t="s">
        <v>1</v>
      </c>
      <c r="D65" t="s">
        <v>0</v>
      </c>
      <c r="E65">
        <v>3124525</v>
      </c>
      <c r="F65" t="s">
        <v>264</v>
      </c>
      <c r="G65" t="s">
        <v>265</v>
      </c>
      <c r="H65" s="2">
        <v>0</v>
      </c>
      <c r="I65" s="2">
        <v>0</v>
      </c>
      <c r="J65" s="2">
        <v>0</v>
      </c>
      <c r="K65" s="2">
        <v>12.88</v>
      </c>
      <c r="L65" s="2">
        <v>0</v>
      </c>
      <c r="M65" s="2">
        <v>0</v>
      </c>
      <c r="N65" s="2">
        <v>0</v>
      </c>
      <c r="O65" s="2">
        <v>1.6744000000000001</v>
      </c>
      <c r="P65" s="2">
        <v>14.554400000000001</v>
      </c>
      <c r="R65">
        <v>3</v>
      </c>
      <c r="S65" t="s">
        <v>394</v>
      </c>
      <c r="T65">
        <v>0</v>
      </c>
    </row>
    <row r="66" spans="1:20" x14ac:dyDescent="0.25">
      <c r="A66" t="s">
        <v>896</v>
      </c>
      <c r="B66" t="s">
        <v>1255</v>
      </c>
      <c r="C66" t="s">
        <v>1</v>
      </c>
      <c r="D66" t="s">
        <v>0</v>
      </c>
      <c r="E66">
        <v>3099792</v>
      </c>
      <c r="F66" t="s">
        <v>264</v>
      </c>
      <c r="G66" t="s">
        <v>265</v>
      </c>
      <c r="H66" s="2">
        <v>0</v>
      </c>
      <c r="I66" s="2">
        <v>0</v>
      </c>
      <c r="J66" s="2">
        <v>0</v>
      </c>
      <c r="K66" s="2">
        <v>12.88</v>
      </c>
      <c r="L66" s="2">
        <v>0</v>
      </c>
      <c r="M66" s="2">
        <v>0</v>
      </c>
      <c r="N66" s="2">
        <v>0</v>
      </c>
      <c r="O66" s="2">
        <v>1.6744000000000001</v>
      </c>
      <c r="P66" s="2">
        <v>14.554400000000001</v>
      </c>
      <c r="R66">
        <v>3</v>
      </c>
      <c r="S66" t="s">
        <v>394</v>
      </c>
      <c r="T66">
        <v>0</v>
      </c>
    </row>
    <row r="67" spans="1:20" x14ac:dyDescent="0.25">
      <c r="A67" t="s">
        <v>896</v>
      </c>
      <c r="B67" t="s">
        <v>1266</v>
      </c>
      <c r="C67" t="s">
        <v>1</v>
      </c>
      <c r="D67" t="s">
        <v>0</v>
      </c>
      <c r="E67">
        <v>3085454</v>
      </c>
      <c r="F67" t="s">
        <v>264</v>
      </c>
      <c r="G67" t="s">
        <v>265</v>
      </c>
      <c r="H67" s="2">
        <v>0</v>
      </c>
      <c r="I67" s="2">
        <v>0</v>
      </c>
      <c r="J67" s="2">
        <v>0</v>
      </c>
      <c r="K67" s="2">
        <v>28.97</v>
      </c>
      <c r="L67" s="2">
        <v>0</v>
      </c>
      <c r="M67" s="2">
        <v>0</v>
      </c>
      <c r="N67" s="2">
        <v>0</v>
      </c>
      <c r="O67" s="2">
        <v>3.7660999999999998</v>
      </c>
      <c r="P67" s="2">
        <v>32.7361</v>
      </c>
      <c r="R67">
        <v>3</v>
      </c>
      <c r="S67" t="s">
        <v>394</v>
      </c>
      <c r="T67">
        <v>0</v>
      </c>
    </row>
    <row r="68" spans="1:20" x14ac:dyDescent="0.25">
      <c r="A68" t="s">
        <v>896</v>
      </c>
      <c r="B68" t="s">
        <v>1266</v>
      </c>
      <c r="C68" t="s">
        <v>1</v>
      </c>
      <c r="D68" t="s">
        <v>0</v>
      </c>
      <c r="E68">
        <v>3087753</v>
      </c>
      <c r="F68" t="s">
        <v>264</v>
      </c>
      <c r="G68" t="s">
        <v>265</v>
      </c>
      <c r="H68" s="2">
        <v>0</v>
      </c>
      <c r="I68" s="2">
        <v>0</v>
      </c>
      <c r="J68" s="2">
        <v>0</v>
      </c>
      <c r="K68" s="2">
        <v>14.19</v>
      </c>
      <c r="L68" s="2">
        <v>0</v>
      </c>
      <c r="M68" s="2">
        <v>0</v>
      </c>
      <c r="N68" s="2">
        <v>0</v>
      </c>
      <c r="O68" s="2">
        <v>1.8447</v>
      </c>
      <c r="P68" s="2">
        <v>16.034700000000001</v>
      </c>
      <c r="R68">
        <v>3</v>
      </c>
      <c r="S68" t="s">
        <v>394</v>
      </c>
      <c r="T68">
        <v>0</v>
      </c>
    </row>
    <row r="69" spans="1:20" x14ac:dyDescent="0.25">
      <c r="A69" t="s">
        <v>896</v>
      </c>
      <c r="B69" t="s">
        <v>1245</v>
      </c>
      <c r="C69" t="s">
        <v>1</v>
      </c>
      <c r="D69" t="s">
        <v>0</v>
      </c>
      <c r="E69">
        <v>3201117</v>
      </c>
      <c r="F69" t="s">
        <v>264</v>
      </c>
      <c r="G69" t="s">
        <v>265</v>
      </c>
      <c r="H69" s="2">
        <v>0</v>
      </c>
      <c r="I69" s="2">
        <v>0</v>
      </c>
      <c r="J69" s="2">
        <v>0</v>
      </c>
      <c r="K69" s="2">
        <v>34.9</v>
      </c>
      <c r="L69" s="2">
        <v>0</v>
      </c>
      <c r="M69" s="2">
        <v>0</v>
      </c>
      <c r="N69" s="2">
        <v>0</v>
      </c>
      <c r="O69" s="2">
        <v>4.5369999999999999</v>
      </c>
      <c r="P69" s="2">
        <v>39.436999999999998</v>
      </c>
      <c r="R69">
        <v>3</v>
      </c>
      <c r="S69" t="s">
        <v>394</v>
      </c>
      <c r="T69">
        <v>0</v>
      </c>
    </row>
    <row r="70" spans="1:20" x14ac:dyDescent="0.25">
      <c r="A70" t="s">
        <v>896</v>
      </c>
      <c r="B70" t="s">
        <v>1245</v>
      </c>
      <c r="C70" t="s">
        <v>1</v>
      </c>
      <c r="D70" t="s">
        <v>0</v>
      </c>
      <c r="E70">
        <v>3207014</v>
      </c>
      <c r="F70" t="s">
        <v>264</v>
      </c>
      <c r="G70" t="s">
        <v>265</v>
      </c>
      <c r="H70" s="2">
        <v>0</v>
      </c>
      <c r="I70" s="2">
        <v>0</v>
      </c>
      <c r="J70" s="2">
        <v>0</v>
      </c>
      <c r="K70" s="2">
        <v>24.43</v>
      </c>
      <c r="L70" s="2">
        <v>0</v>
      </c>
      <c r="M70" s="2">
        <v>0</v>
      </c>
      <c r="N70" s="2">
        <v>0</v>
      </c>
      <c r="O70" s="2">
        <v>3.1758999999999999</v>
      </c>
      <c r="P70" s="2">
        <v>27.605899999999998</v>
      </c>
      <c r="R70">
        <v>3</v>
      </c>
      <c r="S70" t="s">
        <v>394</v>
      </c>
      <c r="T70">
        <v>0</v>
      </c>
    </row>
    <row r="71" spans="1:20" x14ac:dyDescent="0.25">
      <c r="A71" t="s">
        <v>896</v>
      </c>
      <c r="B71" t="s">
        <v>1246</v>
      </c>
      <c r="C71" t="s">
        <v>1</v>
      </c>
      <c r="D71" t="s">
        <v>0</v>
      </c>
      <c r="E71">
        <v>3213623</v>
      </c>
      <c r="F71" t="s">
        <v>264</v>
      </c>
      <c r="G71" t="s">
        <v>265</v>
      </c>
      <c r="H71" s="2">
        <v>0</v>
      </c>
      <c r="I71" s="2">
        <v>0</v>
      </c>
      <c r="J71" s="2">
        <v>0</v>
      </c>
      <c r="K71" s="2">
        <v>15.22</v>
      </c>
      <c r="L71" s="2">
        <v>0</v>
      </c>
      <c r="M71" s="2">
        <v>0</v>
      </c>
      <c r="N71" s="2">
        <v>0</v>
      </c>
      <c r="O71" s="2">
        <v>1.9786000000000001</v>
      </c>
      <c r="P71" s="2">
        <v>17.198599999999999</v>
      </c>
      <c r="R71">
        <v>3</v>
      </c>
      <c r="S71" t="s">
        <v>394</v>
      </c>
      <c r="T71">
        <v>0</v>
      </c>
    </row>
    <row r="72" spans="1:20" x14ac:dyDescent="0.25">
      <c r="A72" t="s">
        <v>896</v>
      </c>
      <c r="B72" t="s">
        <v>1246</v>
      </c>
      <c r="C72" t="s">
        <v>1</v>
      </c>
      <c r="D72" t="s">
        <v>0</v>
      </c>
      <c r="E72">
        <v>3213938</v>
      </c>
      <c r="F72" t="s">
        <v>264</v>
      </c>
      <c r="G72" t="s">
        <v>265</v>
      </c>
      <c r="H72" s="2">
        <v>0</v>
      </c>
      <c r="I72" s="2">
        <v>0</v>
      </c>
      <c r="J72" s="2">
        <v>0</v>
      </c>
      <c r="K72" s="2">
        <v>56.62</v>
      </c>
      <c r="L72" s="2">
        <v>0</v>
      </c>
      <c r="M72" s="2">
        <v>0</v>
      </c>
      <c r="N72" s="2">
        <v>0</v>
      </c>
      <c r="O72" s="2">
        <v>7.3605999999999998</v>
      </c>
      <c r="P72" s="2">
        <v>63.980599999999995</v>
      </c>
      <c r="R72">
        <v>3</v>
      </c>
      <c r="S72" t="s">
        <v>394</v>
      </c>
      <c r="T72">
        <v>0</v>
      </c>
    </row>
    <row r="73" spans="1:20" x14ac:dyDescent="0.25">
      <c r="A73" t="s">
        <v>896</v>
      </c>
      <c r="B73" t="s">
        <v>1246</v>
      </c>
      <c r="C73" t="s">
        <v>1</v>
      </c>
      <c r="D73" t="s">
        <v>0</v>
      </c>
      <c r="E73">
        <v>3216493</v>
      </c>
      <c r="F73" t="s">
        <v>264</v>
      </c>
      <c r="G73" t="s">
        <v>265</v>
      </c>
      <c r="H73" s="2">
        <v>0</v>
      </c>
      <c r="I73" s="2">
        <v>0</v>
      </c>
      <c r="J73" s="2">
        <v>0</v>
      </c>
      <c r="K73" s="2">
        <v>14.61</v>
      </c>
      <c r="L73" s="2">
        <v>0</v>
      </c>
      <c r="M73" s="2">
        <v>0</v>
      </c>
      <c r="N73" s="2">
        <v>0</v>
      </c>
      <c r="O73" s="2">
        <v>1.8993</v>
      </c>
      <c r="P73" s="2">
        <v>16.5093</v>
      </c>
      <c r="R73">
        <v>3</v>
      </c>
      <c r="S73" t="s">
        <v>394</v>
      </c>
      <c r="T73">
        <v>0</v>
      </c>
    </row>
    <row r="74" spans="1:20" x14ac:dyDescent="0.25">
      <c r="A74" t="s">
        <v>896</v>
      </c>
      <c r="B74" t="s">
        <v>1246</v>
      </c>
      <c r="C74" t="s">
        <v>1</v>
      </c>
      <c r="D74" t="s">
        <v>0</v>
      </c>
      <c r="E74">
        <v>3216845</v>
      </c>
      <c r="F74" t="s">
        <v>264</v>
      </c>
      <c r="G74" t="s">
        <v>265</v>
      </c>
      <c r="H74" s="2">
        <v>0</v>
      </c>
      <c r="I74" s="2">
        <v>0</v>
      </c>
      <c r="J74" s="2">
        <v>0</v>
      </c>
      <c r="K74" s="2">
        <v>66.040000000000006</v>
      </c>
      <c r="L74" s="2">
        <v>0</v>
      </c>
      <c r="M74" s="2">
        <v>0</v>
      </c>
      <c r="N74" s="2">
        <v>0</v>
      </c>
      <c r="O74" s="2">
        <v>8.5852000000000004</v>
      </c>
      <c r="P74" s="2">
        <v>74.625200000000007</v>
      </c>
      <c r="R74">
        <v>3</v>
      </c>
      <c r="S74" t="s">
        <v>394</v>
      </c>
      <c r="T74">
        <v>0</v>
      </c>
    </row>
    <row r="75" spans="1:20" x14ac:dyDescent="0.25">
      <c r="A75" t="s">
        <v>896</v>
      </c>
      <c r="B75" t="s">
        <v>1246</v>
      </c>
      <c r="C75" t="s">
        <v>1</v>
      </c>
      <c r="D75" t="s">
        <v>0</v>
      </c>
      <c r="E75">
        <v>3218581</v>
      </c>
      <c r="F75" t="s">
        <v>264</v>
      </c>
      <c r="G75" t="s">
        <v>265</v>
      </c>
      <c r="H75" s="2">
        <v>0</v>
      </c>
      <c r="I75" s="2">
        <v>0</v>
      </c>
      <c r="J75" s="2">
        <v>0</v>
      </c>
      <c r="K75" s="2">
        <v>23.97</v>
      </c>
      <c r="L75" s="2">
        <v>0</v>
      </c>
      <c r="M75" s="2">
        <v>0</v>
      </c>
      <c r="N75" s="2">
        <v>0</v>
      </c>
      <c r="O75" s="2">
        <v>3.1160999999999999</v>
      </c>
      <c r="P75" s="2">
        <v>27.086099999999998</v>
      </c>
      <c r="R75">
        <v>3</v>
      </c>
      <c r="S75" t="s">
        <v>394</v>
      </c>
      <c r="T75">
        <v>0</v>
      </c>
    </row>
    <row r="76" spans="1:20" x14ac:dyDescent="0.25">
      <c r="A76" t="s">
        <v>896</v>
      </c>
      <c r="B76" t="s">
        <v>1246</v>
      </c>
      <c r="C76" t="s">
        <v>1</v>
      </c>
      <c r="D76" t="s">
        <v>0</v>
      </c>
      <c r="E76">
        <v>3218587</v>
      </c>
      <c r="F76" t="s">
        <v>264</v>
      </c>
      <c r="G76" t="s">
        <v>265</v>
      </c>
      <c r="H76" s="2">
        <v>0</v>
      </c>
      <c r="I76" s="2">
        <v>0</v>
      </c>
      <c r="J76" s="2">
        <v>0</v>
      </c>
      <c r="K76" s="2">
        <v>53</v>
      </c>
      <c r="L76" s="2">
        <v>0</v>
      </c>
      <c r="M76" s="2">
        <v>0</v>
      </c>
      <c r="N76" s="2">
        <v>0</v>
      </c>
      <c r="O76" s="2">
        <v>6.8900000000000006</v>
      </c>
      <c r="P76" s="2">
        <v>59.89</v>
      </c>
      <c r="R76">
        <v>3</v>
      </c>
      <c r="S76" t="s">
        <v>394</v>
      </c>
      <c r="T76">
        <v>0</v>
      </c>
    </row>
    <row r="77" spans="1:20" x14ac:dyDescent="0.25">
      <c r="A77" t="s">
        <v>896</v>
      </c>
      <c r="B77" t="s">
        <v>1246</v>
      </c>
      <c r="C77" t="s">
        <v>1</v>
      </c>
      <c r="D77" t="s">
        <v>0</v>
      </c>
      <c r="E77">
        <v>3224095</v>
      </c>
      <c r="F77" t="s">
        <v>264</v>
      </c>
      <c r="G77" t="s">
        <v>265</v>
      </c>
      <c r="H77" s="2">
        <v>0</v>
      </c>
      <c r="I77" s="2">
        <v>0</v>
      </c>
      <c r="J77" s="2">
        <v>0</v>
      </c>
      <c r="K77" s="2">
        <v>23.6</v>
      </c>
      <c r="L77" s="2">
        <v>0</v>
      </c>
      <c r="M77" s="2">
        <v>0</v>
      </c>
      <c r="N77" s="2">
        <v>0</v>
      </c>
      <c r="O77" s="2">
        <v>3.0680000000000005</v>
      </c>
      <c r="P77" s="2">
        <v>26.668000000000003</v>
      </c>
      <c r="R77">
        <v>3</v>
      </c>
      <c r="S77" t="s">
        <v>394</v>
      </c>
      <c r="T77">
        <v>0</v>
      </c>
    </row>
    <row r="78" spans="1:20" x14ac:dyDescent="0.25">
      <c r="A78" t="s">
        <v>896</v>
      </c>
      <c r="B78" t="s">
        <v>1263</v>
      </c>
      <c r="C78" t="s">
        <v>1</v>
      </c>
      <c r="D78" t="s">
        <v>0</v>
      </c>
      <c r="E78">
        <v>3225573</v>
      </c>
      <c r="F78" t="s">
        <v>264</v>
      </c>
      <c r="G78" t="s">
        <v>265</v>
      </c>
      <c r="H78" s="2">
        <v>0</v>
      </c>
      <c r="I78" s="2">
        <v>0</v>
      </c>
      <c r="J78" s="2">
        <v>0</v>
      </c>
      <c r="K78" s="2">
        <v>30.24</v>
      </c>
      <c r="L78" s="2">
        <v>0</v>
      </c>
      <c r="M78" s="2">
        <v>0</v>
      </c>
      <c r="N78" s="2">
        <v>0</v>
      </c>
      <c r="O78" s="2">
        <v>3.9312</v>
      </c>
      <c r="P78" s="2">
        <v>34.171199999999999</v>
      </c>
      <c r="R78">
        <v>3</v>
      </c>
      <c r="S78" t="s">
        <v>394</v>
      </c>
      <c r="T78">
        <v>0</v>
      </c>
    </row>
    <row r="79" spans="1:20" x14ac:dyDescent="0.25">
      <c r="A79" t="s">
        <v>896</v>
      </c>
      <c r="B79" t="s">
        <v>1263</v>
      </c>
      <c r="C79" t="s">
        <v>1</v>
      </c>
      <c r="D79" t="s">
        <v>0</v>
      </c>
      <c r="E79">
        <v>3228144</v>
      </c>
      <c r="F79" t="s">
        <v>264</v>
      </c>
      <c r="G79" t="s">
        <v>265</v>
      </c>
      <c r="H79" s="2">
        <v>0</v>
      </c>
      <c r="I79" s="2">
        <v>0</v>
      </c>
      <c r="J79" s="2">
        <v>0</v>
      </c>
      <c r="K79" s="2">
        <v>163.53</v>
      </c>
      <c r="L79" s="2">
        <v>0</v>
      </c>
      <c r="M79" s="2">
        <v>0</v>
      </c>
      <c r="N79" s="2">
        <v>0</v>
      </c>
      <c r="O79" s="2">
        <v>21.258900000000001</v>
      </c>
      <c r="P79" s="2">
        <v>184.78890000000001</v>
      </c>
      <c r="R79">
        <v>3</v>
      </c>
      <c r="S79" t="s">
        <v>394</v>
      </c>
      <c r="T79">
        <v>0</v>
      </c>
    </row>
    <row r="80" spans="1:20" x14ac:dyDescent="0.25">
      <c r="A80" t="s">
        <v>896</v>
      </c>
      <c r="B80" t="s">
        <v>1263</v>
      </c>
      <c r="C80" t="s">
        <v>1</v>
      </c>
      <c r="D80" t="s">
        <v>0</v>
      </c>
      <c r="E80">
        <v>3228393</v>
      </c>
      <c r="F80" t="s">
        <v>264</v>
      </c>
      <c r="G80" t="s">
        <v>265</v>
      </c>
      <c r="H80" s="2">
        <v>0</v>
      </c>
      <c r="I80" s="2">
        <v>0</v>
      </c>
      <c r="J80" s="2">
        <v>0</v>
      </c>
      <c r="K80" s="2">
        <v>18.82</v>
      </c>
      <c r="L80" s="2">
        <v>0</v>
      </c>
      <c r="M80" s="2">
        <v>0</v>
      </c>
      <c r="N80" s="2">
        <v>0</v>
      </c>
      <c r="O80" s="2">
        <v>2.4466000000000001</v>
      </c>
      <c r="P80" s="2">
        <v>21.2666</v>
      </c>
      <c r="R80">
        <v>3</v>
      </c>
      <c r="S80" t="s">
        <v>394</v>
      </c>
      <c r="T80">
        <v>0</v>
      </c>
    </row>
    <row r="81" spans="1:20" x14ac:dyDescent="0.25">
      <c r="A81" t="s">
        <v>896</v>
      </c>
      <c r="B81" t="s">
        <v>1247</v>
      </c>
      <c r="C81" t="s">
        <v>1</v>
      </c>
      <c r="D81" t="s">
        <v>0</v>
      </c>
      <c r="E81">
        <v>3246031</v>
      </c>
      <c r="F81" t="s">
        <v>264</v>
      </c>
      <c r="G81" t="s">
        <v>265</v>
      </c>
      <c r="H81" s="2">
        <v>0</v>
      </c>
      <c r="I81" s="2">
        <v>0</v>
      </c>
      <c r="J81" s="2">
        <v>0</v>
      </c>
      <c r="K81" s="2">
        <v>92.78</v>
      </c>
      <c r="L81" s="2">
        <v>0</v>
      </c>
      <c r="M81" s="2">
        <v>0</v>
      </c>
      <c r="N81" s="2">
        <v>0</v>
      </c>
      <c r="O81" s="2">
        <v>12.061400000000001</v>
      </c>
      <c r="P81" s="2">
        <v>104.84140000000001</v>
      </c>
      <c r="R81">
        <v>3</v>
      </c>
      <c r="S81" t="s">
        <v>394</v>
      </c>
      <c r="T81">
        <v>0</v>
      </c>
    </row>
    <row r="82" spans="1:20" x14ac:dyDescent="0.25">
      <c r="A82" t="s">
        <v>896</v>
      </c>
      <c r="B82" t="s">
        <v>1263</v>
      </c>
      <c r="C82" t="s">
        <v>1</v>
      </c>
      <c r="D82" t="s">
        <v>0</v>
      </c>
      <c r="E82">
        <v>3236170</v>
      </c>
      <c r="F82" t="s">
        <v>264</v>
      </c>
      <c r="G82" t="s">
        <v>265</v>
      </c>
      <c r="H82" s="2">
        <v>0</v>
      </c>
      <c r="I82" s="2">
        <v>0</v>
      </c>
      <c r="J82" s="2">
        <v>0</v>
      </c>
      <c r="K82" s="2">
        <v>14.48</v>
      </c>
      <c r="L82" s="2">
        <v>0</v>
      </c>
      <c r="M82" s="2">
        <v>0</v>
      </c>
      <c r="N82" s="2">
        <v>0</v>
      </c>
      <c r="O82" s="2">
        <v>1.8824000000000001</v>
      </c>
      <c r="P82" s="2">
        <v>16.362400000000001</v>
      </c>
      <c r="R82">
        <v>3</v>
      </c>
      <c r="S82" t="s">
        <v>394</v>
      </c>
      <c r="T82">
        <v>0</v>
      </c>
    </row>
    <row r="83" spans="1:20" x14ac:dyDescent="0.25">
      <c r="A83" t="s">
        <v>896</v>
      </c>
      <c r="B83" t="s">
        <v>1247</v>
      </c>
      <c r="C83" t="s">
        <v>1</v>
      </c>
      <c r="D83" t="s">
        <v>0</v>
      </c>
      <c r="E83">
        <v>3247710</v>
      </c>
      <c r="F83" t="s">
        <v>264</v>
      </c>
      <c r="G83" t="s">
        <v>265</v>
      </c>
      <c r="H83" s="2">
        <v>0</v>
      </c>
      <c r="I83" s="2">
        <v>0</v>
      </c>
      <c r="J83" s="2">
        <v>0</v>
      </c>
      <c r="K83" s="2">
        <v>23.46</v>
      </c>
      <c r="L83" s="2">
        <v>0</v>
      </c>
      <c r="M83" s="2">
        <v>0</v>
      </c>
      <c r="N83" s="2">
        <v>0</v>
      </c>
      <c r="O83" s="2">
        <v>3.0498000000000003</v>
      </c>
      <c r="P83" s="2">
        <v>26.509800000000002</v>
      </c>
      <c r="R83">
        <v>3</v>
      </c>
      <c r="S83" t="s">
        <v>394</v>
      </c>
      <c r="T83">
        <v>0</v>
      </c>
    </row>
    <row r="84" spans="1:20" x14ac:dyDescent="0.25">
      <c r="A84" t="s">
        <v>896</v>
      </c>
      <c r="B84" t="s">
        <v>1247</v>
      </c>
      <c r="C84" t="s">
        <v>1</v>
      </c>
      <c r="D84" t="s">
        <v>0</v>
      </c>
      <c r="E84">
        <v>3247758</v>
      </c>
      <c r="F84" t="s">
        <v>264</v>
      </c>
      <c r="G84" t="s">
        <v>265</v>
      </c>
      <c r="H84" s="2">
        <v>0</v>
      </c>
      <c r="I84" s="2">
        <v>0</v>
      </c>
      <c r="J84" s="2">
        <v>0</v>
      </c>
      <c r="K84" s="2">
        <v>23.1</v>
      </c>
      <c r="L84" s="2">
        <v>0</v>
      </c>
      <c r="M84" s="2">
        <v>0</v>
      </c>
      <c r="N84" s="2">
        <v>0</v>
      </c>
      <c r="O84" s="2">
        <v>3.0030000000000001</v>
      </c>
      <c r="P84" s="2">
        <v>26.103000000000002</v>
      </c>
      <c r="R84">
        <v>3</v>
      </c>
      <c r="S84" t="s">
        <v>394</v>
      </c>
      <c r="T84">
        <v>0</v>
      </c>
    </row>
    <row r="85" spans="1:20" x14ac:dyDescent="0.25">
      <c r="A85" t="s">
        <v>896</v>
      </c>
      <c r="B85" t="s">
        <v>1247</v>
      </c>
      <c r="C85" t="s">
        <v>1</v>
      </c>
      <c r="D85" t="s">
        <v>0</v>
      </c>
      <c r="E85">
        <v>3256646</v>
      </c>
      <c r="F85" t="s">
        <v>264</v>
      </c>
      <c r="G85" t="s">
        <v>265</v>
      </c>
      <c r="H85" s="2">
        <v>0</v>
      </c>
      <c r="I85" s="2">
        <v>0</v>
      </c>
      <c r="J85" s="2">
        <v>0</v>
      </c>
      <c r="K85" s="2">
        <v>31.8</v>
      </c>
      <c r="L85" s="2">
        <v>0</v>
      </c>
      <c r="M85" s="2">
        <v>0</v>
      </c>
      <c r="N85" s="2">
        <v>0</v>
      </c>
      <c r="O85" s="2">
        <v>4.1340000000000003</v>
      </c>
      <c r="P85" s="2">
        <v>35.933999999999997</v>
      </c>
      <c r="R85">
        <v>3</v>
      </c>
      <c r="S85" t="s">
        <v>394</v>
      </c>
      <c r="T85">
        <v>0</v>
      </c>
    </row>
    <row r="86" spans="1:20" x14ac:dyDescent="0.25">
      <c r="A86" t="s">
        <v>896</v>
      </c>
      <c r="B86" t="s">
        <v>1247</v>
      </c>
      <c r="C86" t="s">
        <v>1</v>
      </c>
      <c r="D86" t="s">
        <v>0</v>
      </c>
      <c r="E86">
        <v>3258600</v>
      </c>
      <c r="F86" t="s">
        <v>264</v>
      </c>
      <c r="G86" t="s">
        <v>265</v>
      </c>
      <c r="H86" s="2">
        <v>0</v>
      </c>
      <c r="I86" s="2">
        <v>0</v>
      </c>
      <c r="J86" s="2">
        <v>0</v>
      </c>
      <c r="K86" s="2">
        <v>22.71</v>
      </c>
      <c r="L86" s="2">
        <v>0</v>
      </c>
      <c r="M86" s="2">
        <v>0</v>
      </c>
      <c r="N86" s="2">
        <v>0</v>
      </c>
      <c r="O86" s="2">
        <v>2.9523000000000001</v>
      </c>
      <c r="P86" s="2">
        <v>25.662300000000002</v>
      </c>
      <c r="R86">
        <v>3</v>
      </c>
      <c r="S86" t="s">
        <v>394</v>
      </c>
      <c r="T86">
        <v>0</v>
      </c>
    </row>
    <row r="87" spans="1:20" x14ac:dyDescent="0.25">
      <c r="A87" t="s">
        <v>896</v>
      </c>
      <c r="B87" t="s">
        <v>1247</v>
      </c>
      <c r="C87" t="s">
        <v>1</v>
      </c>
      <c r="D87" t="s">
        <v>0</v>
      </c>
      <c r="E87">
        <v>3258606</v>
      </c>
      <c r="F87" t="s">
        <v>264</v>
      </c>
      <c r="G87" t="s">
        <v>265</v>
      </c>
      <c r="H87" s="2">
        <v>0</v>
      </c>
      <c r="I87" s="2">
        <v>0</v>
      </c>
      <c r="J87" s="2">
        <v>0</v>
      </c>
      <c r="K87" s="2">
        <v>37.299999999999997</v>
      </c>
      <c r="L87" s="2">
        <v>0</v>
      </c>
      <c r="M87" s="2">
        <v>0</v>
      </c>
      <c r="N87" s="2">
        <v>0</v>
      </c>
      <c r="O87" s="2">
        <v>4.8490000000000002</v>
      </c>
      <c r="P87" s="2">
        <v>42.149000000000001</v>
      </c>
      <c r="R87">
        <v>3</v>
      </c>
      <c r="S87" t="s">
        <v>394</v>
      </c>
      <c r="T87">
        <v>0</v>
      </c>
    </row>
    <row r="88" spans="1:20" x14ac:dyDescent="0.25">
      <c r="A88" t="s">
        <v>896</v>
      </c>
      <c r="B88" t="s">
        <v>1247</v>
      </c>
      <c r="C88" t="s">
        <v>1</v>
      </c>
      <c r="D88" t="s">
        <v>0</v>
      </c>
      <c r="E88">
        <v>3259557</v>
      </c>
      <c r="F88" t="s">
        <v>264</v>
      </c>
      <c r="G88" t="s">
        <v>265</v>
      </c>
      <c r="H88" s="2">
        <v>0</v>
      </c>
      <c r="I88" s="2">
        <v>0</v>
      </c>
      <c r="J88" s="2">
        <v>0</v>
      </c>
      <c r="K88" s="2">
        <v>29.39</v>
      </c>
      <c r="L88" s="2">
        <v>0</v>
      </c>
      <c r="M88" s="2">
        <v>0</v>
      </c>
      <c r="N88" s="2">
        <v>0</v>
      </c>
      <c r="O88" s="2">
        <v>3.8207</v>
      </c>
      <c r="P88" s="2">
        <v>33.210700000000003</v>
      </c>
      <c r="R88">
        <v>3</v>
      </c>
      <c r="S88" t="s">
        <v>394</v>
      </c>
      <c r="T88">
        <v>0</v>
      </c>
    </row>
    <row r="89" spans="1:20" x14ac:dyDescent="0.25">
      <c r="A89" t="s">
        <v>896</v>
      </c>
      <c r="B89" t="s">
        <v>1248</v>
      </c>
      <c r="C89" t="s">
        <v>1</v>
      </c>
      <c r="D89" t="s">
        <v>0</v>
      </c>
      <c r="E89">
        <v>3279891</v>
      </c>
      <c r="F89" t="s">
        <v>264</v>
      </c>
      <c r="G89" t="s">
        <v>265</v>
      </c>
      <c r="H89" s="2">
        <v>0</v>
      </c>
      <c r="I89" s="2">
        <v>0</v>
      </c>
      <c r="J89" s="2">
        <v>0</v>
      </c>
      <c r="K89" s="2">
        <v>38.380000000000003</v>
      </c>
      <c r="L89" s="2">
        <v>0</v>
      </c>
      <c r="M89" s="2">
        <v>0</v>
      </c>
      <c r="N89" s="2">
        <v>0</v>
      </c>
      <c r="O89" s="2">
        <v>4.9894000000000007</v>
      </c>
      <c r="P89" s="2">
        <v>43.369400000000006</v>
      </c>
      <c r="R89">
        <v>3</v>
      </c>
      <c r="S89" t="s">
        <v>394</v>
      </c>
      <c r="T89">
        <v>0</v>
      </c>
    </row>
    <row r="90" spans="1:20" x14ac:dyDescent="0.25">
      <c r="A90" t="s">
        <v>896</v>
      </c>
      <c r="B90" t="s">
        <v>1248</v>
      </c>
      <c r="C90" t="s">
        <v>1</v>
      </c>
      <c r="D90" t="s">
        <v>0</v>
      </c>
      <c r="E90">
        <v>3279952</v>
      </c>
      <c r="F90" t="s">
        <v>264</v>
      </c>
      <c r="G90" t="s">
        <v>265</v>
      </c>
      <c r="H90" s="2">
        <v>0</v>
      </c>
      <c r="I90" s="2">
        <v>0</v>
      </c>
      <c r="J90" s="2">
        <v>0</v>
      </c>
      <c r="K90" s="2">
        <v>17.690000000000001</v>
      </c>
      <c r="L90" s="2">
        <v>0</v>
      </c>
      <c r="M90" s="2">
        <v>0</v>
      </c>
      <c r="N90" s="2">
        <v>0</v>
      </c>
      <c r="O90" s="2">
        <v>2.2997000000000001</v>
      </c>
      <c r="P90" s="2">
        <v>19.989700000000003</v>
      </c>
      <c r="R90">
        <v>3</v>
      </c>
      <c r="S90" t="s">
        <v>394</v>
      </c>
      <c r="T90">
        <v>0</v>
      </c>
    </row>
    <row r="91" spans="1:20" x14ac:dyDescent="0.25">
      <c r="A91" t="s">
        <v>896</v>
      </c>
      <c r="B91" t="s">
        <v>1248</v>
      </c>
      <c r="C91" t="s">
        <v>1</v>
      </c>
      <c r="D91" t="s">
        <v>0</v>
      </c>
      <c r="E91">
        <v>3288174</v>
      </c>
      <c r="F91" t="s">
        <v>264</v>
      </c>
      <c r="G91" t="s">
        <v>265</v>
      </c>
      <c r="H91" s="2">
        <v>0</v>
      </c>
      <c r="I91" s="2">
        <v>0</v>
      </c>
      <c r="J91" s="2">
        <v>0</v>
      </c>
      <c r="K91" s="2">
        <v>17.5</v>
      </c>
      <c r="L91" s="2">
        <v>0</v>
      </c>
      <c r="M91" s="2">
        <v>0</v>
      </c>
      <c r="N91" s="2">
        <v>0</v>
      </c>
      <c r="O91" s="2">
        <v>2.2749999999999999</v>
      </c>
      <c r="P91" s="2">
        <v>19.774999999999999</v>
      </c>
      <c r="R91">
        <v>3</v>
      </c>
      <c r="S91" t="s">
        <v>394</v>
      </c>
      <c r="T91">
        <v>0</v>
      </c>
    </row>
    <row r="92" spans="1:20" x14ac:dyDescent="0.25">
      <c r="A92" t="s">
        <v>896</v>
      </c>
      <c r="B92" t="s">
        <v>1248</v>
      </c>
      <c r="C92" t="s">
        <v>1</v>
      </c>
      <c r="D92" t="s">
        <v>0</v>
      </c>
      <c r="E92">
        <v>3291693</v>
      </c>
      <c r="F92" t="s">
        <v>264</v>
      </c>
      <c r="G92" t="s">
        <v>265</v>
      </c>
      <c r="H92" s="2">
        <v>0</v>
      </c>
      <c r="I92" s="2">
        <v>0</v>
      </c>
      <c r="J92" s="2">
        <v>0</v>
      </c>
      <c r="K92" s="2">
        <v>48.99</v>
      </c>
      <c r="L92" s="2">
        <v>0</v>
      </c>
      <c r="M92" s="2">
        <v>0</v>
      </c>
      <c r="N92" s="2">
        <v>0</v>
      </c>
      <c r="O92" s="2">
        <v>6.3687000000000005</v>
      </c>
      <c r="P92" s="2">
        <v>55.358699999999999</v>
      </c>
      <c r="R92">
        <v>3</v>
      </c>
      <c r="S92" t="s">
        <v>394</v>
      </c>
      <c r="T92">
        <v>0</v>
      </c>
    </row>
    <row r="93" spans="1:20" x14ac:dyDescent="0.25">
      <c r="A93" t="s">
        <v>896</v>
      </c>
      <c r="B93" t="s">
        <v>1269</v>
      </c>
      <c r="C93" t="s">
        <v>1</v>
      </c>
      <c r="D93" t="s">
        <v>0</v>
      </c>
      <c r="E93">
        <v>3272533</v>
      </c>
      <c r="F93" t="s">
        <v>264</v>
      </c>
      <c r="G93" t="s">
        <v>265</v>
      </c>
      <c r="H93" s="2">
        <v>0</v>
      </c>
      <c r="I93" s="2">
        <v>0</v>
      </c>
      <c r="J93" s="2">
        <v>0</v>
      </c>
      <c r="K93" s="2">
        <v>64.239999999999995</v>
      </c>
      <c r="L93" s="2">
        <v>0</v>
      </c>
      <c r="M93" s="2">
        <v>0</v>
      </c>
      <c r="N93" s="2">
        <v>0</v>
      </c>
      <c r="O93" s="2">
        <v>8.3512000000000004</v>
      </c>
      <c r="P93" s="2">
        <v>72.591200000000001</v>
      </c>
      <c r="R93">
        <v>3</v>
      </c>
      <c r="S93" t="s">
        <v>394</v>
      </c>
      <c r="T93">
        <v>0</v>
      </c>
    </row>
    <row r="94" spans="1:20" x14ac:dyDescent="0.25">
      <c r="A94" t="s">
        <v>896</v>
      </c>
      <c r="B94" t="s">
        <v>1265</v>
      </c>
      <c r="C94" t="s">
        <v>1</v>
      </c>
      <c r="D94" t="s">
        <v>0</v>
      </c>
      <c r="E94">
        <v>3380569</v>
      </c>
      <c r="F94" t="s">
        <v>264</v>
      </c>
      <c r="G94" t="s">
        <v>265</v>
      </c>
      <c r="H94" s="2">
        <v>0</v>
      </c>
      <c r="I94" s="2">
        <v>0</v>
      </c>
      <c r="J94" s="2">
        <v>0</v>
      </c>
      <c r="K94" s="2">
        <v>67.64</v>
      </c>
      <c r="L94" s="2">
        <v>0</v>
      </c>
      <c r="M94" s="2">
        <v>0</v>
      </c>
      <c r="N94" s="2">
        <v>0</v>
      </c>
      <c r="O94" s="2">
        <v>8.7932000000000006</v>
      </c>
      <c r="P94" s="2">
        <v>76.433199999999999</v>
      </c>
      <c r="R94">
        <v>3</v>
      </c>
      <c r="S94" t="s">
        <v>394</v>
      </c>
      <c r="T94">
        <v>0</v>
      </c>
    </row>
    <row r="95" spans="1:20" x14ac:dyDescent="0.25">
      <c r="A95" t="s">
        <v>896</v>
      </c>
      <c r="B95" t="s">
        <v>1250</v>
      </c>
      <c r="C95" t="s">
        <v>1</v>
      </c>
      <c r="D95" t="s">
        <v>0</v>
      </c>
      <c r="E95">
        <v>3328001</v>
      </c>
      <c r="F95" t="s">
        <v>264</v>
      </c>
      <c r="G95" t="s">
        <v>265</v>
      </c>
      <c r="H95" s="2">
        <v>0</v>
      </c>
      <c r="I95" s="2">
        <v>0</v>
      </c>
      <c r="J95" s="2">
        <v>0</v>
      </c>
      <c r="K95" s="2">
        <v>34.200000000000003</v>
      </c>
      <c r="L95" s="2">
        <v>0</v>
      </c>
      <c r="M95" s="2">
        <v>0</v>
      </c>
      <c r="N95" s="2">
        <v>0</v>
      </c>
      <c r="O95" s="2">
        <v>4.4460000000000006</v>
      </c>
      <c r="P95" s="2">
        <v>38.646000000000001</v>
      </c>
      <c r="R95">
        <v>3</v>
      </c>
      <c r="S95" t="s">
        <v>394</v>
      </c>
      <c r="T95">
        <v>0</v>
      </c>
    </row>
    <row r="96" spans="1:20" x14ac:dyDescent="0.25">
      <c r="A96" t="s">
        <v>896</v>
      </c>
      <c r="B96" t="s">
        <v>1251</v>
      </c>
      <c r="C96" t="s">
        <v>1</v>
      </c>
      <c r="D96" t="s">
        <v>0</v>
      </c>
      <c r="E96">
        <v>3351830</v>
      </c>
      <c r="F96" t="s">
        <v>264</v>
      </c>
      <c r="G96" t="s">
        <v>265</v>
      </c>
      <c r="H96" s="2">
        <v>0</v>
      </c>
      <c r="I96" s="2">
        <v>0</v>
      </c>
      <c r="J96" s="2">
        <v>0</v>
      </c>
      <c r="K96" s="2">
        <v>275.58</v>
      </c>
      <c r="L96" s="2">
        <v>0</v>
      </c>
      <c r="M96" s="2">
        <v>0</v>
      </c>
      <c r="N96" s="2">
        <v>0</v>
      </c>
      <c r="O96" s="2">
        <v>35.825400000000002</v>
      </c>
      <c r="P96" s="2">
        <v>311.40539999999999</v>
      </c>
      <c r="R96">
        <v>3</v>
      </c>
      <c r="S96" t="s">
        <v>394</v>
      </c>
      <c r="T96">
        <v>0</v>
      </c>
    </row>
    <row r="97" spans="1:20" x14ac:dyDescent="0.25">
      <c r="A97" t="s">
        <v>896</v>
      </c>
      <c r="B97" t="s">
        <v>1251</v>
      </c>
      <c r="C97" t="s">
        <v>1</v>
      </c>
      <c r="D97" t="s">
        <v>0</v>
      </c>
      <c r="E97">
        <v>3352800</v>
      </c>
      <c r="F97" t="s">
        <v>264</v>
      </c>
      <c r="G97" t="s">
        <v>265</v>
      </c>
      <c r="H97" s="2">
        <v>0</v>
      </c>
      <c r="I97" s="2">
        <v>0</v>
      </c>
      <c r="J97" s="2">
        <v>0</v>
      </c>
      <c r="K97" s="2">
        <v>47.97</v>
      </c>
      <c r="L97" s="2">
        <v>0</v>
      </c>
      <c r="M97" s="2">
        <v>0</v>
      </c>
      <c r="N97" s="2">
        <v>0</v>
      </c>
      <c r="O97" s="2">
        <v>6.2361000000000004</v>
      </c>
      <c r="P97" s="2">
        <v>54.206099999999999</v>
      </c>
      <c r="R97">
        <v>3</v>
      </c>
      <c r="S97" t="s">
        <v>394</v>
      </c>
      <c r="T97">
        <v>0</v>
      </c>
    </row>
    <row r="98" spans="1:20" x14ac:dyDescent="0.25">
      <c r="A98" t="s">
        <v>896</v>
      </c>
      <c r="B98" t="s">
        <v>1252</v>
      </c>
      <c r="C98" t="s">
        <v>1</v>
      </c>
      <c r="D98" t="s">
        <v>0</v>
      </c>
      <c r="E98">
        <v>3355504</v>
      </c>
      <c r="F98" t="s">
        <v>264</v>
      </c>
      <c r="G98" t="s">
        <v>265</v>
      </c>
      <c r="H98" s="2">
        <v>0</v>
      </c>
      <c r="I98" s="2">
        <v>0</v>
      </c>
      <c r="J98" s="2">
        <v>0</v>
      </c>
      <c r="K98" s="2">
        <v>14.7</v>
      </c>
      <c r="L98" s="2">
        <v>0</v>
      </c>
      <c r="M98" s="2">
        <v>0</v>
      </c>
      <c r="N98" s="2">
        <v>0</v>
      </c>
      <c r="O98" s="2">
        <v>1.911</v>
      </c>
      <c r="P98" s="2">
        <v>16.611000000000001</v>
      </c>
      <c r="R98">
        <v>3</v>
      </c>
      <c r="S98" t="s">
        <v>394</v>
      </c>
      <c r="T98">
        <v>0</v>
      </c>
    </row>
    <row r="99" spans="1:20" x14ac:dyDescent="0.25">
      <c r="A99" t="s">
        <v>896</v>
      </c>
      <c r="B99" t="s">
        <v>1252</v>
      </c>
      <c r="C99" t="s">
        <v>1</v>
      </c>
      <c r="D99" t="s">
        <v>0</v>
      </c>
      <c r="E99">
        <v>3355514</v>
      </c>
      <c r="F99" t="s">
        <v>264</v>
      </c>
      <c r="G99" t="s">
        <v>265</v>
      </c>
      <c r="H99" s="2">
        <v>0</v>
      </c>
      <c r="I99" s="2">
        <v>0</v>
      </c>
      <c r="J99" s="2">
        <v>0</v>
      </c>
      <c r="K99" s="2">
        <v>76.02</v>
      </c>
      <c r="L99" s="2">
        <v>0</v>
      </c>
      <c r="M99" s="2">
        <v>0</v>
      </c>
      <c r="N99" s="2">
        <v>0</v>
      </c>
      <c r="O99" s="2">
        <v>9.8826000000000001</v>
      </c>
      <c r="P99" s="2">
        <v>85.902599999999993</v>
      </c>
      <c r="R99">
        <v>3</v>
      </c>
      <c r="S99" t="s">
        <v>394</v>
      </c>
      <c r="T99">
        <v>0</v>
      </c>
    </row>
    <row r="100" spans="1:20" x14ac:dyDescent="0.25">
      <c r="A100" t="s">
        <v>896</v>
      </c>
      <c r="B100" t="s">
        <v>1251</v>
      </c>
      <c r="C100" t="s">
        <v>1</v>
      </c>
      <c r="D100" t="s">
        <v>0</v>
      </c>
      <c r="E100">
        <v>3352254</v>
      </c>
      <c r="F100" t="s">
        <v>264</v>
      </c>
      <c r="G100" t="s">
        <v>265</v>
      </c>
      <c r="H100" s="2">
        <v>0</v>
      </c>
      <c r="I100" s="2">
        <v>0</v>
      </c>
      <c r="J100" s="2">
        <v>0</v>
      </c>
      <c r="K100" s="2">
        <v>110.24</v>
      </c>
      <c r="L100" s="2">
        <v>0</v>
      </c>
      <c r="M100" s="2">
        <v>0</v>
      </c>
      <c r="N100" s="2">
        <v>0</v>
      </c>
      <c r="O100" s="2">
        <v>14.331199999999999</v>
      </c>
      <c r="P100" s="2">
        <v>124.57119999999999</v>
      </c>
      <c r="R100">
        <v>3</v>
      </c>
      <c r="S100" t="s">
        <v>394</v>
      </c>
      <c r="T100">
        <v>0</v>
      </c>
    </row>
    <row r="101" spans="1:20" x14ac:dyDescent="0.25">
      <c r="A101" t="s">
        <v>896</v>
      </c>
      <c r="B101" t="s">
        <v>1265</v>
      </c>
      <c r="C101" t="s">
        <v>1</v>
      </c>
      <c r="D101" t="s">
        <v>0</v>
      </c>
      <c r="E101">
        <v>3376843</v>
      </c>
      <c r="F101" t="s">
        <v>264</v>
      </c>
      <c r="G101" t="s">
        <v>265</v>
      </c>
      <c r="H101" s="2">
        <v>0</v>
      </c>
      <c r="I101" s="2">
        <v>0</v>
      </c>
      <c r="J101" s="2">
        <v>0</v>
      </c>
      <c r="K101" s="2">
        <v>126.06</v>
      </c>
      <c r="L101" s="2">
        <v>0</v>
      </c>
      <c r="M101" s="2">
        <v>0</v>
      </c>
      <c r="N101" s="2">
        <v>0</v>
      </c>
      <c r="O101" s="2">
        <v>16.387800000000002</v>
      </c>
      <c r="P101" s="2">
        <v>142.4478</v>
      </c>
      <c r="R101">
        <v>3</v>
      </c>
      <c r="S101" t="s">
        <v>394</v>
      </c>
      <c r="T101">
        <v>0</v>
      </c>
    </row>
    <row r="102" spans="1:20" x14ac:dyDescent="0.25">
      <c r="A102" t="s">
        <v>896</v>
      </c>
      <c r="B102" t="s">
        <v>1265</v>
      </c>
      <c r="C102" t="s">
        <v>1</v>
      </c>
      <c r="D102" t="s">
        <v>0</v>
      </c>
      <c r="E102">
        <v>3380556</v>
      </c>
      <c r="F102" t="s">
        <v>264</v>
      </c>
      <c r="G102" t="s">
        <v>265</v>
      </c>
      <c r="H102" s="2">
        <v>0</v>
      </c>
      <c r="I102" s="2">
        <v>0</v>
      </c>
      <c r="J102" s="2">
        <v>0</v>
      </c>
      <c r="K102" s="2">
        <v>51</v>
      </c>
      <c r="L102" s="2">
        <v>0</v>
      </c>
      <c r="M102" s="2">
        <v>0</v>
      </c>
      <c r="N102" s="2">
        <v>0</v>
      </c>
      <c r="O102" s="2">
        <v>6.63</v>
      </c>
      <c r="P102" s="2">
        <v>57.63</v>
      </c>
      <c r="R102">
        <v>3</v>
      </c>
      <c r="S102" t="s">
        <v>394</v>
      </c>
      <c r="T102">
        <v>0</v>
      </c>
    </row>
    <row r="103" spans="1:20" x14ac:dyDescent="0.25">
      <c r="A103" t="s">
        <v>896</v>
      </c>
      <c r="B103" t="s">
        <v>1265</v>
      </c>
      <c r="C103" t="s">
        <v>1</v>
      </c>
      <c r="D103" t="s">
        <v>0</v>
      </c>
      <c r="E103">
        <v>3376820</v>
      </c>
      <c r="F103" t="s">
        <v>264</v>
      </c>
      <c r="G103" t="s">
        <v>265</v>
      </c>
      <c r="H103" s="2">
        <v>0</v>
      </c>
      <c r="I103" s="2">
        <v>0</v>
      </c>
      <c r="J103" s="2">
        <v>0</v>
      </c>
      <c r="K103" s="2">
        <v>215.19</v>
      </c>
      <c r="L103" s="2">
        <v>0</v>
      </c>
      <c r="M103" s="2">
        <v>0</v>
      </c>
      <c r="N103" s="2">
        <v>0</v>
      </c>
      <c r="O103" s="2">
        <v>27.974700000000002</v>
      </c>
      <c r="P103" s="2">
        <v>243.16470000000001</v>
      </c>
      <c r="R103">
        <v>3</v>
      </c>
      <c r="S103" t="s">
        <v>394</v>
      </c>
      <c r="T103">
        <v>0</v>
      </c>
    </row>
    <row r="104" spans="1:20" x14ac:dyDescent="0.25">
      <c r="A104" t="s">
        <v>896</v>
      </c>
      <c r="B104" t="s">
        <v>1249</v>
      </c>
      <c r="C104" t="s">
        <v>1</v>
      </c>
      <c r="D104" t="s">
        <v>0</v>
      </c>
      <c r="E104">
        <v>3303025</v>
      </c>
      <c r="F104" t="s">
        <v>264</v>
      </c>
      <c r="G104" t="s">
        <v>265</v>
      </c>
      <c r="H104" s="2">
        <v>0</v>
      </c>
      <c r="I104" s="2">
        <v>0</v>
      </c>
      <c r="J104" s="2">
        <v>0</v>
      </c>
      <c r="K104" s="2">
        <v>10.3</v>
      </c>
      <c r="L104" s="2">
        <v>0</v>
      </c>
      <c r="M104" s="2">
        <v>0</v>
      </c>
      <c r="N104" s="2">
        <v>0</v>
      </c>
      <c r="O104" s="2">
        <v>1.3390000000000002</v>
      </c>
      <c r="P104" s="2">
        <v>11.639000000000001</v>
      </c>
      <c r="R104">
        <v>3</v>
      </c>
      <c r="S104" t="s">
        <v>394</v>
      </c>
      <c r="T104">
        <v>0</v>
      </c>
    </row>
    <row r="105" spans="1:20" x14ac:dyDescent="0.25">
      <c r="A105" t="s">
        <v>896</v>
      </c>
      <c r="B105" t="s">
        <v>1264</v>
      </c>
      <c r="C105" t="s">
        <v>1</v>
      </c>
      <c r="D105" t="s">
        <v>0</v>
      </c>
      <c r="E105">
        <v>3312706</v>
      </c>
      <c r="F105" t="s">
        <v>264</v>
      </c>
      <c r="G105" t="s">
        <v>265</v>
      </c>
      <c r="H105" s="2">
        <v>0</v>
      </c>
      <c r="I105" s="2">
        <v>0</v>
      </c>
      <c r="J105" s="2">
        <v>0</v>
      </c>
      <c r="K105" s="2">
        <v>27.9</v>
      </c>
      <c r="L105" s="2">
        <v>0</v>
      </c>
      <c r="M105" s="2">
        <v>0</v>
      </c>
      <c r="N105" s="2">
        <v>0</v>
      </c>
      <c r="O105" s="2">
        <v>3.6269999999999998</v>
      </c>
      <c r="P105" s="2">
        <v>31.526999999999997</v>
      </c>
      <c r="R105">
        <v>3</v>
      </c>
      <c r="S105" t="s">
        <v>394</v>
      </c>
      <c r="T105">
        <v>0</v>
      </c>
    </row>
    <row r="106" spans="1:20" x14ac:dyDescent="0.25">
      <c r="A106" t="s">
        <v>896</v>
      </c>
      <c r="B106" t="s">
        <v>1246</v>
      </c>
      <c r="C106" t="s">
        <v>1</v>
      </c>
      <c r="D106" t="s">
        <v>0</v>
      </c>
      <c r="E106">
        <v>46000</v>
      </c>
      <c r="F106" t="s">
        <v>381</v>
      </c>
      <c r="G106" t="s">
        <v>382</v>
      </c>
      <c r="H106" s="2">
        <v>0</v>
      </c>
      <c r="I106" s="2">
        <v>0</v>
      </c>
      <c r="J106" s="2">
        <v>0</v>
      </c>
      <c r="K106" s="2">
        <v>11.95</v>
      </c>
      <c r="L106" s="2">
        <v>0</v>
      </c>
      <c r="M106" s="2">
        <v>0</v>
      </c>
      <c r="N106" s="2">
        <v>0</v>
      </c>
      <c r="O106" s="2">
        <v>1.5534999999999999</v>
      </c>
      <c r="P106" s="2">
        <v>13.503499999999999</v>
      </c>
      <c r="R106">
        <v>3</v>
      </c>
      <c r="S106" t="s">
        <v>394</v>
      </c>
      <c r="T106">
        <v>0</v>
      </c>
    </row>
    <row r="107" spans="1:20" x14ac:dyDescent="0.25">
      <c r="A107" t="s">
        <v>896</v>
      </c>
      <c r="B107" t="s">
        <v>1246</v>
      </c>
      <c r="C107" t="s">
        <v>1</v>
      </c>
      <c r="D107" t="s">
        <v>0</v>
      </c>
      <c r="E107">
        <v>46007</v>
      </c>
      <c r="F107" t="s">
        <v>381</v>
      </c>
      <c r="G107" t="s">
        <v>382</v>
      </c>
      <c r="H107" s="2">
        <v>0</v>
      </c>
      <c r="I107" s="2">
        <v>0</v>
      </c>
      <c r="J107" s="2">
        <v>0</v>
      </c>
      <c r="K107" s="2">
        <v>73.27</v>
      </c>
      <c r="L107" s="2">
        <v>0</v>
      </c>
      <c r="M107" s="2">
        <v>0</v>
      </c>
      <c r="N107" s="2">
        <v>0</v>
      </c>
      <c r="O107" s="2">
        <v>9.5251000000000001</v>
      </c>
      <c r="P107" s="2">
        <v>82.795099999999991</v>
      </c>
      <c r="R107">
        <v>3</v>
      </c>
      <c r="S107" t="s">
        <v>394</v>
      </c>
      <c r="T107">
        <v>0</v>
      </c>
    </row>
    <row r="108" spans="1:20" x14ac:dyDescent="0.25">
      <c r="A108" t="s">
        <v>896</v>
      </c>
      <c r="B108" t="s">
        <v>1246</v>
      </c>
      <c r="C108" t="s">
        <v>1</v>
      </c>
      <c r="D108" t="s">
        <v>0</v>
      </c>
      <c r="E108">
        <v>45988</v>
      </c>
      <c r="F108" t="s">
        <v>381</v>
      </c>
      <c r="G108" t="s">
        <v>382</v>
      </c>
      <c r="H108" s="2">
        <v>0</v>
      </c>
      <c r="I108" s="2">
        <v>0</v>
      </c>
      <c r="J108" s="2">
        <v>0</v>
      </c>
      <c r="K108" s="2">
        <v>21.13</v>
      </c>
      <c r="L108" s="2">
        <v>0</v>
      </c>
      <c r="M108" s="2">
        <v>0</v>
      </c>
      <c r="N108" s="2">
        <v>0</v>
      </c>
      <c r="O108" s="2">
        <v>2.7469000000000001</v>
      </c>
      <c r="P108" s="2">
        <v>23.876899999999999</v>
      </c>
      <c r="R108">
        <v>3</v>
      </c>
      <c r="S108" t="s">
        <v>394</v>
      </c>
      <c r="T108">
        <v>0</v>
      </c>
    </row>
    <row r="109" spans="1:20" x14ac:dyDescent="0.25">
      <c r="A109" t="s">
        <v>896</v>
      </c>
      <c r="B109" t="s">
        <v>1246</v>
      </c>
      <c r="C109" t="s">
        <v>1</v>
      </c>
      <c r="D109" t="s">
        <v>0</v>
      </c>
      <c r="E109">
        <v>45971</v>
      </c>
      <c r="F109" t="s">
        <v>381</v>
      </c>
      <c r="G109" t="s">
        <v>382</v>
      </c>
      <c r="H109" s="2">
        <v>0</v>
      </c>
      <c r="I109" s="2">
        <v>0</v>
      </c>
      <c r="J109" s="2">
        <v>0</v>
      </c>
      <c r="K109" s="2">
        <v>34.26</v>
      </c>
      <c r="L109" s="2">
        <v>0</v>
      </c>
      <c r="M109" s="2">
        <v>0</v>
      </c>
      <c r="N109" s="2">
        <v>0</v>
      </c>
      <c r="O109" s="2">
        <v>4.4538000000000002</v>
      </c>
      <c r="P109" s="2">
        <v>38.713799999999999</v>
      </c>
      <c r="R109">
        <v>3</v>
      </c>
      <c r="S109" t="s">
        <v>394</v>
      </c>
      <c r="T109">
        <v>0</v>
      </c>
    </row>
    <row r="110" spans="1:20" x14ac:dyDescent="0.25">
      <c r="A110" t="s">
        <v>896</v>
      </c>
      <c r="B110" t="s">
        <v>1269</v>
      </c>
      <c r="C110" t="s">
        <v>1</v>
      </c>
      <c r="D110" t="s">
        <v>0</v>
      </c>
      <c r="E110">
        <v>46673</v>
      </c>
      <c r="F110" t="s">
        <v>381</v>
      </c>
      <c r="G110" t="s">
        <v>382</v>
      </c>
      <c r="H110" s="2">
        <v>0</v>
      </c>
      <c r="I110" s="2">
        <v>0</v>
      </c>
      <c r="J110" s="2">
        <v>0</v>
      </c>
      <c r="K110" s="2">
        <v>155.07</v>
      </c>
      <c r="L110" s="2">
        <v>0</v>
      </c>
      <c r="M110" s="2">
        <v>0</v>
      </c>
      <c r="N110" s="2">
        <v>0</v>
      </c>
      <c r="O110" s="2">
        <v>20.159099999999999</v>
      </c>
      <c r="P110" s="2">
        <v>175.22909999999999</v>
      </c>
      <c r="R110">
        <v>3</v>
      </c>
      <c r="S110" t="s">
        <v>394</v>
      </c>
      <c r="T110">
        <v>0</v>
      </c>
    </row>
    <row r="111" spans="1:20" x14ac:dyDescent="0.25">
      <c r="A111" t="s">
        <v>896</v>
      </c>
      <c r="B111" t="s">
        <v>1268</v>
      </c>
      <c r="C111" t="s">
        <v>1</v>
      </c>
      <c r="D111" t="s">
        <v>0</v>
      </c>
      <c r="E111">
        <v>46273</v>
      </c>
      <c r="F111" t="s">
        <v>381</v>
      </c>
      <c r="G111" t="s">
        <v>382</v>
      </c>
      <c r="H111" s="2">
        <v>0</v>
      </c>
      <c r="I111" s="2">
        <v>0</v>
      </c>
      <c r="J111" s="2">
        <v>0</v>
      </c>
      <c r="K111" s="2">
        <v>110.35</v>
      </c>
      <c r="L111" s="2">
        <v>0</v>
      </c>
      <c r="M111" s="2">
        <v>0</v>
      </c>
      <c r="N111" s="2">
        <v>0</v>
      </c>
      <c r="O111" s="2">
        <v>14.345499999999999</v>
      </c>
      <c r="P111" s="2">
        <v>124.6955</v>
      </c>
      <c r="R111">
        <v>3</v>
      </c>
      <c r="S111" t="s">
        <v>394</v>
      </c>
      <c r="T111">
        <v>0</v>
      </c>
    </row>
    <row r="112" spans="1:20" x14ac:dyDescent="0.25">
      <c r="A112" t="s">
        <v>896</v>
      </c>
      <c r="B112" t="s">
        <v>1248</v>
      </c>
      <c r="C112" t="s">
        <v>1</v>
      </c>
      <c r="D112" t="s">
        <v>0</v>
      </c>
      <c r="E112">
        <v>46862</v>
      </c>
      <c r="F112" t="s">
        <v>381</v>
      </c>
      <c r="G112" t="s">
        <v>382</v>
      </c>
      <c r="H112" s="2">
        <v>0</v>
      </c>
      <c r="I112" s="2">
        <v>0</v>
      </c>
      <c r="J112" s="2">
        <v>0</v>
      </c>
      <c r="K112" s="2">
        <v>153.74</v>
      </c>
      <c r="L112" s="2">
        <v>0</v>
      </c>
      <c r="M112" s="2">
        <v>0</v>
      </c>
      <c r="N112" s="2">
        <v>0</v>
      </c>
      <c r="O112" s="2">
        <v>19.9862</v>
      </c>
      <c r="P112" s="2">
        <v>173.72620000000001</v>
      </c>
      <c r="R112">
        <v>3</v>
      </c>
      <c r="S112" t="s">
        <v>394</v>
      </c>
      <c r="T112">
        <v>0</v>
      </c>
    </row>
    <row r="113" spans="1:20" x14ac:dyDescent="0.25">
      <c r="A113" t="s">
        <v>896</v>
      </c>
      <c r="B113" t="s">
        <v>1248</v>
      </c>
      <c r="C113" t="s">
        <v>1</v>
      </c>
      <c r="D113" t="s">
        <v>0</v>
      </c>
      <c r="E113">
        <v>46828</v>
      </c>
      <c r="F113" t="s">
        <v>381</v>
      </c>
      <c r="G113" t="s">
        <v>382</v>
      </c>
      <c r="H113" s="2">
        <v>0</v>
      </c>
      <c r="I113" s="2">
        <v>0</v>
      </c>
      <c r="J113" s="2">
        <v>0</v>
      </c>
      <c r="K113" s="2">
        <v>11.95</v>
      </c>
      <c r="L113" s="2">
        <v>0</v>
      </c>
      <c r="M113" s="2">
        <v>0</v>
      </c>
      <c r="N113" s="2">
        <v>0</v>
      </c>
      <c r="O113" s="2">
        <v>1.5534999999999999</v>
      </c>
      <c r="P113" s="2">
        <v>13.503499999999999</v>
      </c>
      <c r="R113">
        <v>3</v>
      </c>
      <c r="S113" t="s">
        <v>394</v>
      </c>
      <c r="T113">
        <v>0</v>
      </c>
    </row>
    <row r="114" spans="1:20" x14ac:dyDescent="0.25">
      <c r="A114" t="s">
        <v>896</v>
      </c>
      <c r="B114" t="s">
        <v>1249</v>
      </c>
      <c r="C114" t="s">
        <v>1</v>
      </c>
      <c r="D114" t="s">
        <v>0</v>
      </c>
      <c r="E114">
        <v>46948</v>
      </c>
      <c r="F114" t="s">
        <v>381</v>
      </c>
      <c r="G114" t="s">
        <v>382</v>
      </c>
      <c r="H114" s="2">
        <v>0</v>
      </c>
      <c r="I114" s="2">
        <v>0</v>
      </c>
      <c r="J114" s="2">
        <v>0</v>
      </c>
      <c r="K114" s="2">
        <v>11.73</v>
      </c>
      <c r="L114" s="2">
        <v>0</v>
      </c>
      <c r="M114" s="2">
        <v>0</v>
      </c>
      <c r="N114" s="2">
        <v>0</v>
      </c>
      <c r="O114" s="2">
        <v>1.5249000000000001</v>
      </c>
      <c r="P114" s="2">
        <v>13.254900000000001</v>
      </c>
      <c r="R114">
        <v>3</v>
      </c>
      <c r="S114" t="s">
        <v>394</v>
      </c>
      <c r="T114">
        <v>0</v>
      </c>
    </row>
    <row r="115" spans="1:20" x14ac:dyDescent="0.25">
      <c r="A115" t="s">
        <v>896</v>
      </c>
      <c r="B115" t="s">
        <v>1249</v>
      </c>
      <c r="C115" t="s">
        <v>1</v>
      </c>
      <c r="D115" t="s">
        <v>0</v>
      </c>
      <c r="E115">
        <v>46936</v>
      </c>
      <c r="F115" t="s">
        <v>381</v>
      </c>
      <c r="G115" t="s">
        <v>382</v>
      </c>
      <c r="H115" s="2">
        <v>0</v>
      </c>
      <c r="I115" s="2">
        <v>0</v>
      </c>
      <c r="J115" s="2">
        <v>0</v>
      </c>
      <c r="K115" s="2">
        <v>15.07</v>
      </c>
      <c r="L115" s="2">
        <v>0</v>
      </c>
      <c r="M115" s="2">
        <v>0</v>
      </c>
      <c r="N115" s="2">
        <v>0</v>
      </c>
      <c r="O115" s="2">
        <v>1.9591000000000001</v>
      </c>
      <c r="P115" s="2">
        <v>17.0291</v>
      </c>
      <c r="R115">
        <v>3</v>
      </c>
      <c r="S115" t="s">
        <v>394</v>
      </c>
      <c r="T115">
        <v>0</v>
      </c>
    </row>
    <row r="116" spans="1:20" x14ac:dyDescent="0.25">
      <c r="A116" t="s">
        <v>896</v>
      </c>
      <c r="B116" t="s">
        <v>1251</v>
      </c>
      <c r="C116" t="s">
        <v>1</v>
      </c>
      <c r="D116" t="s">
        <v>0</v>
      </c>
      <c r="E116">
        <v>47436</v>
      </c>
      <c r="F116" t="s">
        <v>381</v>
      </c>
      <c r="G116" t="s">
        <v>382</v>
      </c>
      <c r="H116" s="2">
        <v>0</v>
      </c>
      <c r="I116" s="2">
        <v>0</v>
      </c>
      <c r="J116" s="2">
        <v>0</v>
      </c>
      <c r="K116" s="2">
        <v>280.82</v>
      </c>
      <c r="L116" s="2">
        <v>0</v>
      </c>
      <c r="M116" s="2">
        <v>0</v>
      </c>
      <c r="N116" s="2">
        <v>0</v>
      </c>
      <c r="O116" s="2">
        <v>36.506599999999999</v>
      </c>
      <c r="P116" s="2">
        <v>317.32659999999998</v>
      </c>
      <c r="R116">
        <v>3</v>
      </c>
      <c r="S116" t="s">
        <v>394</v>
      </c>
      <c r="T116">
        <v>0</v>
      </c>
    </row>
    <row r="117" spans="1:20" x14ac:dyDescent="0.25">
      <c r="A117" t="s">
        <v>896</v>
      </c>
      <c r="B117" t="s">
        <v>1248</v>
      </c>
      <c r="C117" t="s">
        <v>1</v>
      </c>
      <c r="D117" t="s">
        <v>0</v>
      </c>
      <c r="E117">
        <v>46805</v>
      </c>
      <c r="F117" t="s">
        <v>381</v>
      </c>
      <c r="G117" t="s">
        <v>382</v>
      </c>
      <c r="H117" s="2">
        <v>0</v>
      </c>
      <c r="I117" s="2">
        <v>0</v>
      </c>
      <c r="J117" s="2">
        <v>0</v>
      </c>
      <c r="K117" s="2">
        <v>65.180000000000007</v>
      </c>
      <c r="L117" s="2">
        <v>0</v>
      </c>
      <c r="M117" s="2">
        <v>0</v>
      </c>
      <c r="N117" s="2">
        <v>0</v>
      </c>
      <c r="O117" s="2">
        <v>8.4734000000000016</v>
      </c>
      <c r="P117" s="2">
        <v>73.653400000000005</v>
      </c>
      <c r="R117">
        <v>3</v>
      </c>
      <c r="S117" t="s">
        <v>394</v>
      </c>
      <c r="T117">
        <v>0</v>
      </c>
    </row>
    <row r="118" spans="1:20" x14ac:dyDescent="0.25">
      <c r="A118" t="s">
        <v>896</v>
      </c>
      <c r="B118" t="s">
        <v>1246</v>
      </c>
      <c r="C118" t="s">
        <v>1</v>
      </c>
      <c r="D118" t="s">
        <v>0</v>
      </c>
      <c r="E118">
        <v>46037</v>
      </c>
      <c r="F118" t="s">
        <v>381</v>
      </c>
      <c r="G118" t="s">
        <v>382</v>
      </c>
      <c r="H118" s="2">
        <v>0</v>
      </c>
      <c r="I118" s="2">
        <v>0</v>
      </c>
      <c r="J118" s="2">
        <v>0</v>
      </c>
      <c r="K118" s="2">
        <v>174.5</v>
      </c>
      <c r="L118" s="2">
        <v>0</v>
      </c>
      <c r="M118" s="2">
        <v>0</v>
      </c>
      <c r="N118" s="2">
        <v>0</v>
      </c>
      <c r="O118" s="2">
        <v>22.685000000000002</v>
      </c>
      <c r="P118" s="2">
        <v>197.185</v>
      </c>
      <c r="R118">
        <v>3</v>
      </c>
      <c r="S118" t="s">
        <v>394</v>
      </c>
      <c r="T118">
        <v>0</v>
      </c>
    </row>
    <row r="119" spans="1:20" x14ac:dyDescent="0.25">
      <c r="A119" t="s">
        <v>896</v>
      </c>
      <c r="B119" t="s">
        <v>1252</v>
      </c>
      <c r="C119" t="s">
        <v>1</v>
      </c>
      <c r="D119" t="s">
        <v>0</v>
      </c>
      <c r="E119">
        <v>47654</v>
      </c>
      <c r="F119" t="s">
        <v>381</v>
      </c>
      <c r="G119" t="s">
        <v>382</v>
      </c>
      <c r="H119" s="2">
        <v>0</v>
      </c>
      <c r="I119" s="2">
        <v>0</v>
      </c>
      <c r="J119" s="2">
        <v>0</v>
      </c>
      <c r="K119" s="2">
        <v>60.46</v>
      </c>
      <c r="L119" s="2">
        <v>0</v>
      </c>
      <c r="M119" s="2">
        <v>0</v>
      </c>
      <c r="N119" s="2">
        <v>0</v>
      </c>
      <c r="O119" s="2">
        <v>7.8598000000000008</v>
      </c>
      <c r="P119" s="2">
        <v>68.319800000000001</v>
      </c>
      <c r="R119">
        <v>3</v>
      </c>
      <c r="S119" t="s">
        <v>394</v>
      </c>
      <c r="T119">
        <v>0</v>
      </c>
    </row>
    <row r="120" spans="1:20" x14ac:dyDescent="0.25">
      <c r="A120" t="s">
        <v>896</v>
      </c>
      <c r="B120" t="s">
        <v>1244</v>
      </c>
      <c r="C120" t="s">
        <v>1</v>
      </c>
      <c r="D120" t="s">
        <v>0</v>
      </c>
      <c r="E120">
        <v>45625</v>
      </c>
      <c r="F120" t="s">
        <v>381</v>
      </c>
      <c r="G120" t="s">
        <v>382</v>
      </c>
      <c r="H120" s="2">
        <v>0</v>
      </c>
      <c r="I120" s="2">
        <v>0</v>
      </c>
      <c r="J120" s="2">
        <v>0</v>
      </c>
      <c r="K120" s="2">
        <v>13.59</v>
      </c>
      <c r="L120" s="2">
        <v>0</v>
      </c>
      <c r="M120" s="2">
        <v>0</v>
      </c>
      <c r="N120" s="2">
        <v>0</v>
      </c>
      <c r="O120" s="2">
        <v>1.7666999999999999</v>
      </c>
      <c r="P120" s="2">
        <v>15.3567</v>
      </c>
      <c r="R120">
        <v>3</v>
      </c>
      <c r="S120" t="s">
        <v>394</v>
      </c>
      <c r="T120">
        <v>0</v>
      </c>
    </row>
    <row r="121" spans="1:20" x14ac:dyDescent="0.25">
      <c r="A121" t="s">
        <v>896</v>
      </c>
      <c r="B121" t="s">
        <v>1245</v>
      </c>
      <c r="C121" t="s">
        <v>1</v>
      </c>
      <c r="D121" t="s">
        <v>0</v>
      </c>
      <c r="E121">
        <v>45773</v>
      </c>
      <c r="F121" t="s">
        <v>381</v>
      </c>
      <c r="G121" t="s">
        <v>382</v>
      </c>
      <c r="H121" s="2">
        <v>0</v>
      </c>
      <c r="I121" s="2">
        <v>0</v>
      </c>
      <c r="J121" s="2">
        <v>0</v>
      </c>
      <c r="K121" s="2">
        <v>66.31</v>
      </c>
      <c r="L121" s="2">
        <v>0</v>
      </c>
      <c r="M121" s="2">
        <v>0</v>
      </c>
      <c r="N121" s="2">
        <v>0</v>
      </c>
      <c r="O121" s="2">
        <v>8.6203000000000003</v>
      </c>
      <c r="P121" s="2">
        <v>74.930300000000003</v>
      </c>
      <c r="R121">
        <v>3</v>
      </c>
      <c r="S121" t="s">
        <v>394</v>
      </c>
      <c r="T121">
        <v>0</v>
      </c>
    </row>
    <row r="122" spans="1:20" x14ac:dyDescent="0.25">
      <c r="A122" t="s">
        <v>896</v>
      </c>
      <c r="B122" t="s">
        <v>1245</v>
      </c>
      <c r="C122" t="s">
        <v>1</v>
      </c>
      <c r="D122" t="s">
        <v>0</v>
      </c>
      <c r="E122">
        <v>45917</v>
      </c>
      <c r="F122" t="s">
        <v>381</v>
      </c>
      <c r="G122" t="s">
        <v>382</v>
      </c>
      <c r="H122" s="2">
        <v>0</v>
      </c>
      <c r="I122" s="2">
        <v>0</v>
      </c>
      <c r="J122" s="2">
        <v>0</v>
      </c>
      <c r="K122" s="2">
        <v>32.28</v>
      </c>
      <c r="L122" s="2">
        <v>0</v>
      </c>
      <c r="M122" s="2">
        <v>0</v>
      </c>
      <c r="N122" s="2">
        <v>0</v>
      </c>
      <c r="O122" s="2">
        <v>4.1964000000000006</v>
      </c>
      <c r="P122" s="2">
        <v>36.476399999999998</v>
      </c>
      <c r="R122">
        <v>3</v>
      </c>
      <c r="S122" t="s">
        <v>394</v>
      </c>
      <c r="T122">
        <v>0</v>
      </c>
    </row>
    <row r="123" spans="1:20" x14ac:dyDescent="0.25">
      <c r="A123" t="s">
        <v>896</v>
      </c>
      <c r="B123" t="s">
        <v>1254</v>
      </c>
      <c r="C123" t="s">
        <v>1</v>
      </c>
      <c r="D123" t="s">
        <v>0</v>
      </c>
      <c r="E123">
        <v>44205</v>
      </c>
      <c r="F123" t="s">
        <v>381</v>
      </c>
      <c r="G123" t="s">
        <v>382</v>
      </c>
      <c r="H123" s="2">
        <v>0</v>
      </c>
      <c r="I123" s="2">
        <v>0</v>
      </c>
      <c r="J123" s="2">
        <v>0</v>
      </c>
      <c r="K123" s="2">
        <v>78.849999999999994</v>
      </c>
      <c r="L123" s="2">
        <v>0</v>
      </c>
      <c r="M123" s="2">
        <v>0</v>
      </c>
      <c r="N123" s="2">
        <v>0</v>
      </c>
      <c r="O123" s="2">
        <v>10.250499999999999</v>
      </c>
      <c r="P123" s="2">
        <v>89.100499999999997</v>
      </c>
      <c r="R123">
        <v>3</v>
      </c>
      <c r="S123" t="s">
        <v>394</v>
      </c>
      <c r="T123">
        <v>0</v>
      </c>
    </row>
    <row r="124" spans="1:20" x14ac:dyDescent="0.25">
      <c r="A124" t="s">
        <v>896</v>
      </c>
      <c r="B124" t="s">
        <v>1254</v>
      </c>
      <c r="C124" t="s">
        <v>1</v>
      </c>
      <c r="D124" t="s">
        <v>0</v>
      </c>
      <c r="E124">
        <v>44282</v>
      </c>
      <c r="F124" t="s">
        <v>381</v>
      </c>
      <c r="G124" t="s">
        <v>382</v>
      </c>
      <c r="H124" s="2">
        <v>0</v>
      </c>
      <c r="I124" s="2">
        <v>0</v>
      </c>
      <c r="J124" s="2">
        <v>0</v>
      </c>
      <c r="K124" s="2">
        <v>55.77</v>
      </c>
      <c r="L124" s="2">
        <v>0</v>
      </c>
      <c r="M124" s="2">
        <v>0</v>
      </c>
      <c r="N124" s="2">
        <v>0</v>
      </c>
      <c r="O124" s="2">
        <v>7.2501000000000007</v>
      </c>
      <c r="P124" s="2">
        <v>63.020100000000006</v>
      </c>
      <c r="R124">
        <v>3</v>
      </c>
      <c r="S124" t="s">
        <v>394</v>
      </c>
      <c r="T124">
        <v>0</v>
      </c>
    </row>
    <row r="125" spans="1:20" x14ac:dyDescent="0.25">
      <c r="A125" t="s">
        <v>896</v>
      </c>
      <c r="B125" t="s">
        <v>1266</v>
      </c>
      <c r="C125" t="s">
        <v>1</v>
      </c>
      <c r="D125" t="s">
        <v>0</v>
      </c>
      <c r="E125">
        <v>44347</v>
      </c>
      <c r="F125" t="s">
        <v>381</v>
      </c>
      <c r="G125" t="s">
        <v>382</v>
      </c>
      <c r="H125" s="2">
        <v>0</v>
      </c>
      <c r="I125" s="2">
        <v>0</v>
      </c>
      <c r="J125" s="2">
        <v>0</v>
      </c>
      <c r="K125" s="2">
        <v>68.349999999999994</v>
      </c>
      <c r="L125" s="2">
        <v>0</v>
      </c>
      <c r="M125" s="2">
        <v>0</v>
      </c>
      <c r="N125" s="2">
        <v>0</v>
      </c>
      <c r="O125" s="2">
        <v>8.8855000000000004</v>
      </c>
      <c r="P125" s="2">
        <v>77.235500000000002</v>
      </c>
      <c r="R125">
        <v>3</v>
      </c>
      <c r="S125" t="s">
        <v>394</v>
      </c>
      <c r="T125">
        <v>0</v>
      </c>
    </row>
    <row r="126" spans="1:20" x14ac:dyDescent="0.25">
      <c r="A126" t="s">
        <v>896</v>
      </c>
      <c r="B126" t="s">
        <v>1266</v>
      </c>
      <c r="C126" t="s">
        <v>1</v>
      </c>
      <c r="D126" t="s">
        <v>0</v>
      </c>
      <c r="E126">
        <v>44332</v>
      </c>
      <c r="F126" t="s">
        <v>381</v>
      </c>
      <c r="G126" t="s">
        <v>382</v>
      </c>
      <c r="H126" s="2">
        <v>0</v>
      </c>
      <c r="I126" s="2">
        <v>0</v>
      </c>
      <c r="J126" s="2">
        <v>0</v>
      </c>
      <c r="K126" s="2">
        <v>32.82</v>
      </c>
      <c r="L126" s="2">
        <v>0</v>
      </c>
      <c r="M126" s="2">
        <v>0</v>
      </c>
      <c r="N126" s="2">
        <v>0</v>
      </c>
      <c r="O126" s="2">
        <v>4.2666000000000004</v>
      </c>
      <c r="P126" s="2">
        <v>37.086600000000004</v>
      </c>
      <c r="R126">
        <v>3</v>
      </c>
      <c r="S126" t="s">
        <v>394</v>
      </c>
      <c r="T126">
        <v>0</v>
      </c>
    </row>
    <row r="127" spans="1:20" x14ac:dyDescent="0.25">
      <c r="A127" t="s">
        <v>896</v>
      </c>
      <c r="B127" t="s">
        <v>1262</v>
      </c>
      <c r="C127" t="s">
        <v>1</v>
      </c>
      <c r="D127" t="s">
        <v>0</v>
      </c>
      <c r="E127">
        <v>45560</v>
      </c>
      <c r="F127" t="s">
        <v>381</v>
      </c>
      <c r="G127" t="s">
        <v>382</v>
      </c>
      <c r="H127" s="2">
        <v>0</v>
      </c>
      <c r="I127" s="2">
        <v>0</v>
      </c>
      <c r="J127" s="2">
        <v>0</v>
      </c>
      <c r="K127" s="2">
        <v>15.66</v>
      </c>
      <c r="L127" s="2">
        <v>0</v>
      </c>
      <c r="M127" s="2">
        <v>0</v>
      </c>
      <c r="N127" s="2">
        <v>0</v>
      </c>
      <c r="O127" s="2">
        <v>2.0358000000000001</v>
      </c>
      <c r="P127" s="2">
        <v>17.695799999999998</v>
      </c>
      <c r="R127">
        <v>3</v>
      </c>
      <c r="S127" t="s">
        <v>394</v>
      </c>
      <c r="T127">
        <v>0</v>
      </c>
    </row>
    <row r="128" spans="1:20" x14ac:dyDescent="0.25">
      <c r="A128" t="s">
        <v>896</v>
      </c>
      <c r="B128" t="s">
        <v>1256</v>
      </c>
      <c r="C128" t="s">
        <v>1</v>
      </c>
      <c r="D128" t="s">
        <v>0</v>
      </c>
      <c r="E128">
        <v>44759</v>
      </c>
      <c r="F128" t="s">
        <v>381</v>
      </c>
      <c r="G128" t="s">
        <v>382</v>
      </c>
      <c r="H128" s="2">
        <v>0</v>
      </c>
      <c r="I128" s="2">
        <v>0</v>
      </c>
      <c r="J128" s="2">
        <v>0</v>
      </c>
      <c r="K128" s="2">
        <v>15.36</v>
      </c>
      <c r="L128" s="2">
        <v>0</v>
      </c>
      <c r="M128" s="2">
        <v>0</v>
      </c>
      <c r="N128" s="2">
        <v>0</v>
      </c>
      <c r="O128" s="2">
        <v>1.9967999999999999</v>
      </c>
      <c r="P128" s="2">
        <v>17.3568</v>
      </c>
      <c r="R128">
        <v>3</v>
      </c>
      <c r="S128" t="s">
        <v>394</v>
      </c>
      <c r="T128">
        <v>0</v>
      </c>
    </row>
    <row r="129" spans="1:20" x14ac:dyDescent="0.25">
      <c r="A129" t="s">
        <v>896</v>
      </c>
      <c r="B129" t="s">
        <v>1259</v>
      </c>
      <c r="C129" t="s">
        <v>1</v>
      </c>
      <c r="D129" t="s">
        <v>0</v>
      </c>
      <c r="E129">
        <v>45032</v>
      </c>
      <c r="F129" t="s">
        <v>381</v>
      </c>
      <c r="G129" t="s">
        <v>382</v>
      </c>
      <c r="H129" s="2">
        <v>0</v>
      </c>
      <c r="I129" s="2">
        <v>0</v>
      </c>
      <c r="J129" s="2">
        <v>0</v>
      </c>
      <c r="K129" s="2">
        <v>96.48</v>
      </c>
      <c r="L129" s="2">
        <v>0</v>
      </c>
      <c r="M129" s="2">
        <v>0</v>
      </c>
      <c r="N129" s="2">
        <v>0</v>
      </c>
      <c r="O129" s="2">
        <v>12.542400000000001</v>
      </c>
      <c r="P129" s="2">
        <v>109.0224</v>
      </c>
      <c r="R129">
        <v>3</v>
      </c>
      <c r="S129" t="s">
        <v>394</v>
      </c>
      <c r="T129">
        <v>0</v>
      </c>
    </row>
    <row r="130" spans="1:20" x14ac:dyDescent="0.25">
      <c r="A130" t="s">
        <v>896</v>
      </c>
      <c r="B130" t="s">
        <v>1260</v>
      </c>
      <c r="C130" t="s">
        <v>1</v>
      </c>
      <c r="D130" t="s">
        <v>0</v>
      </c>
      <c r="E130">
        <v>45285</v>
      </c>
      <c r="F130" t="s">
        <v>381</v>
      </c>
      <c r="G130" t="s">
        <v>382</v>
      </c>
      <c r="H130" s="2">
        <v>0</v>
      </c>
      <c r="I130" s="2">
        <v>0</v>
      </c>
      <c r="J130" s="2">
        <v>0</v>
      </c>
      <c r="K130" s="2">
        <v>36.409999999999997</v>
      </c>
      <c r="L130" s="2">
        <v>0</v>
      </c>
      <c r="M130" s="2">
        <v>0</v>
      </c>
      <c r="N130" s="2">
        <v>0</v>
      </c>
      <c r="O130" s="2">
        <v>4.7332999999999998</v>
      </c>
      <c r="P130" s="2">
        <v>41.143299999999996</v>
      </c>
      <c r="R130">
        <v>3</v>
      </c>
      <c r="S130" t="s">
        <v>394</v>
      </c>
      <c r="T130">
        <v>0</v>
      </c>
    </row>
    <row r="131" spans="1:20" x14ac:dyDescent="0.25">
      <c r="A131" t="s">
        <v>896</v>
      </c>
      <c r="B131" t="s">
        <v>1243</v>
      </c>
      <c r="C131" t="s">
        <v>1</v>
      </c>
      <c r="D131" t="s">
        <v>0</v>
      </c>
      <c r="E131">
        <v>44908</v>
      </c>
      <c r="F131" t="s">
        <v>381</v>
      </c>
      <c r="G131" t="s">
        <v>382</v>
      </c>
      <c r="H131" s="2">
        <v>0</v>
      </c>
      <c r="I131" s="2">
        <v>0</v>
      </c>
      <c r="J131" s="2">
        <v>0</v>
      </c>
      <c r="K131" s="2">
        <v>94.74</v>
      </c>
      <c r="L131" s="2">
        <v>0</v>
      </c>
      <c r="M131" s="2">
        <v>0</v>
      </c>
      <c r="N131" s="2">
        <v>0</v>
      </c>
      <c r="O131" s="2">
        <v>12.3162</v>
      </c>
      <c r="P131" s="2">
        <v>107.05619999999999</v>
      </c>
      <c r="R131">
        <v>3</v>
      </c>
      <c r="S131" t="s">
        <v>394</v>
      </c>
      <c r="T131">
        <v>0</v>
      </c>
    </row>
    <row r="132" spans="1:20" x14ac:dyDescent="0.25">
      <c r="A132" t="s">
        <v>896</v>
      </c>
      <c r="B132" t="s">
        <v>1260</v>
      </c>
      <c r="C132" t="s">
        <v>1</v>
      </c>
      <c r="D132" t="s">
        <v>0</v>
      </c>
      <c r="E132">
        <v>45245</v>
      </c>
      <c r="F132" t="s">
        <v>381</v>
      </c>
      <c r="G132" t="s">
        <v>382</v>
      </c>
      <c r="H132" s="2">
        <v>0</v>
      </c>
      <c r="I132" s="2">
        <v>0</v>
      </c>
      <c r="J132" s="2">
        <v>0</v>
      </c>
      <c r="K132" s="2">
        <v>75.78</v>
      </c>
      <c r="L132" s="2">
        <v>0</v>
      </c>
      <c r="M132" s="2">
        <v>0</v>
      </c>
      <c r="N132" s="2">
        <v>0</v>
      </c>
      <c r="O132" s="2">
        <v>9.8513999999999999</v>
      </c>
      <c r="P132" s="2">
        <v>85.631399999999999</v>
      </c>
      <c r="R132">
        <v>3</v>
      </c>
      <c r="S132" t="s">
        <v>394</v>
      </c>
      <c r="T132">
        <v>0</v>
      </c>
    </row>
    <row r="133" spans="1:20" x14ac:dyDescent="0.25">
      <c r="A133" t="s">
        <v>896</v>
      </c>
      <c r="B133" t="s">
        <v>1260</v>
      </c>
      <c r="C133" t="s">
        <v>1</v>
      </c>
      <c r="D133" t="s">
        <v>0</v>
      </c>
      <c r="E133">
        <v>45277</v>
      </c>
      <c r="F133" t="s">
        <v>381</v>
      </c>
      <c r="G133" t="s">
        <v>382</v>
      </c>
      <c r="H133" s="2">
        <v>0</v>
      </c>
      <c r="I133" s="2">
        <v>0</v>
      </c>
      <c r="J133" s="2">
        <v>0</v>
      </c>
      <c r="K133" s="2">
        <v>38.32</v>
      </c>
      <c r="L133" s="2">
        <v>0</v>
      </c>
      <c r="M133" s="2">
        <v>0</v>
      </c>
      <c r="N133" s="2">
        <v>0</v>
      </c>
      <c r="O133" s="2">
        <v>4.9816000000000003</v>
      </c>
      <c r="P133" s="2">
        <v>43.301600000000001</v>
      </c>
      <c r="R133">
        <v>3</v>
      </c>
      <c r="S133" t="s">
        <v>394</v>
      </c>
      <c r="T133">
        <v>0</v>
      </c>
    </row>
    <row r="134" spans="1:20" x14ac:dyDescent="0.25">
      <c r="A134" t="s">
        <v>896</v>
      </c>
      <c r="B134" t="s">
        <v>1262</v>
      </c>
      <c r="C134" t="s">
        <v>1</v>
      </c>
      <c r="D134" t="s">
        <v>0</v>
      </c>
      <c r="E134">
        <v>45490</v>
      </c>
      <c r="F134" t="s">
        <v>381</v>
      </c>
      <c r="G134" t="s">
        <v>382</v>
      </c>
      <c r="H134" s="2">
        <v>0</v>
      </c>
      <c r="I134" s="2">
        <v>0</v>
      </c>
      <c r="J134" s="2">
        <v>0</v>
      </c>
      <c r="K134" s="2">
        <v>84.24</v>
      </c>
      <c r="L134" s="2">
        <v>0</v>
      </c>
      <c r="M134" s="2">
        <v>0</v>
      </c>
      <c r="N134" s="2">
        <v>0</v>
      </c>
      <c r="O134" s="2">
        <v>10.9512</v>
      </c>
      <c r="P134" s="2">
        <v>95.191199999999995</v>
      </c>
      <c r="R134">
        <v>3</v>
      </c>
      <c r="S134" t="s">
        <v>394</v>
      </c>
      <c r="T134">
        <v>0</v>
      </c>
    </row>
    <row r="135" spans="1:20" x14ac:dyDescent="0.25">
      <c r="A135" t="s">
        <v>896</v>
      </c>
      <c r="B135" t="s">
        <v>1262</v>
      </c>
      <c r="C135" t="s">
        <v>1</v>
      </c>
      <c r="D135" t="s">
        <v>0</v>
      </c>
      <c r="E135">
        <v>45491</v>
      </c>
      <c r="F135" t="s">
        <v>381</v>
      </c>
      <c r="G135" t="s">
        <v>382</v>
      </c>
      <c r="H135" s="2">
        <v>0</v>
      </c>
      <c r="I135" s="2">
        <v>0</v>
      </c>
      <c r="J135" s="2">
        <v>0</v>
      </c>
      <c r="K135" s="2">
        <v>64.67</v>
      </c>
      <c r="L135" s="2">
        <v>0</v>
      </c>
      <c r="M135" s="2">
        <v>0</v>
      </c>
      <c r="N135" s="2">
        <v>0</v>
      </c>
      <c r="O135" s="2">
        <v>8.4070999999999998</v>
      </c>
      <c r="P135" s="2">
        <v>73.077100000000002</v>
      </c>
      <c r="R135">
        <v>3</v>
      </c>
      <c r="S135" t="s">
        <v>394</v>
      </c>
      <c r="T135">
        <v>0</v>
      </c>
    </row>
    <row r="136" spans="1:20" x14ac:dyDescent="0.25">
      <c r="A136" t="s">
        <v>896</v>
      </c>
      <c r="B136" t="s">
        <v>1262</v>
      </c>
      <c r="C136" t="s">
        <v>1</v>
      </c>
      <c r="D136" t="s">
        <v>0</v>
      </c>
      <c r="E136">
        <v>45572</v>
      </c>
      <c r="F136" t="s">
        <v>381</v>
      </c>
      <c r="G136" t="s">
        <v>382</v>
      </c>
      <c r="H136" s="2">
        <v>0</v>
      </c>
      <c r="I136" s="2">
        <v>0</v>
      </c>
      <c r="J136" s="2">
        <v>0</v>
      </c>
      <c r="K136" s="2">
        <v>23.9</v>
      </c>
      <c r="L136" s="2">
        <v>0</v>
      </c>
      <c r="M136" s="2">
        <v>0</v>
      </c>
      <c r="N136" s="2">
        <v>0</v>
      </c>
      <c r="O136" s="2">
        <v>3.1069999999999998</v>
      </c>
      <c r="P136" s="2">
        <v>27.006999999999998</v>
      </c>
      <c r="R136">
        <v>3</v>
      </c>
      <c r="S136" t="s">
        <v>394</v>
      </c>
      <c r="T136">
        <v>0</v>
      </c>
    </row>
    <row r="137" spans="1:20" x14ac:dyDescent="0.25">
      <c r="A137" t="s">
        <v>895</v>
      </c>
      <c r="B137" t="s">
        <v>1205</v>
      </c>
      <c r="C137" t="s">
        <v>1</v>
      </c>
      <c r="D137" t="s">
        <v>0</v>
      </c>
      <c r="E137">
        <v>4631</v>
      </c>
      <c r="F137" t="s">
        <v>389</v>
      </c>
      <c r="G137" t="s">
        <v>390</v>
      </c>
      <c r="H137" s="2">
        <v>0</v>
      </c>
      <c r="I137" s="2">
        <v>0</v>
      </c>
      <c r="J137" s="2">
        <v>0</v>
      </c>
      <c r="K137" s="2">
        <v>102</v>
      </c>
      <c r="L137" s="2">
        <v>0</v>
      </c>
      <c r="M137" s="2">
        <v>0</v>
      </c>
      <c r="N137" s="2">
        <v>0</v>
      </c>
      <c r="O137" s="2">
        <v>13.26</v>
      </c>
      <c r="P137" s="2">
        <v>115.26</v>
      </c>
      <c r="R137">
        <v>3</v>
      </c>
    </row>
    <row r="138" spans="1:20" x14ac:dyDescent="0.25">
      <c r="A138" t="s">
        <v>895</v>
      </c>
      <c r="B138" t="s">
        <v>1221</v>
      </c>
      <c r="C138" t="s">
        <v>1</v>
      </c>
      <c r="D138" t="s">
        <v>0</v>
      </c>
      <c r="E138">
        <v>41250</v>
      </c>
      <c r="F138" t="s">
        <v>634</v>
      </c>
      <c r="G138" t="s">
        <v>80</v>
      </c>
      <c r="H138" s="2">
        <v>0</v>
      </c>
      <c r="I138" s="2">
        <v>0</v>
      </c>
      <c r="J138" s="2">
        <v>0</v>
      </c>
      <c r="K138" s="2">
        <v>62.5</v>
      </c>
      <c r="L138" s="2">
        <v>0</v>
      </c>
      <c r="M138" s="2">
        <v>0</v>
      </c>
      <c r="N138" s="2">
        <v>0</v>
      </c>
      <c r="O138" s="2">
        <v>8.125</v>
      </c>
      <c r="P138" s="2">
        <v>70.625</v>
      </c>
      <c r="R138">
        <v>3</v>
      </c>
    </row>
    <row r="139" spans="1:20" x14ac:dyDescent="0.25">
      <c r="A139" t="s">
        <v>895</v>
      </c>
      <c r="B139" t="s">
        <v>1208</v>
      </c>
      <c r="C139" t="s">
        <v>1</v>
      </c>
      <c r="D139" t="s">
        <v>0</v>
      </c>
      <c r="E139">
        <v>39796</v>
      </c>
      <c r="F139" t="s">
        <v>634</v>
      </c>
      <c r="G139" t="s">
        <v>80</v>
      </c>
      <c r="H139" s="2">
        <v>0</v>
      </c>
      <c r="I139" s="2">
        <v>0</v>
      </c>
      <c r="J139" s="2">
        <v>0</v>
      </c>
      <c r="K139" s="2">
        <v>45.62</v>
      </c>
      <c r="L139" s="2">
        <v>0</v>
      </c>
      <c r="M139" s="2">
        <v>0</v>
      </c>
      <c r="N139" s="2">
        <v>0</v>
      </c>
      <c r="O139" s="2">
        <v>5.9306000000000001</v>
      </c>
      <c r="P139" s="2">
        <v>51.550599999999996</v>
      </c>
      <c r="R139">
        <v>3</v>
      </c>
    </row>
    <row r="140" spans="1:20" x14ac:dyDescent="0.25">
      <c r="A140" t="s">
        <v>895</v>
      </c>
      <c r="B140" t="s">
        <v>1208</v>
      </c>
      <c r="C140" t="s">
        <v>1</v>
      </c>
      <c r="D140" t="s">
        <v>0</v>
      </c>
      <c r="E140">
        <v>14198</v>
      </c>
      <c r="F140" t="s">
        <v>634</v>
      </c>
      <c r="G140" t="s">
        <v>80</v>
      </c>
      <c r="H140" s="2">
        <v>0</v>
      </c>
      <c r="I140" s="2">
        <v>0</v>
      </c>
      <c r="J140" s="2">
        <v>0</v>
      </c>
      <c r="K140" s="2">
        <v>698.42</v>
      </c>
      <c r="L140" s="2">
        <v>0</v>
      </c>
      <c r="M140" s="2">
        <v>0</v>
      </c>
      <c r="N140" s="2">
        <v>0</v>
      </c>
      <c r="O140" s="2">
        <v>90.794600000000003</v>
      </c>
      <c r="P140" s="2">
        <v>789.21460000000002</v>
      </c>
      <c r="R140">
        <v>3</v>
      </c>
    </row>
    <row r="141" spans="1:20" x14ac:dyDescent="0.25">
      <c r="A141" t="s">
        <v>895</v>
      </c>
      <c r="B141" t="s">
        <v>1208</v>
      </c>
      <c r="C141" t="s">
        <v>1</v>
      </c>
      <c r="D141" t="s">
        <v>0</v>
      </c>
      <c r="E141">
        <v>39795</v>
      </c>
      <c r="F141" t="s">
        <v>634</v>
      </c>
      <c r="G141" t="s">
        <v>80</v>
      </c>
      <c r="H141" s="2">
        <v>0</v>
      </c>
      <c r="I141" s="2">
        <v>0</v>
      </c>
      <c r="J141" s="2">
        <v>0</v>
      </c>
      <c r="K141" s="2">
        <v>62.83</v>
      </c>
      <c r="L141" s="2">
        <v>0</v>
      </c>
      <c r="M141" s="2">
        <v>0</v>
      </c>
      <c r="N141" s="2">
        <v>0</v>
      </c>
      <c r="O141" s="2">
        <v>8.1678999999999995</v>
      </c>
      <c r="P141" s="2">
        <v>70.997900000000001</v>
      </c>
      <c r="R141">
        <v>3</v>
      </c>
    </row>
    <row r="142" spans="1:20" x14ac:dyDescent="0.25">
      <c r="A142" t="s">
        <v>895</v>
      </c>
      <c r="B142" t="s">
        <v>1221</v>
      </c>
      <c r="C142" t="s">
        <v>1</v>
      </c>
      <c r="D142" t="s">
        <v>0</v>
      </c>
      <c r="E142">
        <v>41249</v>
      </c>
      <c r="F142" t="s">
        <v>634</v>
      </c>
      <c r="G142" t="s">
        <v>80</v>
      </c>
      <c r="H142" s="2">
        <v>0</v>
      </c>
      <c r="I142" s="2">
        <v>0</v>
      </c>
      <c r="J142" s="2">
        <v>0</v>
      </c>
      <c r="K142" s="2">
        <v>144.1</v>
      </c>
      <c r="L142" s="2">
        <v>0</v>
      </c>
      <c r="M142" s="2">
        <v>0</v>
      </c>
      <c r="N142" s="2">
        <v>0</v>
      </c>
      <c r="O142" s="2">
        <v>18.733000000000001</v>
      </c>
      <c r="P142" s="2">
        <v>162.833</v>
      </c>
      <c r="R142">
        <v>3</v>
      </c>
    </row>
    <row r="143" spans="1:20" x14ac:dyDescent="0.25">
      <c r="A143" t="s">
        <v>895</v>
      </c>
      <c r="B143" t="s">
        <v>1235</v>
      </c>
      <c r="C143" t="s">
        <v>1</v>
      </c>
      <c r="D143" t="s">
        <v>0</v>
      </c>
      <c r="E143">
        <v>41052</v>
      </c>
      <c r="F143" t="s">
        <v>634</v>
      </c>
      <c r="G143" t="s">
        <v>80</v>
      </c>
      <c r="H143" s="2">
        <v>0</v>
      </c>
      <c r="I143" s="2">
        <v>0</v>
      </c>
      <c r="J143" s="2">
        <v>0</v>
      </c>
      <c r="K143" s="2">
        <v>224.38</v>
      </c>
      <c r="L143" s="2">
        <v>0</v>
      </c>
      <c r="M143" s="2">
        <v>0</v>
      </c>
      <c r="N143" s="2">
        <v>0</v>
      </c>
      <c r="O143" s="2">
        <v>29.1694</v>
      </c>
      <c r="P143" s="2">
        <v>253.54939999999999</v>
      </c>
      <c r="R143">
        <v>3</v>
      </c>
    </row>
    <row r="144" spans="1:20" x14ac:dyDescent="0.25">
      <c r="A144" t="s">
        <v>895</v>
      </c>
      <c r="B144" t="s">
        <v>1216</v>
      </c>
      <c r="C144" t="s">
        <v>1</v>
      </c>
      <c r="D144" t="s">
        <v>0</v>
      </c>
      <c r="E144">
        <v>451</v>
      </c>
      <c r="F144" t="s">
        <v>1003</v>
      </c>
      <c r="G144" t="s">
        <v>1004</v>
      </c>
      <c r="H144" s="2">
        <v>0</v>
      </c>
      <c r="I144" s="2">
        <v>0</v>
      </c>
      <c r="J144" s="2">
        <v>0</v>
      </c>
      <c r="K144" s="2">
        <v>35.39</v>
      </c>
      <c r="L144" s="2">
        <v>0</v>
      </c>
      <c r="M144" s="2">
        <v>0</v>
      </c>
      <c r="N144" s="2">
        <v>0</v>
      </c>
      <c r="O144" s="2">
        <v>4.6006999999999998</v>
      </c>
      <c r="P144" s="2">
        <v>39.990700000000004</v>
      </c>
      <c r="R144">
        <v>3</v>
      </c>
    </row>
    <row r="145" spans="1:18" x14ac:dyDescent="0.25">
      <c r="A145" t="s">
        <v>895</v>
      </c>
      <c r="B145" t="s">
        <v>1108</v>
      </c>
      <c r="C145" t="s">
        <v>1</v>
      </c>
      <c r="D145" t="s">
        <v>0</v>
      </c>
      <c r="E145">
        <v>945</v>
      </c>
      <c r="F145" t="s">
        <v>569</v>
      </c>
      <c r="G145" t="s">
        <v>90</v>
      </c>
      <c r="H145" s="2">
        <v>0</v>
      </c>
      <c r="I145" s="2">
        <v>0</v>
      </c>
      <c r="J145" s="2">
        <v>0</v>
      </c>
      <c r="K145" s="2">
        <v>66.37</v>
      </c>
      <c r="L145" s="2">
        <v>0</v>
      </c>
      <c r="M145" s="2">
        <v>0</v>
      </c>
      <c r="N145" s="2">
        <v>0</v>
      </c>
      <c r="O145" s="2">
        <v>8.6281000000000017</v>
      </c>
      <c r="P145" s="2">
        <v>74.998100000000008</v>
      </c>
      <c r="R145">
        <v>3</v>
      </c>
    </row>
    <row r="146" spans="1:18" x14ac:dyDescent="0.25">
      <c r="A146" t="s">
        <v>895</v>
      </c>
      <c r="B146" t="s">
        <v>1231</v>
      </c>
      <c r="C146" t="s">
        <v>1</v>
      </c>
      <c r="D146" t="s">
        <v>0</v>
      </c>
      <c r="E146">
        <v>158</v>
      </c>
      <c r="F146" t="s">
        <v>655</v>
      </c>
      <c r="G146" t="s">
        <v>656</v>
      </c>
      <c r="H146" s="2">
        <v>0</v>
      </c>
      <c r="I146" s="2">
        <v>0</v>
      </c>
      <c r="J146" s="2">
        <v>0</v>
      </c>
      <c r="K146" s="2">
        <v>221.24</v>
      </c>
      <c r="L146" s="2">
        <v>0</v>
      </c>
      <c r="M146" s="2">
        <v>0</v>
      </c>
      <c r="N146" s="2">
        <v>0</v>
      </c>
      <c r="O146" s="2">
        <v>28.761200000000002</v>
      </c>
      <c r="P146" s="2">
        <v>250.00120000000001</v>
      </c>
      <c r="R146">
        <v>3</v>
      </c>
    </row>
    <row r="147" spans="1:18" x14ac:dyDescent="0.25">
      <c r="A147" t="s">
        <v>895</v>
      </c>
      <c r="B147" t="s">
        <v>1165</v>
      </c>
      <c r="C147" t="s">
        <v>1</v>
      </c>
      <c r="D147" t="s">
        <v>0</v>
      </c>
      <c r="E147">
        <v>44494</v>
      </c>
      <c r="F147" t="s">
        <v>433</v>
      </c>
      <c r="G147" t="s">
        <v>108</v>
      </c>
      <c r="H147" s="2">
        <v>0</v>
      </c>
      <c r="I147" s="2">
        <v>0</v>
      </c>
      <c r="J147" s="2">
        <v>0</v>
      </c>
      <c r="K147" s="2">
        <v>52.62</v>
      </c>
      <c r="L147" s="2">
        <v>0</v>
      </c>
      <c r="M147" s="2">
        <v>0</v>
      </c>
      <c r="N147" s="2">
        <v>0</v>
      </c>
      <c r="O147" s="2">
        <v>6.8406000000000002</v>
      </c>
      <c r="P147" s="2">
        <v>59.460599999999999</v>
      </c>
      <c r="R147">
        <v>3</v>
      </c>
    </row>
    <row r="148" spans="1:18" x14ac:dyDescent="0.25">
      <c r="A148" t="s">
        <v>895</v>
      </c>
      <c r="B148" t="s">
        <v>1214</v>
      </c>
      <c r="C148" t="s">
        <v>1</v>
      </c>
      <c r="D148" t="s">
        <v>0</v>
      </c>
      <c r="E148">
        <v>27648</v>
      </c>
      <c r="F148" t="s">
        <v>131</v>
      </c>
      <c r="G148" t="s">
        <v>132</v>
      </c>
      <c r="H148" s="2">
        <v>0</v>
      </c>
      <c r="I148" s="2">
        <v>0</v>
      </c>
      <c r="J148" s="2">
        <v>0</v>
      </c>
      <c r="K148" s="2">
        <v>59.92</v>
      </c>
      <c r="L148" s="2">
        <v>0</v>
      </c>
      <c r="M148" s="2">
        <v>0</v>
      </c>
      <c r="N148" s="2">
        <v>0</v>
      </c>
      <c r="O148" s="2">
        <v>7.7896000000000001</v>
      </c>
      <c r="P148" s="2">
        <v>67.709599999999995</v>
      </c>
      <c r="R148">
        <v>3</v>
      </c>
    </row>
    <row r="149" spans="1:18" x14ac:dyDescent="0.25">
      <c r="A149" t="s">
        <v>895</v>
      </c>
      <c r="B149" t="s">
        <v>1214</v>
      </c>
      <c r="C149" t="s">
        <v>1</v>
      </c>
      <c r="D149" t="s">
        <v>0</v>
      </c>
      <c r="E149">
        <v>172820</v>
      </c>
      <c r="F149" t="s">
        <v>429</v>
      </c>
      <c r="G149" t="s">
        <v>430</v>
      </c>
      <c r="H149" s="2">
        <v>0</v>
      </c>
      <c r="I149" s="2">
        <v>0</v>
      </c>
      <c r="J149" s="2">
        <v>0</v>
      </c>
      <c r="K149" s="2">
        <v>41.54</v>
      </c>
      <c r="L149" s="2">
        <v>0</v>
      </c>
      <c r="M149" s="2">
        <v>0</v>
      </c>
      <c r="N149" s="2">
        <v>0</v>
      </c>
      <c r="O149" s="2">
        <v>5.4001999999999999</v>
      </c>
      <c r="P149" s="2">
        <v>46.940199999999997</v>
      </c>
      <c r="R149">
        <v>3</v>
      </c>
    </row>
    <row r="150" spans="1:18" x14ac:dyDescent="0.25">
      <c r="A150" t="s">
        <v>895</v>
      </c>
      <c r="B150" t="s">
        <v>1217</v>
      </c>
      <c r="C150" t="s">
        <v>1</v>
      </c>
      <c r="D150" t="s">
        <v>0</v>
      </c>
      <c r="E150">
        <v>609102</v>
      </c>
      <c r="F150" t="s">
        <v>222</v>
      </c>
      <c r="G150" t="s">
        <v>74</v>
      </c>
      <c r="H150" s="2">
        <v>0</v>
      </c>
      <c r="I150" s="2">
        <v>0</v>
      </c>
      <c r="J150" s="2">
        <v>0</v>
      </c>
      <c r="K150" s="2">
        <v>102.21</v>
      </c>
      <c r="L150" s="2">
        <v>0</v>
      </c>
      <c r="M150" s="2">
        <v>0</v>
      </c>
      <c r="N150" s="2">
        <v>0</v>
      </c>
      <c r="O150" s="2">
        <v>13.2873</v>
      </c>
      <c r="P150" s="2">
        <v>115.4973</v>
      </c>
      <c r="R150">
        <v>3</v>
      </c>
    </row>
    <row r="151" spans="1:18" x14ac:dyDescent="0.25">
      <c r="A151" t="s">
        <v>895</v>
      </c>
      <c r="B151" t="s">
        <v>1208</v>
      </c>
      <c r="C151" t="s">
        <v>1</v>
      </c>
      <c r="D151" t="s">
        <v>0</v>
      </c>
      <c r="E151">
        <v>597770</v>
      </c>
      <c r="F151" t="s">
        <v>222</v>
      </c>
      <c r="G151" t="s">
        <v>74</v>
      </c>
      <c r="H151" s="2">
        <v>0</v>
      </c>
      <c r="I151" s="2">
        <v>0</v>
      </c>
      <c r="J151" s="2">
        <v>0</v>
      </c>
      <c r="K151" s="2">
        <v>127.57</v>
      </c>
      <c r="L151" s="2">
        <v>0</v>
      </c>
      <c r="M151" s="2">
        <v>0</v>
      </c>
      <c r="N151" s="2">
        <v>0</v>
      </c>
      <c r="O151" s="2">
        <v>16.584099999999999</v>
      </c>
      <c r="P151" s="2">
        <v>144.1541</v>
      </c>
      <c r="R151">
        <v>3</v>
      </c>
    </row>
    <row r="152" spans="1:18" x14ac:dyDescent="0.25">
      <c r="A152" t="s">
        <v>895</v>
      </c>
      <c r="B152" t="s">
        <v>1227</v>
      </c>
      <c r="C152" t="s">
        <v>1</v>
      </c>
      <c r="D152" t="s">
        <v>0</v>
      </c>
      <c r="E152">
        <v>602495</v>
      </c>
      <c r="F152" t="s">
        <v>222</v>
      </c>
      <c r="G152" t="s">
        <v>74</v>
      </c>
      <c r="H152" s="2">
        <v>0</v>
      </c>
      <c r="I152" s="2">
        <v>0</v>
      </c>
      <c r="J152" s="2">
        <v>0</v>
      </c>
      <c r="K152" s="2">
        <v>65.38</v>
      </c>
      <c r="L152" s="2">
        <v>0</v>
      </c>
      <c r="M152" s="2">
        <v>0</v>
      </c>
      <c r="N152" s="2">
        <v>0</v>
      </c>
      <c r="O152" s="2">
        <v>8.4993999999999996</v>
      </c>
      <c r="P152" s="2">
        <v>73.87939999999999</v>
      </c>
      <c r="R152">
        <v>3</v>
      </c>
    </row>
    <row r="153" spans="1:18" x14ac:dyDescent="0.25">
      <c r="A153" t="s">
        <v>895</v>
      </c>
      <c r="B153" t="s">
        <v>1218</v>
      </c>
      <c r="C153" t="s">
        <v>1</v>
      </c>
      <c r="D153" t="s">
        <v>0</v>
      </c>
      <c r="E153">
        <v>242116</v>
      </c>
      <c r="F153" t="s">
        <v>383</v>
      </c>
      <c r="G153" t="s">
        <v>384</v>
      </c>
      <c r="H153" s="2">
        <v>0</v>
      </c>
      <c r="I153" s="2">
        <v>0</v>
      </c>
      <c r="J153" s="2">
        <v>0</v>
      </c>
      <c r="K153" s="2">
        <v>116.62</v>
      </c>
      <c r="L153" s="2">
        <v>0</v>
      </c>
      <c r="M153" s="2">
        <v>0</v>
      </c>
      <c r="N153" s="2">
        <v>0</v>
      </c>
      <c r="O153" s="2">
        <v>15.160600000000001</v>
      </c>
      <c r="P153" s="2">
        <v>131.78059999999999</v>
      </c>
      <c r="R153">
        <v>3</v>
      </c>
    </row>
    <row r="154" spans="1:18" x14ac:dyDescent="0.25">
      <c r="A154" t="s">
        <v>895</v>
      </c>
      <c r="B154" t="s">
        <v>1208</v>
      </c>
      <c r="C154" t="s">
        <v>1</v>
      </c>
      <c r="D154" t="s">
        <v>0</v>
      </c>
      <c r="E154">
        <v>576060</v>
      </c>
      <c r="F154" t="s">
        <v>658</v>
      </c>
      <c r="G154" t="s">
        <v>659</v>
      </c>
      <c r="H154" s="2">
        <v>0</v>
      </c>
      <c r="I154" s="2">
        <v>0</v>
      </c>
      <c r="J154" s="2">
        <v>0</v>
      </c>
      <c r="K154" s="2">
        <v>28.41</v>
      </c>
      <c r="L154" s="2">
        <v>0</v>
      </c>
      <c r="M154" s="2">
        <v>0</v>
      </c>
      <c r="N154" s="2">
        <v>0</v>
      </c>
      <c r="O154" s="2">
        <v>3.6933000000000002</v>
      </c>
      <c r="P154" s="2">
        <v>32.103299999999997</v>
      </c>
      <c r="R154">
        <v>3</v>
      </c>
    </row>
    <row r="155" spans="1:18" x14ac:dyDescent="0.25">
      <c r="A155" t="s">
        <v>895</v>
      </c>
      <c r="B155" t="s">
        <v>1215</v>
      </c>
      <c r="C155" t="s">
        <v>1</v>
      </c>
      <c r="D155" t="s">
        <v>0</v>
      </c>
      <c r="E155">
        <v>1639</v>
      </c>
      <c r="F155" t="s">
        <v>913</v>
      </c>
      <c r="G155" t="s">
        <v>107</v>
      </c>
      <c r="H155" s="2">
        <v>0</v>
      </c>
      <c r="I155" s="2">
        <v>0</v>
      </c>
      <c r="J155" s="2">
        <v>0</v>
      </c>
      <c r="K155" s="2">
        <v>20.88</v>
      </c>
      <c r="L155" s="2">
        <v>0</v>
      </c>
      <c r="M155" s="2">
        <v>0</v>
      </c>
      <c r="N155" s="2">
        <v>0</v>
      </c>
      <c r="O155" s="2">
        <v>2.7143999999999999</v>
      </c>
      <c r="P155" s="2">
        <v>23.5944</v>
      </c>
      <c r="R155">
        <v>3</v>
      </c>
    </row>
    <row r="156" spans="1:18" x14ac:dyDescent="0.25">
      <c r="A156" t="s">
        <v>895</v>
      </c>
      <c r="B156" t="s">
        <v>1215</v>
      </c>
      <c r="C156" t="s">
        <v>1</v>
      </c>
      <c r="D156" t="s">
        <v>0</v>
      </c>
      <c r="E156">
        <v>3699197</v>
      </c>
      <c r="F156" t="s">
        <v>130</v>
      </c>
      <c r="G156" t="s">
        <v>87</v>
      </c>
      <c r="H156" s="2">
        <v>0</v>
      </c>
      <c r="I156" s="2">
        <v>0</v>
      </c>
      <c r="J156" s="2">
        <v>0</v>
      </c>
      <c r="K156" s="2">
        <v>55.21</v>
      </c>
      <c r="L156" s="2">
        <v>0</v>
      </c>
      <c r="M156" s="2">
        <v>0</v>
      </c>
      <c r="N156" s="2">
        <v>0</v>
      </c>
      <c r="O156" s="2">
        <v>7.1773000000000007</v>
      </c>
      <c r="P156" s="2">
        <v>62.387300000000003</v>
      </c>
      <c r="R156">
        <v>3</v>
      </c>
    </row>
    <row r="157" spans="1:18" x14ac:dyDescent="0.25">
      <c r="A157" t="s">
        <v>895</v>
      </c>
      <c r="B157" t="s">
        <v>1221</v>
      </c>
      <c r="C157" t="s">
        <v>1</v>
      </c>
      <c r="D157" t="s">
        <v>0</v>
      </c>
      <c r="E157">
        <v>612144</v>
      </c>
      <c r="F157" t="s">
        <v>222</v>
      </c>
      <c r="G157" t="s">
        <v>74</v>
      </c>
      <c r="H157" s="2">
        <v>0</v>
      </c>
      <c r="I157" s="2">
        <v>0</v>
      </c>
      <c r="J157" s="2">
        <v>0</v>
      </c>
      <c r="K157" s="2">
        <v>72.84</v>
      </c>
      <c r="L157" s="2">
        <v>0</v>
      </c>
      <c r="M157" s="2">
        <v>0</v>
      </c>
      <c r="N157" s="2">
        <v>0</v>
      </c>
      <c r="O157" s="2">
        <v>9.4692000000000007</v>
      </c>
      <c r="P157" s="2">
        <v>82.309200000000004</v>
      </c>
      <c r="R157">
        <v>3</v>
      </c>
    </row>
    <row r="158" spans="1:18" x14ac:dyDescent="0.25">
      <c r="A158" t="s">
        <v>895</v>
      </c>
      <c r="B158" t="s">
        <v>1242</v>
      </c>
      <c r="C158" t="s">
        <v>1</v>
      </c>
      <c r="D158" t="s">
        <v>0</v>
      </c>
      <c r="E158">
        <v>88250</v>
      </c>
      <c r="F158" t="s">
        <v>264</v>
      </c>
      <c r="G158" t="s">
        <v>265</v>
      </c>
      <c r="H158" s="2">
        <v>0</v>
      </c>
      <c r="I158" s="2">
        <v>0</v>
      </c>
      <c r="J158" s="2">
        <v>0</v>
      </c>
      <c r="K158" s="2">
        <v>567.12</v>
      </c>
      <c r="L158" s="2">
        <v>0</v>
      </c>
      <c r="M158" s="2">
        <v>0</v>
      </c>
      <c r="N158" s="2">
        <v>0</v>
      </c>
      <c r="O158" s="2">
        <v>73.7256</v>
      </c>
      <c r="P158" s="2">
        <v>640.84559999999999</v>
      </c>
      <c r="R158">
        <v>3</v>
      </c>
    </row>
    <row r="159" spans="1:18" x14ac:dyDescent="0.25">
      <c r="A159" t="s">
        <v>895</v>
      </c>
      <c r="B159" t="s">
        <v>1223</v>
      </c>
      <c r="C159" t="s">
        <v>1</v>
      </c>
      <c r="D159" t="s">
        <v>0</v>
      </c>
      <c r="E159">
        <v>11285</v>
      </c>
      <c r="F159" t="s">
        <v>379</v>
      </c>
      <c r="G159" t="s">
        <v>380</v>
      </c>
      <c r="H159" s="2">
        <v>0</v>
      </c>
      <c r="I159" s="2">
        <v>0</v>
      </c>
      <c r="J159" s="2">
        <v>0</v>
      </c>
      <c r="K159" s="2">
        <v>42.94</v>
      </c>
      <c r="L159" s="2">
        <v>0</v>
      </c>
      <c r="M159" s="2">
        <v>0</v>
      </c>
      <c r="N159" s="2">
        <v>0</v>
      </c>
      <c r="O159" s="2">
        <v>5.5822000000000003</v>
      </c>
      <c r="P159" s="2">
        <v>48.522199999999998</v>
      </c>
      <c r="R159">
        <v>3</v>
      </c>
    </row>
    <row r="160" spans="1:18" x14ac:dyDescent="0.25">
      <c r="A160" t="s">
        <v>895</v>
      </c>
      <c r="B160" t="s">
        <v>1233</v>
      </c>
      <c r="C160" t="s">
        <v>1</v>
      </c>
      <c r="D160" t="s">
        <v>0</v>
      </c>
      <c r="E160">
        <v>11268</v>
      </c>
      <c r="F160" t="s">
        <v>379</v>
      </c>
      <c r="G160" t="s">
        <v>380</v>
      </c>
      <c r="H160" s="2">
        <v>0</v>
      </c>
      <c r="I160" s="2">
        <v>0</v>
      </c>
      <c r="J160" s="2">
        <v>0</v>
      </c>
      <c r="K160" s="2">
        <v>126.83</v>
      </c>
      <c r="L160" s="2">
        <v>0</v>
      </c>
      <c r="M160" s="2">
        <v>0</v>
      </c>
      <c r="N160" s="2">
        <v>0</v>
      </c>
      <c r="O160" s="2">
        <v>16.4879</v>
      </c>
      <c r="P160" s="2">
        <v>143.31790000000001</v>
      </c>
      <c r="R160">
        <v>3</v>
      </c>
    </row>
    <row r="161" spans="1:18" x14ac:dyDescent="0.25">
      <c r="A161" t="s">
        <v>895</v>
      </c>
      <c r="B161" t="s">
        <v>1233</v>
      </c>
      <c r="C161" t="s">
        <v>1</v>
      </c>
      <c r="D161" t="s">
        <v>0</v>
      </c>
      <c r="E161">
        <v>11250</v>
      </c>
      <c r="F161" t="s">
        <v>379</v>
      </c>
      <c r="G161" t="s">
        <v>380</v>
      </c>
      <c r="H161" s="2">
        <v>0</v>
      </c>
      <c r="I161" s="2">
        <v>0</v>
      </c>
      <c r="J161" s="2">
        <v>0</v>
      </c>
      <c r="K161" s="2">
        <v>21.89</v>
      </c>
      <c r="L161" s="2">
        <v>0</v>
      </c>
      <c r="M161" s="2">
        <v>0</v>
      </c>
      <c r="N161" s="2">
        <v>0</v>
      </c>
      <c r="O161" s="2">
        <v>2.8457000000000003</v>
      </c>
      <c r="P161" s="2">
        <v>24.735700000000001</v>
      </c>
      <c r="R161">
        <v>3</v>
      </c>
    </row>
    <row r="162" spans="1:18" x14ac:dyDescent="0.25">
      <c r="A162" t="s">
        <v>895</v>
      </c>
      <c r="B162" t="s">
        <v>1230</v>
      </c>
      <c r="C162" t="s">
        <v>1</v>
      </c>
      <c r="D162" t="s">
        <v>0</v>
      </c>
      <c r="E162">
        <v>19946</v>
      </c>
      <c r="F162" t="s">
        <v>100</v>
      </c>
      <c r="G162" t="s">
        <v>101</v>
      </c>
      <c r="H162" s="2">
        <v>0</v>
      </c>
      <c r="I162" s="2">
        <v>0</v>
      </c>
      <c r="J162" s="2">
        <v>0</v>
      </c>
      <c r="K162" s="2">
        <v>37.64</v>
      </c>
      <c r="L162" s="2">
        <v>0</v>
      </c>
      <c r="M162" s="2">
        <v>0</v>
      </c>
      <c r="N162" s="2">
        <v>0</v>
      </c>
      <c r="O162" s="2">
        <v>4.8932000000000002</v>
      </c>
      <c r="P162" s="2">
        <v>42.533200000000001</v>
      </c>
      <c r="R162">
        <v>3</v>
      </c>
    </row>
    <row r="163" spans="1:18" x14ac:dyDescent="0.25">
      <c r="A163" t="s">
        <v>895</v>
      </c>
      <c r="B163" t="s">
        <v>1232</v>
      </c>
      <c r="C163" t="s">
        <v>1</v>
      </c>
      <c r="D163" t="s">
        <v>0</v>
      </c>
      <c r="E163">
        <v>7716</v>
      </c>
      <c r="F163" t="s">
        <v>634</v>
      </c>
      <c r="G163" t="s">
        <v>80</v>
      </c>
      <c r="H163" s="2">
        <v>0</v>
      </c>
      <c r="I163" s="2">
        <v>0</v>
      </c>
      <c r="J163" s="2">
        <v>0</v>
      </c>
      <c r="K163" s="2">
        <v>48</v>
      </c>
      <c r="L163" s="2">
        <v>0</v>
      </c>
      <c r="M163" s="2">
        <v>0</v>
      </c>
      <c r="N163" s="2">
        <v>0</v>
      </c>
      <c r="O163" s="2">
        <v>6.24</v>
      </c>
      <c r="P163" s="2">
        <v>54.24</v>
      </c>
      <c r="R163">
        <v>3</v>
      </c>
    </row>
    <row r="164" spans="1:18" x14ac:dyDescent="0.25">
      <c r="A164" t="s">
        <v>895</v>
      </c>
      <c r="B164" t="s">
        <v>1232</v>
      </c>
      <c r="C164" t="s">
        <v>1</v>
      </c>
      <c r="D164" t="s">
        <v>0</v>
      </c>
      <c r="E164">
        <v>42544</v>
      </c>
      <c r="F164" t="s">
        <v>634</v>
      </c>
      <c r="G164" t="s">
        <v>80</v>
      </c>
      <c r="H164" s="2">
        <v>0</v>
      </c>
      <c r="I164" s="2">
        <v>0</v>
      </c>
      <c r="J164" s="2">
        <v>0</v>
      </c>
      <c r="K164" s="2">
        <v>45.62</v>
      </c>
      <c r="L164" s="2">
        <v>0</v>
      </c>
      <c r="M164" s="2">
        <v>0</v>
      </c>
      <c r="N164" s="2">
        <v>0</v>
      </c>
      <c r="O164" s="2">
        <v>5.9306000000000001</v>
      </c>
      <c r="P164" s="2">
        <v>51.550599999999996</v>
      </c>
      <c r="R164">
        <v>3</v>
      </c>
    </row>
    <row r="165" spans="1:18" x14ac:dyDescent="0.25">
      <c r="A165" t="s">
        <v>895</v>
      </c>
      <c r="B165" t="s">
        <v>1233</v>
      </c>
      <c r="C165" t="s">
        <v>1</v>
      </c>
      <c r="D165" t="s">
        <v>0</v>
      </c>
      <c r="E165">
        <v>17636</v>
      </c>
      <c r="F165" t="s">
        <v>624</v>
      </c>
      <c r="G165" t="s">
        <v>73</v>
      </c>
      <c r="H165" s="2">
        <v>0</v>
      </c>
      <c r="I165" s="2">
        <v>0</v>
      </c>
      <c r="J165" s="2">
        <v>0</v>
      </c>
      <c r="K165" s="2">
        <v>171.44</v>
      </c>
      <c r="L165" s="2">
        <v>0</v>
      </c>
      <c r="M165" s="2">
        <v>0</v>
      </c>
      <c r="N165" s="2">
        <v>0</v>
      </c>
      <c r="O165" s="2">
        <v>22.287200000000002</v>
      </c>
      <c r="P165" s="2">
        <v>193.72720000000001</v>
      </c>
      <c r="R165">
        <v>3</v>
      </c>
    </row>
    <row r="166" spans="1:18" x14ac:dyDescent="0.25">
      <c r="A166" t="s">
        <v>895</v>
      </c>
      <c r="B166" t="s">
        <v>1222</v>
      </c>
      <c r="C166" t="s">
        <v>1</v>
      </c>
      <c r="D166" t="s">
        <v>0</v>
      </c>
      <c r="E166">
        <v>55</v>
      </c>
      <c r="F166" t="s">
        <v>1240</v>
      </c>
      <c r="G166" t="s">
        <v>1241</v>
      </c>
      <c r="H166" s="2">
        <v>0</v>
      </c>
      <c r="I166" s="2">
        <v>0</v>
      </c>
      <c r="J166" s="2">
        <v>0</v>
      </c>
      <c r="K166" s="2">
        <v>101.76</v>
      </c>
      <c r="L166" s="2">
        <v>0</v>
      </c>
      <c r="M166" s="2">
        <v>0</v>
      </c>
      <c r="N166" s="2">
        <v>0</v>
      </c>
      <c r="O166" s="2">
        <v>13.228800000000001</v>
      </c>
      <c r="P166" s="2">
        <v>114.98880000000001</v>
      </c>
      <c r="R166">
        <v>3</v>
      </c>
    </row>
    <row r="167" spans="1:18" x14ac:dyDescent="0.25">
      <c r="A167" t="s">
        <v>895</v>
      </c>
      <c r="B167" t="s">
        <v>1221</v>
      </c>
      <c r="C167" t="s">
        <v>1</v>
      </c>
      <c r="D167" t="s">
        <v>0</v>
      </c>
      <c r="E167">
        <v>17554</v>
      </c>
      <c r="F167" t="s">
        <v>624</v>
      </c>
      <c r="G167" t="s">
        <v>73</v>
      </c>
      <c r="H167" s="2">
        <v>0</v>
      </c>
      <c r="I167" s="2">
        <v>0</v>
      </c>
      <c r="J167" s="2">
        <v>0</v>
      </c>
      <c r="K167" s="2">
        <v>372.67</v>
      </c>
      <c r="L167" s="2">
        <v>0</v>
      </c>
      <c r="M167" s="2">
        <v>0</v>
      </c>
      <c r="N167" s="2">
        <v>0</v>
      </c>
      <c r="O167" s="2">
        <v>48.447100000000006</v>
      </c>
      <c r="P167" s="2">
        <v>421.11710000000005</v>
      </c>
      <c r="R167">
        <v>3</v>
      </c>
    </row>
    <row r="168" spans="1:18" x14ac:dyDescent="0.25">
      <c r="A168" t="s">
        <v>895</v>
      </c>
      <c r="B168" t="s">
        <v>1221</v>
      </c>
      <c r="C168" t="s">
        <v>1</v>
      </c>
      <c r="D168" t="s">
        <v>0</v>
      </c>
      <c r="E168">
        <v>63</v>
      </c>
      <c r="F168" t="s">
        <v>990</v>
      </c>
      <c r="G168" t="s">
        <v>991</v>
      </c>
      <c r="H168" s="2">
        <v>0</v>
      </c>
      <c r="I168" s="2">
        <v>0</v>
      </c>
      <c r="J168" s="2">
        <v>0</v>
      </c>
      <c r="K168" s="2">
        <v>75.22</v>
      </c>
      <c r="L168" s="2">
        <v>0</v>
      </c>
      <c r="M168" s="2">
        <v>0</v>
      </c>
      <c r="N168" s="2">
        <v>0</v>
      </c>
      <c r="O168" s="2">
        <v>9.7786000000000008</v>
      </c>
      <c r="P168" s="2">
        <v>84.998599999999996</v>
      </c>
      <c r="R168">
        <v>3</v>
      </c>
    </row>
    <row r="169" spans="1:18" x14ac:dyDescent="0.25">
      <c r="A169" t="s">
        <v>895</v>
      </c>
      <c r="B169" t="s">
        <v>1233</v>
      </c>
      <c r="C169" t="s">
        <v>1</v>
      </c>
      <c r="D169" t="s">
        <v>0</v>
      </c>
      <c r="E169">
        <v>6998</v>
      </c>
      <c r="F169" t="s">
        <v>632</v>
      </c>
      <c r="G169" t="s">
        <v>633</v>
      </c>
      <c r="H169" s="2">
        <v>0</v>
      </c>
      <c r="I169" s="2">
        <v>0</v>
      </c>
      <c r="J169" s="2">
        <v>0</v>
      </c>
      <c r="K169" s="2">
        <v>171.21</v>
      </c>
      <c r="L169" s="2">
        <v>0</v>
      </c>
      <c r="M169" s="2">
        <v>0</v>
      </c>
      <c r="N169" s="2">
        <v>0</v>
      </c>
      <c r="O169" s="2">
        <v>22.257300000000001</v>
      </c>
      <c r="P169" s="2">
        <v>193.46730000000002</v>
      </c>
      <c r="R169">
        <v>3</v>
      </c>
    </row>
    <row r="170" spans="1:18" x14ac:dyDescent="0.25">
      <c r="A170" t="s">
        <v>895</v>
      </c>
      <c r="B170" t="s">
        <v>1232</v>
      </c>
      <c r="C170" t="s">
        <v>1</v>
      </c>
      <c r="D170" t="s">
        <v>0</v>
      </c>
      <c r="E170">
        <v>11348</v>
      </c>
      <c r="F170" t="s">
        <v>379</v>
      </c>
      <c r="G170" t="s">
        <v>380</v>
      </c>
      <c r="H170" s="2">
        <v>0</v>
      </c>
      <c r="I170" s="2">
        <v>0</v>
      </c>
      <c r="J170" s="2">
        <v>0</v>
      </c>
      <c r="K170" s="2">
        <v>22.33</v>
      </c>
      <c r="L170" s="2">
        <v>0</v>
      </c>
      <c r="M170" s="2">
        <v>0</v>
      </c>
      <c r="N170" s="2">
        <v>0</v>
      </c>
      <c r="O170" s="2">
        <v>2.9028999999999998</v>
      </c>
      <c r="P170" s="2">
        <v>25.232899999999997</v>
      </c>
      <c r="R170">
        <v>3</v>
      </c>
    </row>
    <row r="171" spans="1:18" x14ac:dyDescent="0.25">
      <c r="A171" t="s">
        <v>895</v>
      </c>
      <c r="B171" t="s">
        <v>1229</v>
      </c>
      <c r="C171" t="s">
        <v>1</v>
      </c>
      <c r="D171" t="s">
        <v>0</v>
      </c>
      <c r="E171">
        <v>67</v>
      </c>
      <c r="F171" t="s">
        <v>990</v>
      </c>
      <c r="G171" t="s">
        <v>991</v>
      </c>
      <c r="H171" s="2">
        <v>0</v>
      </c>
      <c r="I171" s="2">
        <v>0</v>
      </c>
      <c r="J171" s="2">
        <v>0</v>
      </c>
      <c r="K171" s="2">
        <v>75.22</v>
      </c>
      <c r="L171" s="2">
        <v>0</v>
      </c>
      <c r="M171" s="2">
        <v>0</v>
      </c>
      <c r="N171" s="2">
        <v>0</v>
      </c>
      <c r="O171" s="2">
        <v>9.7786000000000008</v>
      </c>
      <c r="P171" s="2">
        <v>84.998599999999996</v>
      </c>
      <c r="R171">
        <v>3</v>
      </c>
    </row>
    <row r="172" spans="1:18" x14ac:dyDescent="0.25">
      <c r="A172" t="s">
        <v>895</v>
      </c>
      <c r="B172" t="s">
        <v>1230</v>
      </c>
      <c r="C172" t="s">
        <v>1</v>
      </c>
      <c r="D172" t="s">
        <v>0</v>
      </c>
      <c r="E172">
        <v>17762</v>
      </c>
      <c r="F172" t="s">
        <v>624</v>
      </c>
      <c r="G172" t="s">
        <v>73</v>
      </c>
      <c r="H172" s="2">
        <v>0</v>
      </c>
      <c r="I172" s="2">
        <v>0</v>
      </c>
      <c r="J172" s="2">
        <v>0</v>
      </c>
      <c r="K172" s="2">
        <v>21.42</v>
      </c>
      <c r="L172" s="2">
        <v>0</v>
      </c>
      <c r="M172" s="2">
        <v>0</v>
      </c>
      <c r="N172" s="2">
        <v>0</v>
      </c>
      <c r="O172" s="2">
        <v>2.7846000000000002</v>
      </c>
      <c r="P172" s="2">
        <v>24.204600000000003</v>
      </c>
      <c r="R172">
        <v>3</v>
      </c>
    </row>
    <row r="173" spans="1:18" x14ac:dyDescent="0.25">
      <c r="A173" t="s">
        <v>895</v>
      </c>
      <c r="B173" t="s">
        <v>1223</v>
      </c>
      <c r="C173" t="s">
        <v>1</v>
      </c>
      <c r="D173" t="s">
        <v>0</v>
      </c>
      <c r="E173">
        <v>5029</v>
      </c>
      <c r="F173" t="s">
        <v>389</v>
      </c>
      <c r="G173" t="s">
        <v>390</v>
      </c>
      <c r="H173" s="2">
        <v>0</v>
      </c>
      <c r="I173" s="2">
        <v>0</v>
      </c>
      <c r="J173" s="2">
        <v>0</v>
      </c>
      <c r="K173" s="2">
        <v>102</v>
      </c>
      <c r="L173" s="2">
        <v>0</v>
      </c>
      <c r="M173" s="2">
        <v>0</v>
      </c>
      <c r="N173" s="2">
        <v>0</v>
      </c>
      <c r="O173" s="2">
        <v>13.26</v>
      </c>
      <c r="P173" s="2">
        <v>115.26</v>
      </c>
      <c r="R173">
        <v>3</v>
      </c>
    </row>
    <row r="174" spans="1:18" x14ac:dyDescent="0.25">
      <c r="A174" t="s">
        <v>895</v>
      </c>
      <c r="B174" t="s">
        <v>1239</v>
      </c>
      <c r="C174" t="s">
        <v>1</v>
      </c>
      <c r="D174" t="s">
        <v>0</v>
      </c>
      <c r="E174">
        <v>264565</v>
      </c>
      <c r="F174" t="s">
        <v>383</v>
      </c>
      <c r="G174" t="s">
        <v>384</v>
      </c>
      <c r="H174" s="2">
        <v>0</v>
      </c>
      <c r="I174" s="2">
        <v>0</v>
      </c>
      <c r="J174" s="2">
        <v>0</v>
      </c>
      <c r="K174" s="2">
        <v>132.91</v>
      </c>
      <c r="L174" s="2">
        <v>0</v>
      </c>
      <c r="M174" s="2">
        <v>0</v>
      </c>
      <c r="N174" s="2">
        <v>0</v>
      </c>
      <c r="O174" s="2">
        <v>17.278300000000002</v>
      </c>
      <c r="P174" s="2">
        <v>150.1883</v>
      </c>
      <c r="R174">
        <v>3</v>
      </c>
    </row>
    <row r="175" spans="1:18" x14ac:dyDescent="0.25">
      <c r="A175" t="s">
        <v>895</v>
      </c>
      <c r="B175" t="s">
        <v>1234</v>
      </c>
      <c r="C175" t="s">
        <v>1</v>
      </c>
      <c r="D175" t="s">
        <v>0</v>
      </c>
      <c r="E175">
        <v>843</v>
      </c>
      <c r="F175" t="s">
        <v>1237</v>
      </c>
      <c r="G175" t="s">
        <v>1238</v>
      </c>
      <c r="H175" s="2">
        <v>0</v>
      </c>
      <c r="I175" s="2">
        <v>0</v>
      </c>
      <c r="J175" s="2">
        <v>0</v>
      </c>
      <c r="K175" s="2">
        <v>82.16</v>
      </c>
      <c r="L175" s="2">
        <v>0</v>
      </c>
      <c r="M175" s="2">
        <v>0</v>
      </c>
      <c r="N175" s="2">
        <v>0</v>
      </c>
      <c r="O175" s="2">
        <v>10.6808</v>
      </c>
      <c r="P175" s="2">
        <v>92.840800000000002</v>
      </c>
      <c r="R175">
        <v>3</v>
      </c>
    </row>
    <row r="176" spans="1:18" x14ac:dyDescent="0.25">
      <c r="A176" t="s">
        <v>895</v>
      </c>
      <c r="B176" t="s">
        <v>1234</v>
      </c>
      <c r="C176" t="s">
        <v>1</v>
      </c>
      <c r="D176" t="s">
        <v>0</v>
      </c>
      <c r="E176">
        <v>64</v>
      </c>
      <c r="F176" t="s">
        <v>876</v>
      </c>
      <c r="G176" t="s">
        <v>877</v>
      </c>
      <c r="H176" s="2">
        <v>0</v>
      </c>
      <c r="I176" s="2">
        <v>0</v>
      </c>
      <c r="J176" s="2">
        <v>0</v>
      </c>
      <c r="K176" s="2">
        <v>35.4</v>
      </c>
      <c r="L176" s="2">
        <v>0</v>
      </c>
      <c r="M176" s="2">
        <v>0</v>
      </c>
      <c r="N176" s="2">
        <v>0</v>
      </c>
      <c r="O176" s="2">
        <v>4.6020000000000003</v>
      </c>
      <c r="P176" s="2">
        <v>40.001999999999995</v>
      </c>
      <c r="R176">
        <v>3</v>
      </c>
    </row>
    <row r="177" spans="1:18" x14ac:dyDescent="0.25">
      <c r="A177" t="s">
        <v>895</v>
      </c>
      <c r="B177" t="s">
        <v>1234</v>
      </c>
      <c r="C177" t="s">
        <v>1</v>
      </c>
      <c r="D177" t="s">
        <v>0</v>
      </c>
      <c r="E177">
        <v>1234</v>
      </c>
      <c r="F177" t="s">
        <v>643</v>
      </c>
      <c r="G177" t="s">
        <v>97</v>
      </c>
      <c r="H177" s="2">
        <v>0</v>
      </c>
      <c r="I177" s="2">
        <v>0</v>
      </c>
      <c r="J177" s="2">
        <v>0</v>
      </c>
      <c r="K177" s="2">
        <v>86.26</v>
      </c>
      <c r="L177" s="2">
        <v>0</v>
      </c>
      <c r="M177" s="2">
        <v>0</v>
      </c>
      <c r="N177" s="2">
        <v>0</v>
      </c>
      <c r="O177" s="2">
        <v>11.213800000000001</v>
      </c>
      <c r="P177" s="2">
        <v>97.473800000000011</v>
      </c>
      <c r="R177">
        <v>3</v>
      </c>
    </row>
    <row r="178" spans="1:18" x14ac:dyDescent="0.25">
      <c r="A178" t="s">
        <v>895</v>
      </c>
      <c r="B178" t="s">
        <v>1223</v>
      </c>
      <c r="C178" t="s">
        <v>1</v>
      </c>
      <c r="D178" t="s">
        <v>0</v>
      </c>
      <c r="E178">
        <v>1090821</v>
      </c>
      <c r="F178" t="s">
        <v>1195</v>
      </c>
      <c r="G178" t="s">
        <v>1196</v>
      </c>
      <c r="H178" s="2">
        <v>0</v>
      </c>
      <c r="I178" s="2">
        <v>0</v>
      </c>
      <c r="J178" s="2">
        <v>0</v>
      </c>
      <c r="K178" s="2">
        <v>20.65</v>
      </c>
      <c r="L178" s="2">
        <v>0</v>
      </c>
      <c r="M178" s="2">
        <v>0</v>
      </c>
      <c r="N178" s="2">
        <v>0</v>
      </c>
      <c r="O178" s="2">
        <v>2.6844999999999999</v>
      </c>
      <c r="P178" s="2">
        <v>23.334499999999998</v>
      </c>
      <c r="R178">
        <v>3</v>
      </c>
    </row>
    <row r="179" spans="1:18" x14ac:dyDescent="0.25">
      <c r="A179" t="s">
        <v>895</v>
      </c>
      <c r="B179" t="s">
        <v>1234</v>
      </c>
      <c r="C179" t="s">
        <v>1</v>
      </c>
      <c r="D179" t="s">
        <v>0</v>
      </c>
      <c r="E179">
        <v>43328</v>
      </c>
      <c r="F179" t="s">
        <v>636</v>
      </c>
      <c r="G179" t="s">
        <v>82</v>
      </c>
      <c r="H179" s="2">
        <v>0</v>
      </c>
      <c r="I179" s="2">
        <v>0</v>
      </c>
      <c r="J179" s="2">
        <v>0</v>
      </c>
      <c r="K179" s="2">
        <v>51.56</v>
      </c>
      <c r="L179" s="2">
        <v>0</v>
      </c>
      <c r="M179" s="2">
        <v>0</v>
      </c>
      <c r="N179" s="2">
        <v>0</v>
      </c>
      <c r="O179" s="2">
        <v>6.7028000000000008</v>
      </c>
      <c r="P179" s="2">
        <v>58.262800000000006</v>
      </c>
      <c r="R179">
        <v>3</v>
      </c>
    </row>
    <row r="180" spans="1:18" x14ac:dyDescent="0.25">
      <c r="A180" t="s">
        <v>895</v>
      </c>
      <c r="B180" t="s">
        <v>1232</v>
      </c>
      <c r="C180" t="s">
        <v>1</v>
      </c>
      <c r="D180" t="s">
        <v>0</v>
      </c>
      <c r="E180">
        <v>43421</v>
      </c>
      <c r="F180" t="s">
        <v>381</v>
      </c>
      <c r="G180" t="s">
        <v>382</v>
      </c>
      <c r="H180" s="2">
        <v>0</v>
      </c>
      <c r="I180" s="2">
        <v>0</v>
      </c>
      <c r="J180" s="2">
        <v>0</v>
      </c>
      <c r="K180" s="2">
        <v>43.79</v>
      </c>
      <c r="L180" s="2">
        <v>0</v>
      </c>
      <c r="M180" s="2">
        <v>0</v>
      </c>
      <c r="N180" s="2">
        <v>0</v>
      </c>
      <c r="O180" s="2">
        <v>5.6927000000000003</v>
      </c>
      <c r="P180" s="2">
        <v>49.482700000000001</v>
      </c>
      <c r="R180">
        <v>3</v>
      </c>
    </row>
    <row r="181" spans="1:18" x14ac:dyDescent="0.25">
      <c r="A181" t="s">
        <v>895</v>
      </c>
      <c r="B181" t="s">
        <v>1231</v>
      </c>
      <c r="C181" t="s">
        <v>1</v>
      </c>
      <c r="D181" t="s">
        <v>0</v>
      </c>
      <c r="E181">
        <v>44005</v>
      </c>
      <c r="F181" t="s">
        <v>381</v>
      </c>
      <c r="G181" t="s">
        <v>382</v>
      </c>
      <c r="H181" s="2">
        <v>0</v>
      </c>
      <c r="I181" s="2">
        <v>0</v>
      </c>
      <c r="J181" s="2">
        <v>0</v>
      </c>
      <c r="K181" s="2">
        <v>131.72999999999999</v>
      </c>
      <c r="L181" s="2">
        <v>0</v>
      </c>
      <c r="M181" s="2">
        <v>0</v>
      </c>
      <c r="N181" s="2">
        <v>0</v>
      </c>
      <c r="O181" s="2">
        <v>17.1249</v>
      </c>
      <c r="P181" s="2">
        <v>148.85489999999999</v>
      </c>
      <c r="R181">
        <v>3</v>
      </c>
    </row>
    <row r="182" spans="1:18" x14ac:dyDescent="0.25">
      <c r="A182" t="s">
        <v>895</v>
      </c>
      <c r="B182" t="s">
        <v>1231</v>
      </c>
      <c r="C182" t="s">
        <v>1</v>
      </c>
      <c r="D182" t="s">
        <v>0</v>
      </c>
      <c r="E182">
        <v>43973</v>
      </c>
      <c r="F182" t="s">
        <v>381</v>
      </c>
      <c r="G182" t="s">
        <v>382</v>
      </c>
      <c r="H182" s="2">
        <v>0</v>
      </c>
      <c r="I182" s="2">
        <v>0</v>
      </c>
      <c r="J182" s="2">
        <v>0</v>
      </c>
      <c r="K182" s="2">
        <v>116.71</v>
      </c>
      <c r="L182" s="2">
        <v>0</v>
      </c>
      <c r="M182" s="2">
        <v>0</v>
      </c>
      <c r="N182" s="2">
        <v>0</v>
      </c>
      <c r="O182" s="2">
        <v>15.1723</v>
      </c>
      <c r="P182" s="2">
        <v>131.88229999999999</v>
      </c>
      <c r="R182">
        <v>3</v>
      </c>
    </row>
    <row r="183" spans="1:18" x14ac:dyDescent="0.25">
      <c r="A183" t="s">
        <v>895</v>
      </c>
      <c r="B183" t="s">
        <v>1231</v>
      </c>
      <c r="C183" t="s">
        <v>1</v>
      </c>
      <c r="D183" t="s">
        <v>0</v>
      </c>
      <c r="E183">
        <v>43918</v>
      </c>
      <c r="F183" t="s">
        <v>381</v>
      </c>
      <c r="G183" t="s">
        <v>382</v>
      </c>
      <c r="H183" s="2">
        <v>0</v>
      </c>
      <c r="I183" s="2">
        <v>0</v>
      </c>
      <c r="J183" s="2">
        <v>0</v>
      </c>
      <c r="K183" s="2">
        <v>22.53</v>
      </c>
      <c r="L183" s="2">
        <v>0</v>
      </c>
      <c r="M183" s="2">
        <v>0</v>
      </c>
      <c r="N183" s="2">
        <v>0</v>
      </c>
      <c r="O183" s="2">
        <v>2.9289000000000001</v>
      </c>
      <c r="P183" s="2">
        <v>25.4589</v>
      </c>
      <c r="R183">
        <v>3</v>
      </c>
    </row>
    <row r="184" spans="1:18" x14ac:dyDescent="0.25">
      <c r="A184" t="s">
        <v>895</v>
      </c>
      <c r="B184" t="s">
        <v>1236</v>
      </c>
      <c r="C184" t="s">
        <v>1</v>
      </c>
      <c r="D184" t="s">
        <v>0</v>
      </c>
      <c r="E184">
        <v>43693</v>
      </c>
      <c r="F184" t="s">
        <v>381</v>
      </c>
      <c r="G184" t="s">
        <v>382</v>
      </c>
      <c r="H184" s="2">
        <v>0</v>
      </c>
      <c r="I184" s="2">
        <v>0</v>
      </c>
      <c r="J184" s="2">
        <v>0</v>
      </c>
      <c r="K184" s="2">
        <v>52.65</v>
      </c>
      <c r="L184" s="2">
        <v>0</v>
      </c>
      <c r="M184" s="2">
        <v>0</v>
      </c>
      <c r="N184" s="2">
        <v>0</v>
      </c>
      <c r="O184" s="2">
        <v>6.8445</v>
      </c>
      <c r="P184" s="2">
        <v>59.494500000000002</v>
      </c>
      <c r="R184">
        <v>3</v>
      </c>
    </row>
    <row r="185" spans="1:18" x14ac:dyDescent="0.25">
      <c r="A185" t="s">
        <v>895</v>
      </c>
      <c r="B185" t="s">
        <v>1232</v>
      </c>
      <c r="C185" t="s">
        <v>1</v>
      </c>
      <c r="D185" t="s">
        <v>0</v>
      </c>
      <c r="E185">
        <v>43501</v>
      </c>
      <c r="F185" t="s">
        <v>381</v>
      </c>
      <c r="G185" t="s">
        <v>382</v>
      </c>
      <c r="H185" s="2">
        <v>0</v>
      </c>
      <c r="I185" s="2">
        <v>0</v>
      </c>
      <c r="J185" s="2">
        <v>0</v>
      </c>
      <c r="K185" s="2">
        <v>99.81</v>
      </c>
      <c r="L185" s="2">
        <v>0</v>
      </c>
      <c r="M185" s="2">
        <v>0</v>
      </c>
      <c r="N185" s="2">
        <v>0</v>
      </c>
      <c r="O185" s="2">
        <v>12.975300000000001</v>
      </c>
      <c r="P185" s="2">
        <v>112.78530000000001</v>
      </c>
      <c r="R185">
        <v>3</v>
      </c>
    </row>
    <row r="186" spans="1:18" x14ac:dyDescent="0.25">
      <c r="A186" t="s">
        <v>895</v>
      </c>
      <c r="B186" t="s">
        <v>1233</v>
      </c>
      <c r="C186" t="s">
        <v>1</v>
      </c>
      <c r="D186" t="s">
        <v>0</v>
      </c>
      <c r="E186">
        <v>43075</v>
      </c>
      <c r="F186" t="s">
        <v>381</v>
      </c>
      <c r="G186" t="s">
        <v>382</v>
      </c>
      <c r="H186" s="2">
        <v>0</v>
      </c>
      <c r="I186" s="2">
        <v>0</v>
      </c>
      <c r="J186" s="2">
        <v>0</v>
      </c>
      <c r="K186" s="2">
        <v>535.74</v>
      </c>
      <c r="L186" s="2">
        <v>0</v>
      </c>
      <c r="M186" s="2">
        <v>0</v>
      </c>
      <c r="N186" s="2">
        <v>0</v>
      </c>
      <c r="O186" s="2">
        <v>69.646200000000007</v>
      </c>
      <c r="P186" s="2">
        <v>605.38620000000003</v>
      </c>
      <c r="R186">
        <v>3</v>
      </c>
    </row>
    <row r="187" spans="1:18" x14ac:dyDescent="0.25">
      <c r="A187" t="s">
        <v>895</v>
      </c>
      <c r="B187" t="s">
        <v>1227</v>
      </c>
      <c r="C187" t="s">
        <v>1</v>
      </c>
      <c r="D187" t="s">
        <v>0</v>
      </c>
      <c r="E187">
        <v>41680</v>
      </c>
      <c r="F187" t="s">
        <v>381</v>
      </c>
      <c r="G187" t="s">
        <v>382</v>
      </c>
      <c r="H187" s="2">
        <v>0</v>
      </c>
      <c r="I187" s="2">
        <v>0</v>
      </c>
      <c r="J187" s="2">
        <v>0</v>
      </c>
      <c r="K187" s="2">
        <v>82.66</v>
      </c>
      <c r="L187" s="2">
        <v>0</v>
      </c>
      <c r="M187" s="2">
        <v>0</v>
      </c>
      <c r="N187" s="2">
        <v>0</v>
      </c>
      <c r="O187" s="2">
        <v>10.745799999999999</v>
      </c>
      <c r="P187" s="2">
        <v>93.405799999999999</v>
      </c>
      <c r="R187">
        <v>3</v>
      </c>
    </row>
    <row r="188" spans="1:18" x14ac:dyDescent="0.25">
      <c r="A188" t="s">
        <v>895</v>
      </c>
      <c r="B188" t="s">
        <v>1235</v>
      </c>
      <c r="C188" t="s">
        <v>1</v>
      </c>
      <c r="D188" t="s">
        <v>0</v>
      </c>
      <c r="E188">
        <v>41948</v>
      </c>
      <c r="F188" t="s">
        <v>381</v>
      </c>
      <c r="G188" t="s">
        <v>382</v>
      </c>
      <c r="H188" s="2">
        <v>0</v>
      </c>
      <c r="I188" s="2">
        <v>0</v>
      </c>
      <c r="J188" s="2">
        <v>0</v>
      </c>
      <c r="K188" s="2">
        <v>34.29</v>
      </c>
      <c r="L188" s="2">
        <v>0</v>
      </c>
      <c r="M188" s="2">
        <v>0</v>
      </c>
      <c r="N188" s="2">
        <v>0</v>
      </c>
      <c r="O188" s="2">
        <v>4.4577</v>
      </c>
      <c r="P188" s="2">
        <v>38.747700000000002</v>
      </c>
      <c r="R188">
        <v>3</v>
      </c>
    </row>
    <row r="189" spans="1:18" x14ac:dyDescent="0.25">
      <c r="A189" t="s">
        <v>895</v>
      </c>
      <c r="B189" t="s">
        <v>1217</v>
      </c>
      <c r="C189" t="s">
        <v>1</v>
      </c>
      <c r="D189" t="s">
        <v>0</v>
      </c>
      <c r="E189">
        <v>42404</v>
      </c>
      <c r="F189" t="s">
        <v>381</v>
      </c>
      <c r="G189" t="s">
        <v>382</v>
      </c>
      <c r="H189" s="2">
        <v>0</v>
      </c>
      <c r="I189" s="2">
        <v>0</v>
      </c>
      <c r="J189" s="2">
        <v>0</v>
      </c>
      <c r="K189" s="2">
        <v>16.3</v>
      </c>
      <c r="L189" s="2">
        <v>0</v>
      </c>
      <c r="M189" s="2">
        <v>0</v>
      </c>
      <c r="N189" s="2">
        <v>0</v>
      </c>
      <c r="O189" s="2">
        <v>2.1190000000000002</v>
      </c>
      <c r="P189" s="2">
        <v>18.419</v>
      </c>
      <c r="R189">
        <v>3</v>
      </c>
    </row>
    <row r="190" spans="1:18" x14ac:dyDescent="0.25">
      <c r="A190" t="s">
        <v>895</v>
      </c>
      <c r="B190" t="s">
        <v>1217</v>
      </c>
      <c r="C190" t="s">
        <v>1</v>
      </c>
      <c r="D190" t="s">
        <v>0</v>
      </c>
      <c r="E190">
        <v>42410</v>
      </c>
      <c r="F190" t="s">
        <v>381</v>
      </c>
      <c r="G190" t="s">
        <v>382</v>
      </c>
      <c r="H190" s="2">
        <v>0</v>
      </c>
      <c r="I190" s="2">
        <v>0</v>
      </c>
      <c r="J190" s="2">
        <v>0</v>
      </c>
      <c r="K190" s="2">
        <v>153.28</v>
      </c>
      <c r="L190" s="2">
        <v>0</v>
      </c>
      <c r="M190" s="2">
        <v>0</v>
      </c>
      <c r="N190" s="2">
        <v>0</v>
      </c>
      <c r="O190" s="2">
        <v>19.926400000000001</v>
      </c>
      <c r="P190" s="2">
        <v>173.2064</v>
      </c>
      <c r="R190">
        <v>3</v>
      </c>
    </row>
    <row r="191" spans="1:18" x14ac:dyDescent="0.25">
      <c r="A191" t="s">
        <v>895</v>
      </c>
      <c r="B191" t="s">
        <v>1228</v>
      </c>
      <c r="C191" t="s">
        <v>1</v>
      </c>
      <c r="D191" t="s">
        <v>0</v>
      </c>
      <c r="E191">
        <v>42094</v>
      </c>
      <c r="F191" t="s">
        <v>381</v>
      </c>
      <c r="G191" t="s">
        <v>382</v>
      </c>
      <c r="H191" s="2">
        <v>0</v>
      </c>
      <c r="I191" s="2">
        <v>0</v>
      </c>
      <c r="J191" s="2">
        <v>0</v>
      </c>
      <c r="K191" s="2">
        <v>14.5</v>
      </c>
      <c r="L191" s="2">
        <v>0</v>
      </c>
      <c r="M191" s="2">
        <v>0</v>
      </c>
      <c r="N191" s="2">
        <v>0</v>
      </c>
      <c r="O191" s="2">
        <v>1.885</v>
      </c>
      <c r="P191" s="2">
        <v>16.385000000000002</v>
      </c>
      <c r="R191">
        <v>3</v>
      </c>
    </row>
    <row r="192" spans="1:18" x14ac:dyDescent="0.25">
      <c r="A192" t="s">
        <v>895</v>
      </c>
      <c r="B192" t="s">
        <v>1213</v>
      </c>
      <c r="C192" t="s">
        <v>1</v>
      </c>
      <c r="D192" t="s">
        <v>0</v>
      </c>
      <c r="E192">
        <v>41529</v>
      </c>
      <c r="F192" t="s">
        <v>381</v>
      </c>
      <c r="G192" t="s">
        <v>382</v>
      </c>
      <c r="H192" s="2">
        <v>0</v>
      </c>
      <c r="I192" s="2">
        <v>0</v>
      </c>
      <c r="J192" s="2">
        <v>0</v>
      </c>
      <c r="K192" s="2">
        <v>33.75</v>
      </c>
      <c r="L192" s="2">
        <v>0</v>
      </c>
      <c r="M192" s="2">
        <v>0</v>
      </c>
      <c r="N192" s="2">
        <v>0</v>
      </c>
      <c r="O192" s="2">
        <v>4.3875000000000002</v>
      </c>
      <c r="P192" s="2">
        <v>38.137500000000003</v>
      </c>
      <c r="R192">
        <v>3</v>
      </c>
    </row>
    <row r="193" spans="1:18" x14ac:dyDescent="0.25">
      <c r="A193" t="s">
        <v>895</v>
      </c>
      <c r="B193" t="s">
        <v>1213</v>
      </c>
      <c r="C193" t="s">
        <v>1</v>
      </c>
      <c r="D193" t="s">
        <v>0</v>
      </c>
      <c r="E193">
        <v>41465</v>
      </c>
      <c r="F193" t="s">
        <v>381</v>
      </c>
      <c r="G193" t="s">
        <v>382</v>
      </c>
      <c r="H193" s="2">
        <v>0</v>
      </c>
      <c r="I193" s="2">
        <v>0</v>
      </c>
      <c r="J193" s="2">
        <v>0</v>
      </c>
      <c r="K193" s="2">
        <v>164.36</v>
      </c>
      <c r="L193" s="2">
        <v>0</v>
      </c>
      <c r="M193" s="2">
        <v>0</v>
      </c>
      <c r="N193" s="2">
        <v>0</v>
      </c>
      <c r="O193" s="2">
        <v>21.366800000000001</v>
      </c>
      <c r="P193" s="2">
        <v>185.72680000000003</v>
      </c>
      <c r="R193">
        <v>3</v>
      </c>
    </row>
    <row r="194" spans="1:18" x14ac:dyDescent="0.25">
      <c r="A194" t="s">
        <v>895</v>
      </c>
      <c r="B194" t="s">
        <v>1208</v>
      </c>
      <c r="C194" t="s">
        <v>1</v>
      </c>
      <c r="D194" t="s">
        <v>0</v>
      </c>
      <c r="E194">
        <v>41190</v>
      </c>
      <c r="F194" t="s">
        <v>381</v>
      </c>
      <c r="G194" t="s">
        <v>382</v>
      </c>
      <c r="H194" s="2">
        <v>0</v>
      </c>
      <c r="I194" s="2">
        <v>0</v>
      </c>
      <c r="J194" s="2">
        <v>0</v>
      </c>
      <c r="K194" s="2">
        <v>44.51</v>
      </c>
      <c r="L194" s="2">
        <v>0</v>
      </c>
      <c r="M194" s="2">
        <v>0</v>
      </c>
      <c r="N194" s="2">
        <v>0</v>
      </c>
      <c r="O194" s="2">
        <v>5.7862999999999998</v>
      </c>
      <c r="P194" s="2">
        <v>50.296299999999995</v>
      </c>
      <c r="R194">
        <v>3</v>
      </c>
    </row>
    <row r="195" spans="1:18" x14ac:dyDescent="0.25">
      <c r="A195" t="s">
        <v>895</v>
      </c>
      <c r="B195" t="s">
        <v>1235</v>
      </c>
      <c r="C195" t="s">
        <v>1</v>
      </c>
      <c r="D195" t="s">
        <v>0</v>
      </c>
      <c r="E195">
        <v>41957</v>
      </c>
      <c r="F195" t="s">
        <v>381</v>
      </c>
      <c r="G195" t="s">
        <v>382</v>
      </c>
      <c r="H195" s="2">
        <v>0</v>
      </c>
      <c r="I195" s="2">
        <v>0</v>
      </c>
      <c r="J195" s="2">
        <v>0</v>
      </c>
      <c r="K195" s="2">
        <v>45.73</v>
      </c>
      <c r="L195" s="2">
        <v>0</v>
      </c>
      <c r="M195" s="2">
        <v>0</v>
      </c>
      <c r="N195" s="2">
        <v>0</v>
      </c>
      <c r="O195" s="2">
        <v>5.9448999999999996</v>
      </c>
      <c r="P195" s="2">
        <v>51.674899999999994</v>
      </c>
      <c r="R195">
        <v>3</v>
      </c>
    </row>
    <row r="196" spans="1:18" x14ac:dyDescent="0.25">
      <c r="A196" t="s">
        <v>895</v>
      </c>
      <c r="B196" t="s">
        <v>1204</v>
      </c>
      <c r="C196" t="s">
        <v>1</v>
      </c>
      <c r="D196" t="s">
        <v>0</v>
      </c>
      <c r="E196">
        <v>40878</v>
      </c>
      <c r="F196" t="s">
        <v>381</v>
      </c>
      <c r="G196" t="s">
        <v>382</v>
      </c>
      <c r="H196" s="2">
        <v>0</v>
      </c>
      <c r="I196" s="2">
        <v>0</v>
      </c>
      <c r="J196" s="2">
        <v>0</v>
      </c>
      <c r="K196" s="2">
        <v>40.35</v>
      </c>
      <c r="L196" s="2">
        <v>0</v>
      </c>
      <c r="M196" s="2">
        <v>0</v>
      </c>
      <c r="N196" s="2">
        <v>0</v>
      </c>
      <c r="O196" s="2">
        <v>5.2455000000000007</v>
      </c>
      <c r="P196" s="2">
        <v>45.595500000000001</v>
      </c>
      <c r="R196">
        <v>3</v>
      </c>
    </row>
    <row r="197" spans="1:18" x14ac:dyDescent="0.25">
      <c r="A197" t="s">
        <v>895</v>
      </c>
      <c r="B197" t="s">
        <v>1230</v>
      </c>
      <c r="C197" t="s">
        <v>1</v>
      </c>
      <c r="D197" t="s">
        <v>0</v>
      </c>
      <c r="E197">
        <v>3028939</v>
      </c>
      <c r="F197" t="s">
        <v>264</v>
      </c>
      <c r="G197" t="s">
        <v>265</v>
      </c>
      <c r="H197" s="2">
        <v>0</v>
      </c>
      <c r="I197" s="2">
        <v>0</v>
      </c>
      <c r="J197" s="2">
        <v>0</v>
      </c>
      <c r="K197" s="2">
        <v>45.22</v>
      </c>
      <c r="L197" s="2">
        <v>0</v>
      </c>
      <c r="M197" s="2">
        <v>0</v>
      </c>
      <c r="N197" s="2">
        <v>0</v>
      </c>
      <c r="O197" s="2">
        <v>5.8786000000000005</v>
      </c>
      <c r="P197" s="2">
        <v>51.098599999999998</v>
      </c>
      <c r="R197">
        <v>3</v>
      </c>
    </row>
    <row r="198" spans="1:18" x14ac:dyDescent="0.25">
      <c r="A198" t="s">
        <v>895</v>
      </c>
      <c r="B198" t="s">
        <v>1226</v>
      </c>
      <c r="C198" t="s">
        <v>1</v>
      </c>
      <c r="D198" t="s">
        <v>0</v>
      </c>
      <c r="E198">
        <v>3038542</v>
      </c>
      <c r="F198" t="s">
        <v>264</v>
      </c>
      <c r="G198" t="s">
        <v>265</v>
      </c>
      <c r="H198" s="2">
        <v>0</v>
      </c>
      <c r="I198" s="2">
        <v>0</v>
      </c>
      <c r="J198" s="2">
        <v>0</v>
      </c>
      <c r="K198" s="2">
        <v>18.77</v>
      </c>
      <c r="L198" s="2">
        <v>0</v>
      </c>
      <c r="M198" s="2">
        <v>0</v>
      </c>
      <c r="N198" s="2">
        <v>0</v>
      </c>
      <c r="O198" s="2">
        <v>2.4401000000000002</v>
      </c>
      <c r="P198" s="2">
        <v>21.210100000000001</v>
      </c>
      <c r="R198">
        <v>3</v>
      </c>
    </row>
    <row r="199" spans="1:18" x14ac:dyDescent="0.25">
      <c r="A199" t="s">
        <v>895</v>
      </c>
      <c r="B199" t="s">
        <v>1226</v>
      </c>
      <c r="C199" t="s">
        <v>1</v>
      </c>
      <c r="D199" t="s">
        <v>0</v>
      </c>
      <c r="E199">
        <v>3039815</v>
      </c>
      <c r="F199" t="s">
        <v>264</v>
      </c>
      <c r="G199" t="s">
        <v>265</v>
      </c>
      <c r="H199" s="2">
        <v>0</v>
      </c>
      <c r="I199" s="2">
        <v>0</v>
      </c>
      <c r="J199" s="2">
        <v>0</v>
      </c>
      <c r="K199" s="2">
        <v>22.2</v>
      </c>
      <c r="L199" s="2">
        <v>0</v>
      </c>
      <c r="M199" s="2">
        <v>0</v>
      </c>
      <c r="N199" s="2">
        <v>0</v>
      </c>
      <c r="O199" s="2">
        <v>2.8860000000000001</v>
      </c>
      <c r="P199" s="2">
        <v>25.085999999999999</v>
      </c>
      <c r="R199">
        <v>3</v>
      </c>
    </row>
    <row r="200" spans="1:18" x14ac:dyDescent="0.25">
      <c r="A200" t="s">
        <v>895</v>
      </c>
      <c r="B200" t="s">
        <v>1234</v>
      </c>
      <c r="C200" t="s">
        <v>1</v>
      </c>
      <c r="D200" t="s">
        <v>0</v>
      </c>
      <c r="E200">
        <v>3063561</v>
      </c>
      <c r="F200" t="s">
        <v>264</v>
      </c>
      <c r="G200" t="s">
        <v>265</v>
      </c>
      <c r="H200" s="2">
        <v>0</v>
      </c>
      <c r="I200" s="2">
        <v>0</v>
      </c>
      <c r="J200" s="2">
        <v>0</v>
      </c>
      <c r="K200" s="2">
        <v>97.98</v>
      </c>
      <c r="L200" s="2">
        <v>0</v>
      </c>
      <c r="M200" s="2">
        <v>0</v>
      </c>
      <c r="N200" s="2">
        <v>0</v>
      </c>
      <c r="O200" s="2">
        <v>12.737400000000001</v>
      </c>
      <c r="P200" s="2">
        <v>110.7174</v>
      </c>
      <c r="R200">
        <v>3</v>
      </c>
    </row>
    <row r="201" spans="1:18" x14ac:dyDescent="0.25">
      <c r="A201" t="s">
        <v>895</v>
      </c>
      <c r="B201" t="s">
        <v>1234</v>
      </c>
      <c r="C201" t="s">
        <v>1</v>
      </c>
      <c r="D201" t="s">
        <v>0</v>
      </c>
      <c r="E201">
        <v>3063793</v>
      </c>
      <c r="F201" t="s">
        <v>264</v>
      </c>
      <c r="G201" t="s">
        <v>265</v>
      </c>
      <c r="H201" s="2">
        <v>0</v>
      </c>
      <c r="I201" s="2">
        <v>0</v>
      </c>
      <c r="J201" s="2">
        <v>0</v>
      </c>
      <c r="K201" s="2">
        <v>19.600000000000001</v>
      </c>
      <c r="L201" s="2">
        <v>0</v>
      </c>
      <c r="M201" s="2">
        <v>0</v>
      </c>
      <c r="N201" s="2">
        <v>0</v>
      </c>
      <c r="O201" s="2">
        <v>2.5480000000000005</v>
      </c>
      <c r="P201" s="2">
        <v>22.148000000000003</v>
      </c>
      <c r="R201">
        <v>3</v>
      </c>
    </row>
    <row r="202" spans="1:18" x14ac:dyDescent="0.25">
      <c r="A202" t="s">
        <v>895</v>
      </c>
      <c r="B202" t="s">
        <v>1226</v>
      </c>
      <c r="C202" t="s">
        <v>1</v>
      </c>
      <c r="D202" t="s">
        <v>0</v>
      </c>
      <c r="E202">
        <v>3046617</v>
      </c>
      <c r="F202" t="s">
        <v>264</v>
      </c>
      <c r="G202" t="s">
        <v>265</v>
      </c>
      <c r="H202" s="2">
        <v>0</v>
      </c>
      <c r="I202" s="2">
        <v>0</v>
      </c>
      <c r="J202" s="2">
        <v>0</v>
      </c>
      <c r="K202" s="2">
        <v>36.76</v>
      </c>
      <c r="L202" s="2">
        <v>0</v>
      </c>
      <c r="M202" s="2">
        <v>0</v>
      </c>
      <c r="N202" s="2">
        <v>0</v>
      </c>
      <c r="O202" s="2">
        <v>4.7787999999999995</v>
      </c>
      <c r="P202" s="2">
        <v>41.538799999999995</v>
      </c>
      <c r="R202">
        <v>3</v>
      </c>
    </row>
    <row r="203" spans="1:18" x14ac:dyDescent="0.25">
      <c r="A203" t="s">
        <v>895</v>
      </c>
      <c r="B203" t="s">
        <v>1230</v>
      </c>
      <c r="C203" t="s">
        <v>1</v>
      </c>
      <c r="D203" t="s">
        <v>0</v>
      </c>
      <c r="E203">
        <v>3023842</v>
      </c>
      <c r="F203" t="s">
        <v>264</v>
      </c>
      <c r="G203" t="s">
        <v>265</v>
      </c>
      <c r="H203" s="2">
        <v>0</v>
      </c>
      <c r="I203" s="2">
        <v>0</v>
      </c>
      <c r="J203" s="2">
        <v>0</v>
      </c>
      <c r="K203" s="2">
        <v>39.6</v>
      </c>
      <c r="L203" s="2">
        <v>0</v>
      </c>
      <c r="M203" s="2">
        <v>0</v>
      </c>
      <c r="N203" s="2">
        <v>0</v>
      </c>
      <c r="O203" s="2">
        <v>5.1480000000000006</v>
      </c>
      <c r="P203" s="2">
        <v>44.748000000000005</v>
      </c>
      <c r="R203">
        <v>3</v>
      </c>
    </row>
    <row r="204" spans="1:18" x14ac:dyDescent="0.25">
      <c r="A204" t="s">
        <v>895</v>
      </c>
      <c r="B204" t="s">
        <v>1208</v>
      </c>
      <c r="C204" t="s">
        <v>1</v>
      </c>
      <c r="D204" t="s">
        <v>0</v>
      </c>
      <c r="E204">
        <v>2874285</v>
      </c>
      <c r="F204" t="s">
        <v>264</v>
      </c>
      <c r="G204" t="s">
        <v>265</v>
      </c>
      <c r="H204" s="2">
        <v>0</v>
      </c>
      <c r="I204" s="2">
        <v>0</v>
      </c>
      <c r="J204" s="2">
        <v>0</v>
      </c>
      <c r="K204" s="2">
        <v>14.55</v>
      </c>
      <c r="L204" s="2">
        <v>0</v>
      </c>
      <c r="M204" s="2">
        <v>0</v>
      </c>
      <c r="N204" s="2">
        <v>0</v>
      </c>
      <c r="O204" s="2">
        <v>1.8915000000000002</v>
      </c>
      <c r="P204" s="2">
        <v>16.441500000000001</v>
      </c>
      <c r="R204">
        <v>3</v>
      </c>
    </row>
    <row r="205" spans="1:18" x14ac:dyDescent="0.25">
      <c r="A205" t="s">
        <v>895</v>
      </c>
      <c r="B205" t="s">
        <v>1208</v>
      </c>
      <c r="C205" t="s">
        <v>1</v>
      </c>
      <c r="D205" t="s">
        <v>0</v>
      </c>
      <c r="E205">
        <v>2872870</v>
      </c>
      <c r="F205" t="s">
        <v>264</v>
      </c>
      <c r="G205" t="s">
        <v>265</v>
      </c>
      <c r="H205" s="2">
        <v>0</v>
      </c>
      <c r="I205" s="2">
        <v>0</v>
      </c>
      <c r="J205" s="2">
        <v>0</v>
      </c>
      <c r="K205" s="2">
        <v>25.4</v>
      </c>
      <c r="L205" s="2">
        <v>0</v>
      </c>
      <c r="M205" s="2">
        <v>0</v>
      </c>
      <c r="N205" s="2">
        <v>0</v>
      </c>
      <c r="O205" s="2">
        <v>3.302</v>
      </c>
      <c r="P205" s="2">
        <v>28.701999999999998</v>
      </c>
      <c r="R205">
        <v>3</v>
      </c>
    </row>
    <row r="206" spans="1:18" x14ac:dyDescent="0.25">
      <c r="A206" t="s">
        <v>895</v>
      </c>
      <c r="B206" t="s">
        <v>1208</v>
      </c>
      <c r="C206" t="s">
        <v>1</v>
      </c>
      <c r="D206" t="s">
        <v>0</v>
      </c>
      <c r="E206">
        <v>2871756</v>
      </c>
      <c r="F206" t="s">
        <v>264</v>
      </c>
      <c r="G206" t="s">
        <v>265</v>
      </c>
      <c r="H206" s="2">
        <v>0</v>
      </c>
      <c r="I206" s="2">
        <v>0</v>
      </c>
      <c r="J206" s="2">
        <v>0</v>
      </c>
      <c r="K206" s="2">
        <v>18.600000000000001</v>
      </c>
      <c r="L206" s="2">
        <v>0</v>
      </c>
      <c r="M206" s="2">
        <v>0</v>
      </c>
      <c r="N206" s="2">
        <v>0</v>
      </c>
      <c r="O206" s="2">
        <v>2.4180000000000001</v>
      </c>
      <c r="P206" s="2">
        <v>21.018000000000001</v>
      </c>
      <c r="R206">
        <v>3</v>
      </c>
    </row>
    <row r="207" spans="1:18" x14ac:dyDescent="0.25">
      <c r="A207" t="s">
        <v>895</v>
      </c>
      <c r="B207" t="s">
        <v>1208</v>
      </c>
      <c r="C207" t="s">
        <v>1</v>
      </c>
      <c r="D207" t="s">
        <v>0</v>
      </c>
      <c r="E207">
        <v>2867012</v>
      </c>
      <c r="F207" t="s">
        <v>264</v>
      </c>
      <c r="G207" t="s">
        <v>265</v>
      </c>
      <c r="H207" s="2">
        <v>0</v>
      </c>
      <c r="I207" s="2">
        <v>0</v>
      </c>
      <c r="J207" s="2">
        <v>0</v>
      </c>
      <c r="K207" s="2">
        <v>18.600000000000001</v>
      </c>
      <c r="L207" s="2">
        <v>0</v>
      </c>
      <c r="M207" s="2">
        <v>0</v>
      </c>
      <c r="N207" s="2">
        <v>0</v>
      </c>
      <c r="O207" s="2">
        <v>2.4180000000000001</v>
      </c>
      <c r="P207" s="2">
        <v>21.018000000000001</v>
      </c>
      <c r="R207">
        <v>3</v>
      </c>
    </row>
    <row r="208" spans="1:18" x14ac:dyDescent="0.25">
      <c r="A208" t="s">
        <v>895</v>
      </c>
      <c r="B208" t="s">
        <v>1221</v>
      </c>
      <c r="C208" t="s">
        <v>1</v>
      </c>
      <c r="D208" t="s">
        <v>0</v>
      </c>
      <c r="E208">
        <v>2958925</v>
      </c>
      <c r="F208" t="s">
        <v>264</v>
      </c>
      <c r="G208" t="s">
        <v>265</v>
      </c>
      <c r="H208" s="2">
        <v>0</v>
      </c>
      <c r="I208" s="2">
        <v>0</v>
      </c>
      <c r="J208" s="2">
        <v>0</v>
      </c>
      <c r="K208" s="2">
        <v>21.86</v>
      </c>
      <c r="L208" s="2">
        <v>0</v>
      </c>
      <c r="M208" s="2">
        <v>0</v>
      </c>
      <c r="N208" s="2">
        <v>0</v>
      </c>
      <c r="O208" s="2">
        <v>2.8418000000000001</v>
      </c>
      <c r="P208" s="2">
        <v>24.701799999999999</v>
      </c>
      <c r="R208">
        <v>3</v>
      </c>
    </row>
    <row r="209" spans="1:18" x14ac:dyDescent="0.25">
      <c r="A209" t="s">
        <v>895</v>
      </c>
      <c r="B209" t="s">
        <v>1218</v>
      </c>
      <c r="C209" t="s">
        <v>1</v>
      </c>
      <c r="D209" t="s">
        <v>0</v>
      </c>
      <c r="E209">
        <v>2954874</v>
      </c>
      <c r="F209" t="s">
        <v>264</v>
      </c>
      <c r="G209" t="s">
        <v>265</v>
      </c>
      <c r="H209" s="2">
        <v>0</v>
      </c>
      <c r="I209" s="2">
        <v>0</v>
      </c>
      <c r="J209" s="2">
        <v>0</v>
      </c>
      <c r="K209" s="2">
        <v>67.16</v>
      </c>
      <c r="L209" s="2">
        <v>0</v>
      </c>
      <c r="M209" s="2">
        <v>0</v>
      </c>
      <c r="N209" s="2">
        <v>0</v>
      </c>
      <c r="O209" s="2">
        <v>8.7308000000000003</v>
      </c>
      <c r="P209" s="2">
        <v>75.890799999999999</v>
      </c>
      <c r="R209">
        <v>3</v>
      </c>
    </row>
    <row r="210" spans="1:18" x14ac:dyDescent="0.25">
      <c r="A210" t="s">
        <v>895</v>
      </c>
      <c r="B210" t="s">
        <v>1218</v>
      </c>
      <c r="C210" t="s">
        <v>1</v>
      </c>
      <c r="D210" t="s">
        <v>0</v>
      </c>
      <c r="E210">
        <v>2953422</v>
      </c>
      <c r="F210" t="s">
        <v>264</v>
      </c>
      <c r="G210" t="s">
        <v>265</v>
      </c>
      <c r="H210" s="2">
        <v>0</v>
      </c>
      <c r="I210" s="2">
        <v>0</v>
      </c>
      <c r="J210" s="2">
        <v>0</v>
      </c>
      <c r="K210" s="2">
        <v>24.3</v>
      </c>
      <c r="L210" s="2">
        <v>0</v>
      </c>
      <c r="M210" s="2">
        <v>0</v>
      </c>
      <c r="N210" s="2">
        <v>0</v>
      </c>
      <c r="O210" s="2">
        <v>3.1590000000000003</v>
      </c>
      <c r="P210" s="2">
        <v>27.459</v>
      </c>
      <c r="R210">
        <v>3</v>
      </c>
    </row>
    <row r="211" spans="1:18" x14ac:dyDescent="0.25">
      <c r="A211" t="s">
        <v>895</v>
      </c>
      <c r="B211" t="s">
        <v>1218</v>
      </c>
      <c r="C211" t="s">
        <v>1</v>
      </c>
      <c r="D211" t="s">
        <v>0</v>
      </c>
      <c r="E211">
        <v>2952979</v>
      </c>
      <c r="F211" t="s">
        <v>264</v>
      </c>
      <c r="G211" t="s">
        <v>265</v>
      </c>
      <c r="H211" s="2">
        <v>0</v>
      </c>
      <c r="I211" s="2">
        <v>0</v>
      </c>
      <c r="J211" s="2">
        <v>0</v>
      </c>
      <c r="K211" s="2">
        <v>33.58</v>
      </c>
      <c r="L211" s="2">
        <v>0</v>
      </c>
      <c r="M211" s="2">
        <v>0</v>
      </c>
      <c r="N211" s="2">
        <v>0</v>
      </c>
      <c r="O211" s="2">
        <v>4.3654000000000002</v>
      </c>
      <c r="P211" s="2">
        <v>37.945399999999999</v>
      </c>
      <c r="R211">
        <v>3</v>
      </c>
    </row>
    <row r="212" spans="1:18" x14ac:dyDescent="0.25">
      <c r="A212" t="s">
        <v>895</v>
      </c>
      <c r="B212" t="s">
        <v>1218</v>
      </c>
      <c r="C212" t="s">
        <v>1</v>
      </c>
      <c r="D212" t="s">
        <v>0</v>
      </c>
      <c r="E212">
        <v>2654145</v>
      </c>
      <c r="F212" t="s">
        <v>264</v>
      </c>
      <c r="G212" t="s">
        <v>265</v>
      </c>
      <c r="H212" s="2">
        <v>0</v>
      </c>
      <c r="I212" s="2">
        <v>0</v>
      </c>
      <c r="J212" s="2">
        <v>0</v>
      </c>
      <c r="K212" s="2">
        <v>24.42</v>
      </c>
      <c r="L212" s="2">
        <v>0</v>
      </c>
      <c r="M212" s="2">
        <v>0</v>
      </c>
      <c r="N212" s="2">
        <v>0</v>
      </c>
      <c r="O212" s="2">
        <v>3.1746000000000003</v>
      </c>
      <c r="P212" s="2">
        <v>27.594600000000003</v>
      </c>
      <c r="R212">
        <v>3</v>
      </c>
    </row>
    <row r="213" spans="1:18" x14ac:dyDescent="0.25">
      <c r="A213" t="s">
        <v>895</v>
      </c>
      <c r="B213" t="s">
        <v>1221</v>
      </c>
      <c r="C213" t="s">
        <v>1</v>
      </c>
      <c r="D213" t="s">
        <v>0</v>
      </c>
      <c r="E213">
        <v>2960126</v>
      </c>
      <c r="F213" t="s">
        <v>264</v>
      </c>
      <c r="G213" t="s">
        <v>265</v>
      </c>
      <c r="H213" s="2">
        <v>0</v>
      </c>
      <c r="I213" s="2">
        <v>0</v>
      </c>
      <c r="J213" s="2">
        <v>0</v>
      </c>
      <c r="K213" s="2">
        <v>32.99</v>
      </c>
      <c r="L213" s="2">
        <v>0</v>
      </c>
      <c r="M213" s="2">
        <v>0</v>
      </c>
      <c r="N213" s="2">
        <v>0</v>
      </c>
      <c r="O213" s="2">
        <v>4.2887000000000004</v>
      </c>
      <c r="P213" s="2">
        <v>37.278700000000001</v>
      </c>
      <c r="R213">
        <v>3</v>
      </c>
    </row>
    <row r="214" spans="1:18" x14ac:dyDescent="0.25">
      <c r="A214" t="s">
        <v>895</v>
      </c>
      <c r="B214" t="s">
        <v>1218</v>
      </c>
      <c r="C214" t="s">
        <v>1</v>
      </c>
      <c r="D214" t="s">
        <v>0</v>
      </c>
      <c r="E214">
        <v>2958941</v>
      </c>
      <c r="F214" t="s">
        <v>264</v>
      </c>
      <c r="G214" t="s">
        <v>265</v>
      </c>
      <c r="H214" s="2">
        <v>0</v>
      </c>
      <c r="I214" s="2">
        <v>0</v>
      </c>
      <c r="J214" s="2">
        <v>0</v>
      </c>
      <c r="K214" s="2">
        <v>22.54</v>
      </c>
      <c r="L214" s="2">
        <v>0</v>
      </c>
      <c r="M214" s="2">
        <v>0</v>
      </c>
      <c r="N214" s="2">
        <v>0</v>
      </c>
      <c r="O214" s="2">
        <v>2.9302000000000001</v>
      </c>
      <c r="P214" s="2">
        <v>25.470199999999998</v>
      </c>
      <c r="R214">
        <v>3</v>
      </c>
    </row>
    <row r="215" spans="1:18" x14ac:dyDescent="0.25">
      <c r="A215" t="s">
        <v>895</v>
      </c>
      <c r="B215" t="s">
        <v>1218</v>
      </c>
      <c r="C215" t="s">
        <v>1</v>
      </c>
      <c r="D215" t="s">
        <v>0</v>
      </c>
      <c r="E215">
        <v>2948166</v>
      </c>
      <c r="F215" t="s">
        <v>264</v>
      </c>
      <c r="G215" t="s">
        <v>265</v>
      </c>
      <c r="H215" s="2">
        <v>0</v>
      </c>
      <c r="I215" s="2">
        <v>0</v>
      </c>
      <c r="J215" s="2">
        <v>0</v>
      </c>
      <c r="K215" s="2">
        <v>33.6</v>
      </c>
      <c r="L215" s="2">
        <v>0</v>
      </c>
      <c r="M215" s="2">
        <v>0</v>
      </c>
      <c r="N215" s="2">
        <v>0</v>
      </c>
      <c r="O215" s="2">
        <v>4.3680000000000003</v>
      </c>
      <c r="P215" s="2">
        <v>37.968000000000004</v>
      </c>
      <c r="R215">
        <v>3</v>
      </c>
    </row>
    <row r="216" spans="1:18" x14ac:dyDescent="0.25">
      <c r="A216" t="s">
        <v>895</v>
      </c>
      <c r="B216" t="s">
        <v>1218</v>
      </c>
      <c r="C216" t="s">
        <v>1</v>
      </c>
      <c r="D216" t="s">
        <v>0</v>
      </c>
      <c r="E216">
        <v>2950244</v>
      </c>
      <c r="F216" t="s">
        <v>264</v>
      </c>
      <c r="G216" t="s">
        <v>265</v>
      </c>
      <c r="H216" s="2">
        <v>0</v>
      </c>
      <c r="I216" s="2">
        <v>0</v>
      </c>
      <c r="J216" s="2">
        <v>0</v>
      </c>
      <c r="K216" s="2">
        <v>21.89</v>
      </c>
      <c r="L216" s="2">
        <v>0</v>
      </c>
      <c r="M216" s="2">
        <v>0</v>
      </c>
      <c r="N216" s="2">
        <v>0</v>
      </c>
      <c r="O216" s="2">
        <v>2.8457000000000003</v>
      </c>
      <c r="P216" s="2">
        <v>24.735700000000001</v>
      </c>
      <c r="R216">
        <v>3</v>
      </c>
    </row>
    <row r="217" spans="1:18" x14ac:dyDescent="0.25">
      <c r="A217" t="s">
        <v>895</v>
      </c>
      <c r="B217" t="s">
        <v>1216</v>
      </c>
      <c r="C217" t="s">
        <v>1</v>
      </c>
      <c r="D217" t="s">
        <v>0</v>
      </c>
      <c r="E217">
        <v>2930800</v>
      </c>
      <c r="F217" t="s">
        <v>264</v>
      </c>
      <c r="G217" t="s">
        <v>265</v>
      </c>
      <c r="H217" s="2">
        <v>0</v>
      </c>
      <c r="I217" s="2">
        <v>0</v>
      </c>
      <c r="J217" s="2">
        <v>0</v>
      </c>
      <c r="K217" s="2">
        <v>21.77</v>
      </c>
      <c r="L217" s="2">
        <v>0</v>
      </c>
      <c r="M217" s="2">
        <v>0</v>
      </c>
      <c r="N217" s="2">
        <v>0</v>
      </c>
      <c r="O217" s="2">
        <v>2.8300999999999998</v>
      </c>
      <c r="P217" s="2">
        <v>24.600099999999998</v>
      </c>
      <c r="R217">
        <v>3</v>
      </c>
    </row>
    <row r="218" spans="1:18" x14ac:dyDescent="0.25">
      <c r="A218" t="s">
        <v>895</v>
      </c>
      <c r="B218" t="s">
        <v>1216</v>
      </c>
      <c r="C218" t="s">
        <v>1</v>
      </c>
      <c r="D218" t="s">
        <v>0</v>
      </c>
      <c r="E218">
        <v>2929458</v>
      </c>
      <c r="F218" t="s">
        <v>264</v>
      </c>
      <c r="G218" t="s">
        <v>265</v>
      </c>
      <c r="H218" s="2">
        <v>0</v>
      </c>
      <c r="I218" s="2">
        <v>0</v>
      </c>
      <c r="J218" s="2">
        <v>0</v>
      </c>
      <c r="K218" s="2">
        <v>48.09</v>
      </c>
      <c r="L218" s="2">
        <v>0</v>
      </c>
      <c r="M218" s="2">
        <v>0</v>
      </c>
      <c r="N218" s="2">
        <v>0</v>
      </c>
      <c r="O218" s="2">
        <v>6.2517000000000005</v>
      </c>
      <c r="P218" s="2">
        <v>54.341700000000003</v>
      </c>
      <c r="R218">
        <v>3</v>
      </c>
    </row>
    <row r="219" spans="1:18" x14ac:dyDescent="0.25">
      <c r="A219" t="s">
        <v>895</v>
      </c>
      <c r="B219" t="s">
        <v>1218</v>
      </c>
      <c r="C219" t="s">
        <v>1</v>
      </c>
      <c r="D219" t="s">
        <v>0</v>
      </c>
      <c r="E219">
        <v>2952388</v>
      </c>
      <c r="F219" t="s">
        <v>264</v>
      </c>
      <c r="G219" t="s">
        <v>265</v>
      </c>
      <c r="H219" s="2">
        <v>0</v>
      </c>
      <c r="I219" s="2">
        <v>0</v>
      </c>
      <c r="J219" s="2">
        <v>0</v>
      </c>
      <c r="K219" s="2">
        <v>59.75</v>
      </c>
      <c r="L219" s="2">
        <v>0</v>
      </c>
      <c r="M219" s="2">
        <v>0</v>
      </c>
      <c r="N219" s="2">
        <v>0</v>
      </c>
      <c r="O219" s="2">
        <v>7.7675000000000001</v>
      </c>
      <c r="P219" s="2">
        <v>67.517499999999998</v>
      </c>
      <c r="R219">
        <v>3</v>
      </c>
    </row>
    <row r="220" spans="1:18" x14ac:dyDescent="0.25">
      <c r="A220" t="s">
        <v>895</v>
      </c>
      <c r="B220" t="s">
        <v>1216</v>
      </c>
      <c r="C220" t="s">
        <v>1</v>
      </c>
      <c r="D220" t="s">
        <v>0</v>
      </c>
      <c r="E220">
        <v>2928444</v>
      </c>
      <c r="F220" t="s">
        <v>264</v>
      </c>
      <c r="G220" t="s">
        <v>265</v>
      </c>
      <c r="H220" s="2">
        <v>0</v>
      </c>
      <c r="I220" s="2">
        <v>0</v>
      </c>
      <c r="J220" s="2">
        <v>0</v>
      </c>
      <c r="K220" s="2">
        <v>197.57</v>
      </c>
      <c r="L220" s="2">
        <v>0</v>
      </c>
      <c r="M220" s="2">
        <v>0</v>
      </c>
      <c r="N220" s="2">
        <v>0</v>
      </c>
      <c r="O220" s="2">
        <v>25.684100000000001</v>
      </c>
      <c r="P220" s="2">
        <v>223.25409999999999</v>
      </c>
      <c r="R220">
        <v>3</v>
      </c>
    </row>
    <row r="221" spans="1:18" x14ac:dyDescent="0.25">
      <c r="A221" t="s">
        <v>895</v>
      </c>
      <c r="B221" t="s">
        <v>1216</v>
      </c>
      <c r="C221" t="s">
        <v>1</v>
      </c>
      <c r="D221" t="s">
        <v>0</v>
      </c>
      <c r="E221">
        <v>2928209</v>
      </c>
      <c r="F221" t="s">
        <v>264</v>
      </c>
      <c r="G221" t="s">
        <v>265</v>
      </c>
      <c r="H221" s="2">
        <v>0</v>
      </c>
      <c r="I221" s="2">
        <v>0</v>
      </c>
      <c r="J221" s="2">
        <v>0</v>
      </c>
      <c r="K221" s="2">
        <v>60.22</v>
      </c>
      <c r="L221" s="2">
        <v>0</v>
      </c>
      <c r="M221" s="2">
        <v>0</v>
      </c>
      <c r="N221" s="2">
        <v>0</v>
      </c>
      <c r="O221" s="2">
        <v>7.8285999999999998</v>
      </c>
      <c r="P221" s="2">
        <v>68.048599999999993</v>
      </c>
      <c r="R221">
        <v>3</v>
      </c>
    </row>
    <row r="222" spans="1:18" x14ac:dyDescent="0.25">
      <c r="A222" t="s">
        <v>895</v>
      </c>
      <c r="B222" t="s">
        <v>1227</v>
      </c>
      <c r="C222" t="s">
        <v>1</v>
      </c>
      <c r="D222" t="s">
        <v>0</v>
      </c>
      <c r="E222">
        <v>2903932</v>
      </c>
      <c r="F222" t="s">
        <v>264</v>
      </c>
      <c r="G222" t="s">
        <v>265</v>
      </c>
      <c r="H222" s="2">
        <v>0</v>
      </c>
      <c r="I222" s="2">
        <v>0</v>
      </c>
      <c r="J222" s="2">
        <v>0</v>
      </c>
      <c r="K222" s="2">
        <v>119.22</v>
      </c>
      <c r="L222" s="2">
        <v>0</v>
      </c>
      <c r="M222" s="2">
        <v>0</v>
      </c>
      <c r="N222" s="2">
        <v>0</v>
      </c>
      <c r="O222" s="2">
        <v>15.4986</v>
      </c>
      <c r="P222" s="2">
        <v>134.71860000000001</v>
      </c>
      <c r="R222">
        <v>3</v>
      </c>
    </row>
    <row r="223" spans="1:18" x14ac:dyDescent="0.25">
      <c r="A223" t="s">
        <v>895</v>
      </c>
      <c r="B223" t="s">
        <v>1227</v>
      </c>
      <c r="C223" t="s">
        <v>1</v>
      </c>
      <c r="D223" t="s">
        <v>0</v>
      </c>
      <c r="E223">
        <v>2898471</v>
      </c>
      <c r="F223" t="s">
        <v>264</v>
      </c>
      <c r="G223" t="s">
        <v>265</v>
      </c>
      <c r="H223" s="2">
        <v>0</v>
      </c>
      <c r="I223" s="2">
        <v>0</v>
      </c>
      <c r="J223" s="2">
        <v>0</v>
      </c>
      <c r="K223" s="2">
        <v>239.68</v>
      </c>
      <c r="L223" s="2">
        <v>0</v>
      </c>
      <c r="M223" s="2">
        <v>0</v>
      </c>
      <c r="N223" s="2">
        <v>0</v>
      </c>
      <c r="O223" s="2">
        <v>31.1584</v>
      </c>
      <c r="P223" s="2">
        <v>270.83839999999998</v>
      </c>
      <c r="R223">
        <v>3</v>
      </c>
    </row>
    <row r="224" spans="1:18" x14ac:dyDescent="0.25">
      <c r="A224" t="s">
        <v>895</v>
      </c>
      <c r="B224" t="s">
        <v>1223</v>
      </c>
      <c r="C224" t="s">
        <v>1</v>
      </c>
      <c r="D224" t="s">
        <v>0</v>
      </c>
      <c r="E224">
        <v>2991970</v>
      </c>
      <c r="F224" t="s">
        <v>264</v>
      </c>
      <c r="G224" t="s">
        <v>265</v>
      </c>
      <c r="H224" s="2">
        <v>0</v>
      </c>
      <c r="I224" s="2">
        <v>0</v>
      </c>
      <c r="J224" s="2">
        <v>0</v>
      </c>
      <c r="K224" s="2">
        <v>69.28</v>
      </c>
      <c r="L224" s="2">
        <v>0</v>
      </c>
      <c r="M224" s="2">
        <v>0</v>
      </c>
      <c r="N224" s="2">
        <v>0</v>
      </c>
      <c r="O224" s="2">
        <v>9.0064000000000011</v>
      </c>
      <c r="P224" s="2">
        <v>78.2864</v>
      </c>
      <c r="R224">
        <v>3</v>
      </c>
    </row>
    <row r="225" spans="1:20" x14ac:dyDescent="0.25">
      <c r="A225" t="s">
        <v>895</v>
      </c>
      <c r="B225" t="s">
        <v>1233</v>
      </c>
      <c r="C225" t="s">
        <v>1</v>
      </c>
      <c r="D225" t="s">
        <v>0</v>
      </c>
      <c r="E225">
        <v>2989931</v>
      </c>
      <c r="F225" t="s">
        <v>264</v>
      </c>
      <c r="G225" t="s">
        <v>265</v>
      </c>
      <c r="H225" s="2">
        <v>0</v>
      </c>
      <c r="I225" s="2">
        <v>0</v>
      </c>
      <c r="J225" s="2">
        <v>0</v>
      </c>
      <c r="K225" s="2">
        <v>119.52</v>
      </c>
      <c r="L225" s="2">
        <v>0</v>
      </c>
      <c r="M225" s="2">
        <v>0</v>
      </c>
      <c r="N225" s="2">
        <v>0</v>
      </c>
      <c r="O225" s="2">
        <v>15.537599999999999</v>
      </c>
      <c r="P225" s="2">
        <v>135.05760000000001</v>
      </c>
      <c r="R225">
        <v>3</v>
      </c>
    </row>
    <row r="226" spans="1:20" x14ac:dyDescent="0.25">
      <c r="A226" t="s">
        <v>895</v>
      </c>
      <c r="B226" t="s">
        <v>1223</v>
      </c>
      <c r="C226" t="s">
        <v>1</v>
      </c>
      <c r="D226" t="s">
        <v>0</v>
      </c>
      <c r="E226">
        <v>2996915</v>
      </c>
      <c r="F226" t="s">
        <v>264</v>
      </c>
      <c r="G226" t="s">
        <v>265</v>
      </c>
      <c r="H226" s="2">
        <v>0</v>
      </c>
      <c r="I226" s="2">
        <v>0</v>
      </c>
      <c r="J226" s="2">
        <v>0</v>
      </c>
      <c r="K226" s="2">
        <v>21.12</v>
      </c>
      <c r="L226" s="2">
        <v>0</v>
      </c>
      <c r="M226" s="2">
        <v>0</v>
      </c>
      <c r="N226" s="2">
        <v>0</v>
      </c>
      <c r="O226" s="2">
        <v>2.7456</v>
      </c>
      <c r="P226" s="2">
        <v>23.865600000000001</v>
      </c>
      <c r="R226">
        <v>3</v>
      </c>
    </row>
    <row r="227" spans="1:20" x14ac:dyDescent="0.25">
      <c r="A227" t="s">
        <v>895</v>
      </c>
      <c r="B227" t="s">
        <v>1232</v>
      </c>
      <c r="C227" t="s">
        <v>1</v>
      </c>
      <c r="D227" t="s">
        <v>0</v>
      </c>
      <c r="E227">
        <v>3018364</v>
      </c>
      <c r="F227" t="s">
        <v>264</v>
      </c>
      <c r="G227" t="s">
        <v>265</v>
      </c>
      <c r="H227" s="2">
        <v>0</v>
      </c>
      <c r="I227" s="2">
        <v>0</v>
      </c>
      <c r="J227" s="2">
        <v>0</v>
      </c>
      <c r="K227" s="2">
        <v>7.5</v>
      </c>
      <c r="L227" s="2">
        <v>0</v>
      </c>
      <c r="M227" s="2">
        <v>0</v>
      </c>
      <c r="N227" s="2">
        <v>0</v>
      </c>
      <c r="O227" s="2">
        <v>0.97500000000000009</v>
      </c>
      <c r="P227" s="2">
        <v>8.4749999999999996</v>
      </c>
      <c r="R227">
        <v>3</v>
      </c>
    </row>
    <row r="228" spans="1:20" x14ac:dyDescent="0.25">
      <c r="A228" t="s">
        <v>895</v>
      </c>
      <c r="B228" t="s">
        <v>1232</v>
      </c>
      <c r="C228" t="s">
        <v>1</v>
      </c>
      <c r="D228" t="s">
        <v>0</v>
      </c>
      <c r="E228">
        <v>3016631</v>
      </c>
      <c r="F228" t="s">
        <v>264</v>
      </c>
      <c r="G228" t="s">
        <v>265</v>
      </c>
      <c r="H228" s="2">
        <v>0</v>
      </c>
      <c r="I228" s="2">
        <v>0</v>
      </c>
      <c r="J228" s="2">
        <v>0</v>
      </c>
      <c r="K228" s="2">
        <v>22</v>
      </c>
      <c r="L228" s="2">
        <v>0</v>
      </c>
      <c r="M228" s="2">
        <v>0</v>
      </c>
      <c r="N228" s="2">
        <v>0</v>
      </c>
      <c r="O228" s="2">
        <v>2.8600000000000003</v>
      </c>
      <c r="P228" s="2">
        <v>24.86</v>
      </c>
      <c r="R228">
        <v>3</v>
      </c>
    </row>
    <row r="229" spans="1:20" x14ac:dyDescent="0.25">
      <c r="A229" t="s">
        <v>895</v>
      </c>
      <c r="B229" t="s">
        <v>1232</v>
      </c>
      <c r="C229" t="s">
        <v>1</v>
      </c>
      <c r="D229" t="s">
        <v>0</v>
      </c>
      <c r="E229">
        <v>3018697</v>
      </c>
      <c r="F229" t="s">
        <v>264</v>
      </c>
      <c r="G229" t="s">
        <v>265</v>
      </c>
      <c r="H229" s="2">
        <v>0</v>
      </c>
      <c r="I229" s="2">
        <v>0</v>
      </c>
      <c r="J229" s="2">
        <v>0</v>
      </c>
      <c r="K229" s="2">
        <v>36.18</v>
      </c>
      <c r="L229" s="2">
        <v>0</v>
      </c>
      <c r="M229" s="2">
        <v>0</v>
      </c>
      <c r="N229" s="2">
        <v>0</v>
      </c>
      <c r="O229" s="2">
        <v>4.7034000000000002</v>
      </c>
      <c r="P229" s="2">
        <v>40.883400000000002</v>
      </c>
      <c r="R229">
        <v>3</v>
      </c>
    </row>
    <row r="230" spans="1:20" x14ac:dyDescent="0.25">
      <c r="A230" t="s">
        <v>895</v>
      </c>
      <c r="B230" t="s">
        <v>1213</v>
      </c>
      <c r="C230" t="s">
        <v>1</v>
      </c>
      <c r="D230" t="s">
        <v>0</v>
      </c>
      <c r="E230">
        <v>2888029</v>
      </c>
      <c r="F230" t="s">
        <v>264</v>
      </c>
      <c r="G230" t="s">
        <v>265</v>
      </c>
      <c r="H230" s="2">
        <v>0</v>
      </c>
      <c r="I230" s="2">
        <v>0</v>
      </c>
      <c r="J230" s="2">
        <v>0</v>
      </c>
      <c r="K230" s="2">
        <v>2.4</v>
      </c>
      <c r="L230" s="2">
        <v>0</v>
      </c>
      <c r="M230" s="2">
        <v>0</v>
      </c>
      <c r="N230" s="2">
        <v>0</v>
      </c>
      <c r="O230" s="2">
        <v>0.312</v>
      </c>
      <c r="P230" s="2">
        <v>2.7119999999999997</v>
      </c>
      <c r="R230">
        <v>3</v>
      </c>
    </row>
    <row r="231" spans="1:20" x14ac:dyDescent="0.25">
      <c r="A231" t="s">
        <v>894</v>
      </c>
      <c r="B231" t="s">
        <v>1162</v>
      </c>
    </row>
    <row r="232" spans="1:20" x14ac:dyDescent="0.25">
      <c r="A232" t="s">
        <v>894</v>
      </c>
      <c r="B232" t="s">
        <v>1162</v>
      </c>
    </row>
    <row r="233" spans="1:20" x14ac:dyDescent="0.25">
      <c r="A233" t="s">
        <v>894</v>
      </c>
      <c r="B233" t="s">
        <v>1162</v>
      </c>
    </row>
    <row r="234" spans="1:20" x14ac:dyDescent="0.25">
      <c r="A234" t="s">
        <v>894</v>
      </c>
      <c r="B234" t="s">
        <v>1162</v>
      </c>
      <c r="C234" t="s">
        <v>1</v>
      </c>
      <c r="D234" t="s">
        <v>0</v>
      </c>
      <c r="E234">
        <v>571521</v>
      </c>
      <c r="F234" t="s">
        <v>658</v>
      </c>
      <c r="G234" t="s">
        <v>659</v>
      </c>
      <c r="H234" s="2">
        <v>0</v>
      </c>
      <c r="I234" s="2">
        <v>0</v>
      </c>
      <c r="J234" s="2">
        <v>0</v>
      </c>
      <c r="K234" s="2">
        <v>26.14</v>
      </c>
      <c r="L234" s="2">
        <v>0</v>
      </c>
      <c r="M234" s="2">
        <v>0</v>
      </c>
      <c r="N234" s="2">
        <v>0</v>
      </c>
      <c r="O234" s="2">
        <v>3.3982000000000001</v>
      </c>
      <c r="P234" s="2">
        <v>29.5382</v>
      </c>
      <c r="R234">
        <v>3</v>
      </c>
      <c r="S234" t="s">
        <v>394</v>
      </c>
      <c r="T234">
        <v>0</v>
      </c>
    </row>
    <row r="235" spans="1:20" x14ac:dyDescent="0.25">
      <c r="A235" t="s">
        <v>894</v>
      </c>
      <c r="B235" t="s">
        <v>1167</v>
      </c>
      <c r="C235" t="s">
        <v>1</v>
      </c>
      <c r="D235" t="s">
        <v>0</v>
      </c>
      <c r="E235">
        <v>1177</v>
      </c>
      <c r="F235" t="s">
        <v>1201</v>
      </c>
      <c r="G235" t="s">
        <v>1202</v>
      </c>
      <c r="H235" s="2">
        <v>0</v>
      </c>
      <c r="I235" s="2">
        <v>0</v>
      </c>
      <c r="J235" s="2">
        <v>0</v>
      </c>
      <c r="K235" s="2">
        <v>230.09</v>
      </c>
      <c r="L235" s="2">
        <v>0</v>
      </c>
      <c r="M235" s="2">
        <v>0</v>
      </c>
      <c r="N235" s="2">
        <v>0</v>
      </c>
      <c r="O235" s="2">
        <v>29.9117</v>
      </c>
      <c r="P235" s="2">
        <v>260.00170000000003</v>
      </c>
      <c r="R235">
        <v>3</v>
      </c>
      <c r="S235" t="s">
        <v>394</v>
      </c>
      <c r="T235">
        <v>0</v>
      </c>
    </row>
    <row r="236" spans="1:20" x14ac:dyDescent="0.25">
      <c r="A236" t="s">
        <v>894</v>
      </c>
      <c r="B236" t="s">
        <v>1171</v>
      </c>
      <c r="C236" t="s">
        <v>1</v>
      </c>
      <c r="D236" t="s">
        <v>0</v>
      </c>
      <c r="E236">
        <v>488</v>
      </c>
      <c r="F236" t="s">
        <v>679</v>
      </c>
      <c r="G236" t="s">
        <v>680</v>
      </c>
      <c r="H236" s="2">
        <v>0</v>
      </c>
      <c r="I236" s="2">
        <v>0</v>
      </c>
      <c r="J236" s="2">
        <v>0</v>
      </c>
      <c r="K236" s="2">
        <v>8.85</v>
      </c>
      <c r="L236" s="2">
        <v>0</v>
      </c>
      <c r="M236" s="2">
        <v>0</v>
      </c>
      <c r="N236" s="2">
        <v>0</v>
      </c>
      <c r="O236" s="2">
        <v>1.1505000000000001</v>
      </c>
      <c r="P236" s="2">
        <v>10.000499999999999</v>
      </c>
      <c r="R236">
        <v>3</v>
      </c>
      <c r="S236" t="s">
        <v>394</v>
      </c>
      <c r="T236">
        <v>0</v>
      </c>
    </row>
    <row r="237" spans="1:20" x14ac:dyDescent="0.25">
      <c r="A237" t="s">
        <v>894</v>
      </c>
      <c r="B237" t="s">
        <v>1170</v>
      </c>
      <c r="C237" t="s">
        <v>1</v>
      </c>
      <c r="D237" t="s">
        <v>0</v>
      </c>
      <c r="E237">
        <v>38423</v>
      </c>
      <c r="F237" t="s">
        <v>634</v>
      </c>
      <c r="G237" t="s">
        <v>80</v>
      </c>
      <c r="H237" s="2">
        <v>0</v>
      </c>
      <c r="I237" s="2">
        <v>0</v>
      </c>
      <c r="J237" s="2">
        <v>0</v>
      </c>
      <c r="K237" s="2">
        <v>108.33</v>
      </c>
      <c r="L237" s="2">
        <v>0</v>
      </c>
      <c r="M237" s="2">
        <v>0</v>
      </c>
      <c r="N237" s="2">
        <v>0</v>
      </c>
      <c r="O237" s="2">
        <v>14.0829</v>
      </c>
      <c r="P237" s="2">
        <v>122.41289999999999</v>
      </c>
      <c r="R237">
        <v>3</v>
      </c>
      <c r="S237" t="s">
        <v>394</v>
      </c>
      <c r="T237">
        <v>0</v>
      </c>
    </row>
    <row r="238" spans="1:20" x14ac:dyDescent="0.25">
      <c r="A238" t="s">
        <v>894</v>
      </c>
      <c r="B238" t="s">
        <v>1133</v>
      </c>
      <c r="C238" t="s">
        <v>1</v>
      </c>
      <c r="D238" t="s">
        <v>0</v>
      </c>
      <c r="E238">
        <v>87926</v>
      </c>
      <c r="F238" t="s">
        <v>264</v>
      </c>
      <c r="G238" t="s">
        <v>265</v>
      </c>
      <c r="H238" s="2">
        <v>0</v>
      </c>
      <c r="I238" s="2">
        <v>0</v>
      </c>
      <c r="J238" s="2">
        <v>0</v>
      </c>
      <c r="K238" s="2">
        <v>551.52</v>
      </c>
      <c r="L238" s="2">
        <v>0</v>
      </c>
      <c r="M238" s="2">
        <v>0</v>
      </c>
      <c r="N238" s="2">
        <v>0</v>
      </c>
      <c r="O238" s="2">
        <v>71.697599999999994</v>
      </c>
      <c r="P238" s="2">
        <v>623.21759999999995</v>
      </c>
      <c r="R238">
        <v>3</v>
      </c>
      <c r="S238" t="s">
        <v>394</v>
      </c>
      <c r="T238">
        <v>0</v>
      </c>
    </row>
    <row r="239" spans="1:20" x14ac:dyDescent="0.25">
      <c r="A239" t="s">
        <v>894</v>
      </c>
      <c r="B239" t="s">
        <v>1194</v>
      </c>
      <c r="C239" t="s">
        <v>1</v>
      </c>
      <c r="D239" t="s">
        <v>0</v>
      </c>
      <c r="E239">
        <v>1540</v>
      </c>
      <c r="F239" t="s">
        <v>1199</v>
      </c>
      <c r="G239" t="s">
        <v>1200</v>
      </c>
      <c r="H239" s="2">
        <v>0</v>
      </c>
      <c r="I239" s="2">
        <v>0</v>
      </c>
      <c r="J239" s="2">
        <v>0</v>
      </c>
      <c r="K239" s="2">
        <v>895.42</v>
      </c>
      <c r="L239" s="2">
        <v>0</v>
      </c>
      <c r="M239" s="2">
        <v>0</v>
      </c>
      <c r="N239" s="2">
        <v>0</v>
      </c>
      <c r="O239" s="2">
        <v>116.4046</v>
      </c>
      <c r="P239" s="2">
        <v>1011.8245999999999</v>
      </c>
      <c r="R239">
        <v>3</v>
      </c>
      <c r="S239" t="s">
        <v>394</v>
      </c>
      <c r="T239">
        <v>0</v>
      </c>
    </row>
    <row r="240" spans="1:20" x14ac:dyDescent="0.25">
      <c r="A240" t="s">
        <v>894</v>
      </c>
      <c r="B240" t="s">
        <v>1183</v>
      </c>
      <c r="C240" t="s">
        <v>1</v>
      </c>
      <c r="D240" t="s">
        <v>0</v>
      </c>
      <c r="E240">
        <v>38925</v>
      </c>
      <c r="F240" t="s">
        <v>634</v>
      </c>
      <c r="G240" t="s">
        <v>80</v>
      </c>
      <c r="H240" s="2">
        <v>0</v>
      </c>
      <c r="I240" s="2">
        <v>0</v>
      </c>
      <c r="J240" s="2">
        <v>0</v>
      </c>
      <c r="K240" s="2">
        <v>74.599999999999994</v>
      </c>
      <c r="L240" s="2">
        <v>0</v>
      </c>
      <c r="M240" s="2">
        <v>0</v>
      </c>
      <c r="N240" s="2">
        <v>0</v>
      </c>
      <c r="O240" s="2">
        <v>9.6980000000000004</v>
      </c>
      <c r="P240" s="2">
        <v>84.298000000000002</v>
      </c>
      <c r="R240">
        <v>3</v>
      </c>
      <c r="S240" t="s">
        <v>394</v>
      </c>
      <c r="T240">
        <v>0</v>
      </c>
    </row>
    <row r="241" spans="1:20" x14ac:dyDescent="0.25">
      <c r="A241" t="s">
        <v>894</v>
      </c>
      <c r="B241" t="s">
        <v>1161</v>
      </c>
      <c r="C241" t="s">
        <v>1</v>
      </c>
      <c r="D241" t="s">
        <v>0</v>
      </c>
      <c r="E241">
        <v>402</v>
      </c>
      <c r="F241" t="s">
        <v>1190</v>
      </c>
      <c r="G241" t="s">
        <v>1191</v>
      </c>
      <c r="H241" s="2">
        <v>0</v>
      </c>
      <c r="I241" s="2">
        <v>0</v>
      </c>
      <c r="J241" s="2">
        <v>0</v>
      </c>
      <c r="K241" s="2">
        <v>140.71</v>
      </c>
      <c r="L241" s="2">
        <v>0</v>
      </c>
      <c r="M241" s="2">
        <v>0</v>
      </c>
      <c r="N241" s="2">
        <v>0</v>
      </c>
      <c r="O241" s="2">
        <v>18.292300000000001</v>
      </c>
      <c r="P241" s="2">
        <v>159.00230000000002</v>
      </c>
      <c r="R241">
        <v>3</v>
      </c>
      <c r="S241" t="s">
        <v>394</v>
      </c>
      <c r="T241">
        <v>0</v>
      </c>
    </row>
    <row r="242" spans="1:20" x14ac:dyDescent="0.25">
      <c r="A242" t="s">
        <v>894</v>
      </c>
      <c r="B242" t="s">
        <v>1183</v>
      </c>
      <c r="C242" t="s">
        <v>1</v>
      </c>
      <c r="D242" t="s">
        <v>0</v>
      </c>
      <c r="E242">
        <v>1560</v>
      </c>
      <c r="F242" t="s">
        <v>569</v>
      </c>
      <c r="G242" t="s">
        <v>90</v>
      </c>
      <c r="H242" s="2">
        <v>0</v>
      </c>
      <c r="I242" s="2">
        <v>0</v>
      </c>
      <c r="J242" s="2">
        <v>0</v>
      </c>
      <c r="K242" s="2">
        <v>97.34</v>
      </c>
      <c r="L242" s="2">
        <v>0</v>
      </c>
      <c r="M242" s="2">
        <v>0</v>
      </c>
      <c r="N242" s="2">
        <v>0</v>
      </c>
      <c r="O242" s="2">
        <v>12.654200000000001</v>
      </c>
      <c r="P242" s="2">
        <v>109.99420000000001</v>
      </c>
      <c r="R242">
        <v>3</v>
      </c>
      <c r="S242" t="s">
        <v>394</v>
      </c>
      <c r="T242">
        <v>0</v>
      </c>
    </row>
    <row r="243" spans="1:20" x14ac:dyDescent="0.25">
      <c r="A243" t="s">
        <v>894</v>
      </c>
      <c r="B243" t="s">
        <v>1183</v>
      </c>
      <c r="C243" t="s">
        <v>1</v>
      </c>
      <c r="D243" t="s">
        <v>0</v>
      </c>
      <c r="E243">
        <v>1559</v>
      </c>
      <c r="F243" t="s">
        <v>569</v>
      </c>
      <c r="G243" t="s">
        <v>90</v>
      </c>
      <c r="H243" s="2">
        <v>0</v>
      </c>
      <c r="I243" s="2">
        <v>0</v>
      </c>
      <c r="J243" s="2">
        <v>0</v>
      </c>
      <c r="K243" s="2">
        <v>110.62</v>
      </c>
      <c r="L243" s="2">
        <v>0</v>
      </c>
      <c r="M243" s="2">
        <v>0</v>
      </c>
      <c r="N243" s="2">
        <v>0</v>
      </c>
      <c r="O243" s="2">
        <v>14.380600000000001</v>
      </c>
      <c r="P243" s="2">
        <v>125.00060000000001</v>
      </c>
      <c r="R243">
        <v>3</v>
      </c>
      <c r="S243" t="s">
        <v>394</v>
      </c>
      <c r="T243">
        <v>0</v>
      </c>
    </row>
    <row r="244" spans="1:20" x14ac:dyDescent="0.25">
      <c r="A244" t="s">
        <v>894</v>
      </c>
      <c r="B244" t="s">
        <v>1165</v>
      </c>
      <c r="C244" t="s">
        <v>1</v>
      </c>
      <c r="D244" t="s">
        <v>0</v>
      </c>
      <c r="E244">
        <v>56588</v>
      </c>
      <c r="F244" t="s">
        <v>387</v>
      </c>
      <c r="G244" t="s">
        <v>388</v>
      </c>
      <c r="H244" s="2">
        <v>0</v>
      </c>
      <c r="I244" s="2">
        <v>0</v>
      </c>
      <c r="J244" s="2">
        <v>0</v>
      </c>
      <c r="K244" s="2">
        <v>62.2</v>
      </c>
      <c r="L244" s="2">
        <v>0</v>
      </c>
      <c r="M244" s="2">
        <v>0</v>
      </c>
      <c r="N244" s="2">
        <v>0</v>
      </c>
      <c r="O244" s="2">
        <v>8.0860000000000003</v>
      </c>
      <c r="P244" s="2">
        <v>70.286000000000001</v>
      </c>
      <c r="R244">
        <v>3</v>
      </c>
      <c r="S244" t="s">
        <v>394</v>
      </c>
      <c r="T244">
        <v>0</v>
      </c>
    </row>
    <row r="245" spans="1:20" x14ac:dyDescent="0.25">
      <c r="A245" t="s">
        <v>894</v>
      </c>
      <c r="B245" t="s">
        <v>1162</v>
      </c>
      <c r="C245" t="s">
        <v>1</v>
      </c>
      <c r="D245" t="s">
        <v>0</v>
      </c>
      <c r="E245">
        <v>16894</v>
      </c>
      <c r="F245" t="s">
        <v>624</v>
      </c>
      <c r="G245" t="s">
        <v>73</v>
      </c>
      <c r="H245" s="2">
        <v>0</v>
      </c>
      <c r="I245" s="2">
        <v>0</v>
      </c>
      <c r="J245" s="2">
        <v>0</v>
      </c>
      <c r="K245" s="2">
        <v>41.64</v>
      </c>
      <c r="L245" s="2">
        <v>0</v>
      </c>
      <c r="M245" s="2">
        <v>0</v>
      </c>
      <c r="N245" s="2">
        <v>0</v>
      </c>
      <c r="O245" s="2">
        <v>5.4132000000000007</v>
      </c>
      <c r="P245" s="2">
        <v>47.053200000000004</v>
      </c>
      <c r="R245">
        <v>3</v>
      </c>
      <c r="S245" t="s">
        <v>394</v>
      </c>
      <c r="T245">
        <v>0</v>
      </c>
    </row>
    <row r="246" spans="1:20" x14ac:dyDescent="0.25">
      <c r="A246" t="s">
        <v>894</v>
      </c>
      <c r="B246" t="s">
        <v>1187</v>
      </c>
      <c r="C246" t="s">
        <v>1</v>
      </c>
      <c r="D246" t="s">
        <v>0</v>
      </c>
      <c r="E246">
        <v>239</v>
      </c>
      <c r="F246" t="s">
        <v>1197</v>
      </c>
      <c r="G246" t="s">
        <v>1198</v>
      </c>
      <c r="H246" s="2">
        <v>0</v>
      </c>
      <c r="I246" s="2">
        <v>0</v>
      </c>
      <c r="J246" s="2">
        <v>0</v>
      </c>
      <c r="K246" s="2">
        <v>57.52</v>
      </c>
      <c r="L246" s="2">
        <v>0</v>
      </c>
      <c r="M246" s="2">
        <v>0</v>
      </c>
      <c r="N246" s="2">
        <v>0</v>
      </c>
      <c r="O246" s="2">
        <v>7.4776000000000007</v>
      </c>
      <c r="P246" s="2">
        <v>64.997600000000006</v>
      </c>
      <c r="R246">
        <v>3</v>
      </c>
      <c r="S246" t="s">
        <v>394</v>
      </c>
      <c r="T246">
        <v>0</v>
      </c>
    </row>
    <row r="247" spans="1:20" x14ac:dyDescent="0.25">
      <c r="A247" t="s">
        <v>894</v>
      </c>
      <c r="B247" t="s">
        <v>1164</v>
      </c>
      <c r="C247" t="s">
        <v>1</v>
      </c>
      <c r="D247" t="s">
        <v>0</v>
      </c>
      <c r="E247">
        <v>1087263</v>
      </c>
      <c r="F247" t="s">
        <v>1195</v>
      </c>
      <c r="G247" t="s">
        <v>1196</v>
      </c>
      <c r="H247" s="2">
        <v>0</v>
      </c>
      <c r="I247" s="2">
        <v>0</v>
      </c>
      <c r="J247" s="2">
        <v>0</v>
      </c>
      <c r="K247" s="2">
        <v>54.69</v>
      </c>
      <c r="L247" s="2">
        <v>0</v>
      </c>
      <c r="M247" s="2">
        <v>0</v>
      </c>
      <c r="N247" s="2">
        <v>0</v>
      </c>
      <c r="O247" s="2">
        <v>7.1097000000000001</v>
      </c>
      <c r="P247" s="2">
        <v>61.799700000000001</v>
      </c>
      <c r="R247">
        <v>3</v>
      </c>
      <c r="S247" t="s">
        <v>394</v>
      </c>
      <c r="T247">
        <v>0</v>
      </c>
    </row>
    <row r="248" spans="1:20" x14ac:dyDescent="0.25">
      <c r="A248" t="s">
        <v>894</v>
      </c>
      <c r="B248" t="s">
        <v>1194</v>
      </c>
      <c r="C248" t="s">
        <v>1</v>
      </c>
      <c r="D248" t="s">
        <v>0</v>
      </c>
      <c r="E248">
        <v>4135</v>
      </c>
      <c r="F248" t="s">
        <v>812</v>
      </c>
      <c r="G248" t="s">
        <v>813</v>
      </c>
      <c r="H248" s="2">
        <v>4.3600000000000003</v>
      </c>
      <c r="I248" s="2">
        <v>0</v>
      </c>
      <c r="J248" s="2">
        <v>0</v>
      </c>
      <c r="K248" s="2">
        <v>51.91</v>
      </c>
      <c r="L248" s="2">
        <v>0</v>
      </c>
      <c r="M248" s="2">
        <v>0</v>
      </c>
      <c r="N248" s="2">
        <v>0</v>
      </c>
      <c r="O248" s="2">
        <v>6.7482999999999995</v>
      </c>
      <c r="P248" s="2">
        <v>63.018299999999996</v>
      </c>
      <c r="R248">
        <v>3</v>
      </c>
      <c r="S248" t="s">
        <v>394</v>
      </c>
      <c r="T248">
        <v>0</v>
      </c>
    </row>
    <row r="249" spans="1:20" x14ac:dyDescent="0.25">
      <c r="A249" t="s">
        <v>894</v>
      </c>
      <c r="B249" t="s">
        <v>1181</v>
      </c>
      <c r="C249" t="s">
        <v>1</v>
      </c>
      <c r="D249" t="s">
        <v>0</v>
      </c>
      <c r="E249">
        <v>693</v>
      </c>
      <c r="F249" t="s">
        <v>876</v>
      </c>
      <c r="G249" t="s">
        <v>877</v>
      </c>
      <c r="H249" s="2">
        <v>0</v>
      </c>
      <c r="I249" s="2">
        <v>0</v>
      </c>
      <c r="J249" s="2">
        <v>0</v>
      </c>
      <c r="K249" s="2">
        <v>88.5</v>
      </c>
      <c r="L249" s="2">
        <v>0</v>
      </c>
      <c r="M249" s="2">
        <v>0</v>
      </c>
      <c r="N249" s="2">
        <v>0</v>
      </c>
      <c r="O249" s="2">
        <v>11.505000000000001</v>
      </c>
      <c r="P249" s="2">
        <v>100.005</v>
      </c>
      <c r="R249">
        <v>3</v>
      </c>
      <c r="S249" t="s">
        <v>394</v>
      </c>
      <c r="T249">
        <v>0</v>
      </c>
    </row>
    <row r="250" spans="1:20" x14ac:dyDescent="0.25">
      <c r="A250" t="s">
        <v>894</v>
      </c>
      <c r="B250" t="s">
        <v>1167</v>
      </c>
      <c r="C250" t="s">
        <v>1</v>
      </c>
      <c r="D250" t="s">
        <v>0</v>
      </c>
      <c r="E250">
        <v>38248</v>
      </c>
      <c r="F250" t="s">
        <v>634</v>
      </c>
      <c r="G250" t="s">
        <v>80</v>
      </c>
      <c r="H250" s="2">
        <v>0</v>
      </c>
      <c r="I250" s="2">
        <v>0</v>
      </c>
      <c r="J250" s="2">
        <v>0</v>
      </c>
      <c r="K250" s="2">
        <v>93.87</v>
      </c>
      <c r="L250" s="2">
        <v>0</v>
      </c>
      <c r="M250" s="2">
        <v>0</v>
      </c>
      <c r="N250" s="2">
        <v>0</v>
      </c>
      <c r="O250" s="2">
        <v>12.203100000000001</v>
      </c>
      <c r="P250" s="2">
        <v>106.07310000000001</v>
      </c>
      <c r="R250">
        <v>3</v>
      </c>
      <c r="S250" t="s">
        <v>394</v>
      </c>
      <c r="T250">
        <v>0</v>
      </c>
    </row>
    <row r="251" spans="1:20" x14ac:dyDescent="0.25">
      <c r="A251" t="s">
        <v>894</v>
      </c>
      <c r="B251" t="s">
        <v>1184</v>
      </c>
      <c r="C251" t="s">
        <v>1</v>
      </c>
      <c r="D251" t="s">
        <v>0</v>
      </c>
      <c r="E251">
        <v>10451</v>
      </c>
      <c r="F251" t="s">
        <v>379</v>
      </c>
      <c r="G251" t="s">
        <v>380</v>
      </c>
      <c r="H251" s="2">
        <v>0</v>
      </c>
      <c r="I251" s="2">
        <v>0</v>
      </c>
      <c r="J251" s="2">
        <v>0</v>
      </c>
      <c r="K251" s="2">
        <v>37.479999999999997</v>
      </c>
      <c r="L251" s="2">
        <v>0</v>
      </c>
      <c r="M251" s="2">
        <v>0</v>
      </c>
      <c r="N251" s="2">
        <v>0</v>
      </c>
      <c r="O251" s="2">
        <v>4.8723999999999998</v>
      </c>
      <c r="P251" s="2">
        <v>42.352399999999996</v>
      </c>
      <c r="R251">
        <v>3</v>
      </c>
      <c r="S251" t="s">
        <v>394</v>
      </c>
      <c r="T251">
        <v>0</v>
      </c>
    </row>
    <row r="252" spans="1:20" x14ac:dyDescent="0.25">
      <c r="A252" t="s">
        <v>894</v>
      </c>
      <c r="B252" t="s">
        <v>1164</v>
      </c>
      <c r="C252" t="s">
        <v>1</v>
      </c>
      <c r="D252" t="s">
        <v>0</v>
      </c>
      <c r="E252">
        <v>684</v>
      </c>
      <c r="F252" t="s">
        <v>1192</v>
      </c>
      <c r="G252" t="s">
        <v>1193</v>
      </c>
      <c r="H252" s="2">
        <v>0</v>
      </c>
      <c r="I252" s="2">
        <v>0</v>
      </c>
      <c r="J252" s="2">
        <v>0</v>
      </c>
      <c r="K252" s="2">
        <v>176.99</v>
      </c>
      <c r="L252" s="2">
        <v>0</v>
      </c>
      <c r="M252" s="2">
        <v>0</v>
      </c>
      <c r="N252" s="2">
        <v>0</v>
      </c>
      <c r="O252" s="2">
        <v>23.008700000000001</v>
      </c>
      <c r="P252" s="2">
        <v>199.99870000000001</v>
      </c>
      <c r="R252">
        <v>3</v>
      </c>
      <c r="S252" t="s">
        <v>394</v>
      </c>
      <c r="T252">
        <v>0</v>
      </c>
    </row>
    <row r="253" spans="1:20" x14ac:dyDescent="0.25">
      <c r="A253" t="s">
        <v>894</v>
      </c>
      <c r="B253" t="s">
        <v>1161</v>
      </c>
      <c r="C253" t="s">
        <v>1</v>
      </c>
      <c r="D253" t="s">
        <v>0</v>
      </c>
      <c r="E253">
        <v>598</v>
      </c>
      <c r="F253" t="s">
        <v>679</v>
      </c>
      <c r="G253" t="s">
        <v>680</v>
      </c>
      <c r="H253" s="2">
        <v>0</v>
      </c>
      <c r="I253" s="2">
        <v>0</v>
      </c>
      <c r="J253" s="2">
        <v>0</v>
      </c>
      <c r="K253" s="2">
        <v>30.97</v>
      </c>
      <c r="L253" s="2">
        <v>0</v>
      </c>
      <c r="M253" s="2">
        <v>0</v>
      </c>
      <c r="N253" s="2">
        <v>0</v>
      </c>
      <c r="O253" s="2">
        <v>4.0260999999999996</v>
      </c>
      <c r="P253" s="2">
        <v>34.996099999999998</v>
      </c>
      <c r="R253">
        <v>3</v>
      </c>
      <c r="S253" t="s">
        <v>394</v>
      </c>
      <c r="T253">
        <v>0</v>
      </c>
    </row>
    <row r="254" spans="1:20" x14ac:dyDescent="0.25">
      <c r="A254" t="s">
        <v>894</v>
      </c>
      <c r="B254" t="s">
        <v>1159</v>
      </c>
      <c r="C254" t="s">
        <v>1</v>
      </c>
      <c r="D254" t="s">
        <v>0</v>
      </c>
      <c r="E254">
        <v>4218</v>
      </c>
      <c r="F254" t="s">
        <v>222</v>
      </c>
      <c r="G254" t="s">
        <v>74</v>
      </c>
      <c r="H254" s="2">
        <v>0</v>
      </c>
      <c r="I254" s="2">
        <v>0</v>
      </c>
      <c r="J254" s="2">
        <v>0</v>
      </c>
      <c r="K254" s="2">
        <v>153</v>
      </c>
      <c r="L254" s="2">
        <v>0</v>
      </c>
      <c r="M254" s="2">
        <v>0</v>
      </c>
      <c r="N254" s="2">
        <v>0</v>
      </c>
      <c r="O254" s="2">
        <v>19.89</v>
      </c>
      <c r="P254" s="2">
        <v>172.89</v>
      </c>
      <c r="R254">
        <v>3</v>
      </c>
      <c r="S254" t="s">
        <v>394</v>
      </c>
      <c r="T254">
        <v>0</v>
      </c>
    </row>
    <row r="255" spans="1:20" x14ac:dyDescent="0.25">
      <c r="A255" t="s">
        <v>894</v>
      </c>
      <c r="B255" t="s">
        <v>1161</v>
      </c>
      <c r="C255" t="s">
        <v>1</v>
      </c>
      <c r="D255" t="s">
        <v>0</v>
      </c>
      <c r="E255">
        <v>579418</v>
      </c>
      <c r="F255" t="s">
        <v>222</v>
      </c>
      <c r="G255" t="s">
        <v>74</v>
      </c>
      <c r="H255" s="2">
        <v>0</v>
      </c>
      <c r="I255" s="2">
        <v>0</v>
      </c>
      <c r="J255" s="2">
        <v>0</v>
      </c>
      <c r="K255" s="2">
        <v>47.62</v>
      </c>
      <c r="L255" s="2">
        <v>0</v>
      </c>
      <c r="M255" s="2">
        <v>0</v>
      </c>
      <c r="N255" s="2">
        <v>0</v>
      </c>
      <c r="O255" s="2">
        <v>6.1905999999999999</v>
      </c>
      <c r="P255" s="2">
        <v>53.810599999999994</v>
      </c>
      <c r="R255">
        <v>3</v>
      </c>
      <c r="S255" t="s">
        <v>394</v>
      </c>
      <c r="T255">
        <v>0</v>
      </c>
    </row>
    <row r="256" spans="1:20" x14ac:dyDescent="0.25">
      <c r="A256" t="s">
        <v>894</v>
      </c>
      <c r="B256" t="s">
        <v>1183</v>
      </c>
      <c r="C256" t="s">
        <v>1</v>
      </c>
      <c r="D256" t="s">
        <v>0</v>
      </c>
      <c r="E256">
        <v>582120</v>
      </c>
      <c r="F256" t="s">
        <v>222</v>
      </c>
      <c r="G256" t="s">
        <v>74</v>
      </c>
      <c r="H256" s="2">
        <v>0</v>
      </c>
      <c r="I256" s="2">
        <v>0</v>
      </c>
      <c r="J256" s="2">
        <v>0</v>
      </c>
      <c r="K256" s="2">
        <v>59.64</v>
      </c>
      <c r="L256" s="2">
        <v>0</v>
      </c>
      <c r="M256" s="2">
        <v>0</v>
      </c>
      <c r="N256" s="2">
        <v>0</v>
      </c>
      <c r="O256" s="2">
        <v>7.7532000000000005</v>
      </c>
      <c r="P256" s="2">
        <v>67.393200000000007</v>
      </c>
      <c r="R256">
        <v>3</v>
      </c>
      <c r="S256" t="s">
        <v>394</v>
      </c>
      <c r="T256">
        <v>0</v>
      </c>
    </row>
    <row r="257" spans="1:20" x14ac:dyDescent="0.25">
      <c r="A257" t="s">
        <v>894</v>
      </c>
      <c r="B257" t="s">
        <v>1183</v>
      </c>
      <c r="C257" t="s">
        <v>1</v>
      </c>
      <c r="D257" t="s">
        <v>0</v>
      </c>
      <c r="E257">
        <v>581829</v>
      </c>
      <c r="F257" t="s">
        <v>222</v>
      </c>
      <c r="G257" t="s">
        <v>74</v>
      </c>
      <c r="H257" s="2">
        <v>0</v>
      </c>
      <c r="I257" s="2">
        <v>0</v>
      </c>
      <c r="J257" s="2">
        <v>0</v>
      </c>
      <c r="K257" s="2">
        <v>591.20000000000005</v>
      </c>
      <c r="L257" s="2">
        <v>0</v>
      </c>
      <c r="M257" s="2">
        <v>0</v>
      </c>
      <c r="N257" s="2">
        <v>0</v>
      </c>
      <c r="O257" s="2">
        <v>76.856000000000009</v>
      </c>
      <c r="P257" s="2">
        <v>668.05600000000004</v>
      </c>
      <c r="R257">
        <v>3</v>
      </c>
      <c r="S257" t="s">
        <v>394</v>
      </c>
      <c r="T257">
        <v>0</v>
      </c>
    </row>
    <row r="258" spans="1:20" x14ac:dyDescent="0.25">
      <c r="A258" t="s">
        <v>894</v>
      </c>
      <c r="B258" t="s">
        <v>1185</v>
      </c>
      <c r="C258" t="s">
        <v>1</v>
      </c>
      <c r="D258" t="s">
        <v>0</v>
      </c>
      <c r="E258">
        <v>41807</v>
      </c>
      <c r="F258" t="s">
        <v>83</v>
      </c>
      <c r="G258" t="s">
        <v>84</v>
      </c>
      <c r="H258" s="2">
        <v>0</v>
      </c>
      <c r="I258" s="2">
        <v>0</v>
      </c>
      <c r="J258" s="2">
        <v>0</v>
      </c>
      <c r="K258" s="2">
        <v>24.6</v>
      </c>
      <c r="L258" s="2">
        <v>0</v>
      </c>
      <c r="M258" s="2">
        <v>0</v>
      </c>
      <c r="N258" s="2">
        <v>0</v>
      </c>
      <c r="O258" s="2">
        <v>3.1980000000000004</v>
      </c>
      <c r="P258" s="2">
        <v>27.798000000000002</v>
      </c>
      <c r="R258">
        <v>3</v>
      </c>
      <c r="S258" t="s">
        <v>394</v>
      </c>
      <c r="T258">
        <v>0</v>
      </c>
    </row>
    <row r="259" spans="1:20" x14ac:dyDescent="0.25">
      <c r="A259" t="s">
        <v>894</v>
      </c>
      <c r="B259" t="s">
        <v>1176</v>
      </c>
      <c r="C259" t="s">
        <v>1</v>
      </c>
      <c r="D259" t="s">
        <v>0</v>
      </c>
      <c r="E259">
        <v>428</v>
      </c>
      <c r="F259" t="s">
        <v>102</v>
      </c>
      <c r="G259" t="s">
        <v>103</v>
      </c>
      <c r="H259" s="2">
        <v>0</v>
      </c>
      <c r="I259" s="2">
        <v>0</v>
      </c>
      <c r="J259" s="2">
        <v>0</v>
      </c>
      <c r="K259" s="2">
        <v>8.85</v>
      </c>
      <c r="L259" s="2">
        <v>0</v>
      </c>
      <c r="M259" s="2">
        <v>0</v>
      </c>
      <c r="N259" s="2">
        <v>0</v>
      </c>
      <c r="O259" s="2">
        <v>1.1505000000000001</v>
      </c>
      <c r="P259" s="2">
        <v>10.000499999999999</v>
      </c>
      <c r="R259">
        <v>3</v>
      </c>
      <c r="S259" t="s">
        <v>394</v>
      </c>
      <c r="T259">
        <v>0</v>
      </c>
    </row>
    <row r="260" spans="1:20" x14ac:dyDescent="0.25">
      <c r="A260" t="s">
        <v>894</v>
      </c>
      <c r="B260" t="s">
        <v>1161</v>
      </c>
      <c r="C260" t="s">
        <v>1</v>
      </c>
      <c r="D260" t="s">
        <v>0</v>
      </c>
      <c r="E260">
        <v>401</v>
      </c>
      <c r="F260" t="s">
        <v>1190</v>
      </c>
      <c r="G260" t="s">
        <v>1191</v>
      </c>
      <c r="H260" s="2">
        <v>0</v>
      </c>
      <c r="I260" s="2">
        <v>0</v>
      </c>
      <c r="J260" s="2">
        <v>0</v>
      </c>
      <c r="K260" s="2">
        <v>760.18</v>
      </c>
      <c r="L260" s="2">
        <v>0</v>
      </c>
      <c r="M260" s="2">
        <v>0</v>
      </c>
      <c r="N260" s="2">
        <v>0</v>
      </c>
      <c r="O260" s="2">
        <v>98.823399999999992</v>
      </c>
      <c r="P260" s="2">
        <v>859.00339999999994</v>
      </c>
      <c r="R260">
        <v>3</v>
      </c>
      <c r="S260" t="s">
        <v>394</v>
      </c>
      <c r="T260">
        <v>0</v>
      </c>
    </row>
    <row r="261" spans="1:20" x14ac:dyDescent="0.25">
      <c r="A261" t="s">
        <v>894</v>
      </c>
      <c r="B261" t="s">
        <v>1181</v>
      </c>
      <c r="C261" t="s">
        <v>1</v>
      </c>
      <c r="D261" t="s">
        <v>0</v>
      </c>
      <c r="E261">
        <v>575231</v>
      </c>
      <c r="F261" t="s">
        <v>1188</v>
      </c>
      <c r="G261" t="s">
        <v>1189</v>
      </c>
      <c r="H261" s="2">
        <v>0</v>
      </c>
      <c r="I261" s="2">
        <v>0</v>
      </c>
      <c r="J261" s="2">
        <v>0</v>
      </c>
      <c r="K261" s="2">
        <v>30.86</v>
      </c>
      <c r="L261" s="2">
        <v>0</v>
      </c>
      <c r="M261" s="2">
        <v>0</v>
      </c>
      <c r="N261" s="2">
        <v>0</v>
      </c>
      <c r="O261" s="2">
        <v>4.0118</v>
      </c>
      <c r="P261" s="2">
        <v>34.8718</v>
      </c>
      <c r="R261">
        <v>3</v>
      </c>
      <c r="S261" t="s">
        <v>394</v>
      </c>
      <c r="T261">
        <v>0</v>
      </c>
    </row>
    <row r="262" spans="1:20" x14ac:dyDescent="0.25">
      <c r="A262" t="s">
        <v>894</v>
      </c>
      <c r="B262" t="s">
        <v>1173</v>
      </c>
      <c r="C262" t="s">
        <v>1</v>
      </c>
      <c r="D262" t="s">
        <v>0</v>
      </c>
      <c r="E262">
        <v>576103</v>
      </c>
      <c r="F262" t="s">
        <v>222</v>
      </c>
      <c r="G262" t="s">
        <v>74</v>
      </c>
      <c r="H262" s="2">
        <v>0</v>
      </c>
      <c r="I262" s="2">
        <v>0</v>
      </c>
      <c r="J262" s="2">
        <v>0</v>
      </c>
      <c r="K262" s="2">
        <v>15.04</v>
      </c>
      <c r="L262" s="2">
        <v>0</v>
      </c>
      <c r="M262" s="2">
        <v>0</v>
      </c>
      <c r="N262" s="2">
        <v>0</v>
      </c>
      <c r="O262" s="2">
        <v>1.9552</v>
      </c>
      <c r="P262" s="2">
        <v>16.995200000000001</v>
      </c>
      <c r="R262">
        <v>3</v>
      </c>
      <c r="S262" t="s">
        <v>394</v>
      </c>
      <c r="T262">
        <v>0</v>
      </c>
    </row>
    <row r="263" spans="1:20" x14ac:dyDescent="0.25">
      <c r="A263" t="s">
        <v>894</v>
      </c>
      <c r="B263" t="s">
        <v>1172</v>
      </c>
      <c r="C263" t="s">
        <v>1</v>
      </c>
      <c r="D263" t="s">
        <v>0</v>
      </c>
      <c r="E263">
        <v>38622</v>
      </c>
      <c r="F263" t="s">
        <v>634</v>
      </c>
      <c r="G263" t="s">
        <v>80</v>
      </c>
      <c r="H263" s="2">
        <v>0</v>
      </c>
      <c r="I263" s="2">
        <v>0</v>
      </c>
      <c r="J263" s="2">
        <v>0</v>
      </c>
      <c r="K263" s="2">
        <v>45.28</v>
      </c>
      <c r="L263" s="2">
        <v>0</v>
      </c>
      <c r="M263" s="2">
        <v>0</v>
      </c>
      <c r="N263" s="2">
        <v>0</v>
      </c>
      <c r="O263" s="2">
        <v>5.8864000000000001</v>
      </c>
      <c r="P263" s="2">
        <v>51.166400000000003</v>
      </c>
      <c r="R263">
        <v>3</v>
      </c>
      <c r="S263" t="s">
        <v>394</v>
      </c>
      <c r="T263">
        <v>0</v>
      </c>
    </row>
    <row r="264" spans="1:20" x14ac:dyDescent="0.25">
      <c r="A264" t="s">
        <v>894</v>
      </c>
      <c r="B264" t="s">
        <v>1155</v>
      </c>
      <c r="C264" t="s">
        <v>1</v>
      </c>
      <c r="D264" t="s">
        <v>0</v>
      </c>
      <c r="E264">
        <v>563315</v>
      </c>
      <c r="F264" t="s">
        <v>222</v>
      </c>
      <c r="G264" t="s">
        <v>74</v>
      </c>
      <c r="H264" s="2">
        <v>0</v>
      </c>
      <c r="I264" s="2">
        <v>0</v>
      </c>
      <c r="J264" s="2">
        <v>0</v>
      </c>
      <c r="K264" s="2">
        <v>17.399999999999999</v>
      </c>
      <c r="L264" s="2">
        <v>0</v>
      </c>
      <c r="M264" s="2">
        <v>0</v>
      </c>
      <c r="N264" s="2">
        <v>0</v>
      </c>
      <c r="O264" s="2">
        <v>2.262</v>
      </c>
      <c r="P264" s="2">
        <v>19.661999999999999</v>
      </c>
      <c r="R264">
        <v>3</v>
      </c>
      <c r="S264" t="s">
        <v>394</v>
      </c>
      <c r="T264">
        <v>0</v>
      </c>
    </row>
    <row r="265" spans="1:20" x14ac:dyDescent="0.25">
      <c r="A265" t="s">
        <v>894</v>
      </c>
      <c r="B265" t="s">
        <v>1155</v>
      </c>
      <c r="C265" t="s">
        <v>1</v>
      </c>
      <c r="D265" t="s">
        <v>0</v>
      </c>
      <c r="E265">
        <v>563501</v>
      </c>
      <c r="F265" t="s">
        <v>222</v>
      </c>
      <c r="G265" t="s">
        <v>74</v>
      </c>
      <c r="H265" s="2">
        <v>0</v>
      </c>
      <c r="I265" s="2">
        <v>0</v>
      </c>
      <c r="J265" s="2">
        <v>0</v>
      </c>
      <c r="K265" s="2">
        <v>47.62</v>
      </c>
      <c r="L265" s="2">
        <v>0</v>
      </c>
      <c r="M265" s="2">
        <v>0</v>
      </c>
      <c r="N265" s="2">
        <v>0</v>
      </c>
      <c r="O265" s="2">
        <v>6.1905999999999999</v>
      </c>
      <c r="P265" s="2">
        <v>53.810599999999994</v>
      </c>
      <c r="R265">
        <v>3</v>
      </c>
      <c r="S265" t="s">
        <v>394</v>
      </c>
      <c r="T265">
        <v>0</v>
      </c>
    </row>
    <row r="266" spans="1:20" x14ac:dyDescent="0.25">
      <c r="A266" t="s">
        <v>894</v>
      </c>
      <c r="B266" t="s">
        <v>1156</v>
      </c>
      <c r="C266" t="s">
        <v>1</v>
      </c>
      <c r="D266" t="s">
        <v>0</v>
      </c>
      <c r="E266">
        <v>565245</v>
      </c>
      <c r="F266" t="s">
        <v>222</v>
      </c>
      <c r="G266" t="s">
        <v>74</v>
      </c>
      <c r="H266" s="2">
        <v>0</v>
      </c>
      <c r="I266" s="2">
        <v>0</v>
      </c>
      <c r="J266" s="2">
        <v>0</v>
      </c>
      <c r="K266" s="2">
        <v>23.13</v>
      </c>
      <c r="L266" s="2">
        <v>0</v>
      </c>
      <c r="M266" s="2">
        <v>0</v>
      </c>
      <c r="N266" s="2">
        <v>0</v>
      </c>
      <c r="O266" s="2">
        <v>3.0068999999999999</v>
      </c>
      <c r="P266" s="2">
        <v>26.136899999999997</v>
      </c>
      <c r="R266">
        <v>3</v>
      </c>
      <c r="S266" t="s">
        <v>394</v>
      </c>
      <c r="T266">
        <v>0</v>
      </c>
    </row>
    <row r="267" spans="1:20" x14ac:dyDescent="0.25">
      <c r="A267" t="s">
        <v>894</v>
      </c>
      <c r="B267" t="s">
        <v>1155</v>
      </c>
      <c r="C267" t="s">
        <v>1</v>
      </c>
      <c r="D267" t="s">
        <v>0</v>
      </c>
      <c r="E267">
        <v>1982679</v>
      </c>
      <c r="F267" t="s">
        <v>636</v>
      </c>
      <c r="G267" t="s">
        <v>82</v>
      </c>
      <c r="H267" s="2">
        <v>0</v>
      </c>
      <c r="I267" s="2">
        <v>0</v>
      </c>
      <c r="J267" s="2">
        <v>0</v>
      </c>
      <c r="K267" s="2">
        <v>29.2</v>
      </c>
      <c r="L267" s="2">
        <v>0</v>
      </c>
      <c r="M267" s="2">
        <v>0</v>
      </c>
      <c r="N267" s="2">
        <v>0</v>
      </c>
      <c r="O267" s="2">
        <v>3.7959999999999998</v>
      </c>
      <c r="P267" s="2">
        <v>32.996000000000002</v>
      </c>
      <c r="R267">
        <v>3</v>
      </c>
      <c r="S267" t="s">
        <v>394</v>
      </c>
      <c r="T267">
        <v>0</v>
      </c>
    </row>
    <row r="268" spans="1:20" x14ac:dyDescent="0.25">
      <c r="A268" t="s">
        <v>894</v>
      </c>
      <c r="B268" t="s">
        <v>1157</v>
      </c>
      <c r="C268" t="s">
        <v>1</v>
      </c>
      <c r="D268" t="s">
        <v>0</v>
      </c>
      <c r="E268">
        <v>26149</v>
      </c>
      <c r="F268" t="s">
        <v>636</v>
      </c>
      <c r="G268" t="s">
        <v>82</v>
      </c>
      <c r="H268" s="2">
        <v>0</v>
      </c>
      <c r="I268" s="2">
        <v>0</v>
      </c>
      <c r="J268" s="2">
        <v>0</v>
      </c>
      <c r="K268" s="2">
        <v>51.56</v>
      </c>
      <c r="L268" s="2">
        <v>0</v>
      </c>
      <c r="M268" s="2">
        <v>0</v>
      </c>
      <c r="N268" s="2">
        <v>0</v>
      </c>
      <c r="O268" s="2">
        <v>6.7028000000000008</v>
      </c>
      <c r="P268" s="2">
        <v>58.262800000000006</v>
      </c>
      <c r="R268">
        <v>3</v>
      </c>
      <c r="S268" t="s">
        <v>394</v>
      </c>
      <c r="T268">
        <v>0</v>
      </c>
    </row>
    <row r="269" spans="1:20" x14ac:dyDescent="0.25">
      <c r="A269" t="s">
        <v>894</v>
      </c>
      <c r="B269" t="s">
        <v>1155</v>
      </c>
      <c r="C269" t="s">
        <v>1</v>
      </c>
      <c r="D269" t="s">
        <v>0</v>
      </c>
      <c r="E269">
        <v>37585</v>
      </c>
      <c r="F269" t="s">
        <v>381</v>
      </c>
      <c r="G269" t="s">
        <v>382</v>
      </c>
      <c r="H269" s="2">
        <v>0</v>
      </c>
      <c r="I269" s="2">
        <v>0</v>
      </c>
      <c r="J269" s="2">
        <v>0</v>
      </c>
      <c r="K269" s="2">
        <v>36.79</v>
      </c>
      <c r="L269" s="2">
        <v>0</v>
      </c>
      <c r="M269" s="2">
        <v>0</v>
      </c>
      <c r="N269" s="2">
        <v>0</v>
      </c>
      <c r="O269" s="2">
        <v>4.7827000000000002</v>
      </c>
      <c r="P269" s="2">
        <v>41.572699999999998</v>
      </c>
      <c r="R269">
        <v>3</v>
      </c>
      <c r="S269" t="s">
        <v>394</v>
      </c>
      <c r="T269">
        <v>0</v>
      </c>
    </row>
    <row r="270" spans="1:20" x14ac:dyDescent="0.25">
      <c r="A270" t="s">
        <v>894</v>
      </c>
      <c r="B270" t="s">
        <v>1156</v>
      </c>
      <c r="C270" t="s">
        <v>1</v>
      </c>
      <c r="D270" t="s">
        <v>0</v>
      </c>
      <c r="E270">
        <v>1874127</v>
      </c>
      <c r="F270" t="s">
        <v>264</v>
      </c>
      <c r="G270" t="s">
        <v>265</v>
      </c>
      <c r="H270" s="2">
        <v>0</v>
      </c>
      <c r="I270" s="2">
        <v>0</v>
      </c>
      <c r="J270" s="2">
        <v>0</v>
      </c>
      <c r="K270" s="2">
        <v>20.8</v>
      </c>
      <c r="L270" s="2">
        <v>0</v>
      </c>
      <c r="M270" s="2">
        <v>0</v>
      </c>
      <c r="N270" s="2">
        <v>0</v>
      </c>
      <c r="O270" s="2">
        <v>2.7040000000000002</v>
      </c>
      <c r="P270" s="2">
        <v>23.504000000000001</v>
      </c>
      <c r="R270">
        <v>3</v>
      </c>
      <c r="S270" t="s">
        <v>394</v>
      </c>
      <c r="T270">
        <v>0</v>
      </c>
    </row>
    <row r="271" spans="1:20" x14ac:dyDescent="0.25">
      <c r="A271" t="s">
        <v>894</v>
      </c>
      <c r="B271" t="s">
        <v>1156</v>
      </c>
      <c r="C271" t="s">
        <v>1</v>
      </c>
      <c r="D271" t="s">
        <v>0</v>
      </c>
      <c r="E271">
        <v>1876827</v>
      </c>
      <c r="F271" t="s">
        <v>264</v>
      </c>
      <c r="G271" t="s">
        <v>265</v>
      </c>
      <c r="H271" s="2">
        <v>0</v>
      </c>
      <c r="I271" s="2">
        <v>0</v>
      </c>
      <c r="J271" s="2">
        <v>0</v>
      </c>
      <c r="K271" s="2">
        <v>21.56</v>
      </c>
      <c r="L271" s="2">
        <v>0</v>
      </c>
      <c r="M271" s="2">
        <v>0</v>
      </c>
      <c r="N271" s="2">
        <v>0</v>
      </c>
      <c r="O271" s="2">
        <v>2.8028</v>
      </c>
      <c r="P271" s="2">
        <v>24.3628</v>
      </c>
      <c r="R271">
        <v>3</v>
      </c>
      <c r="S271" t="s">
        <v>394</v>
      </c>
      <c r="T271">
        <v>0</v>
      </c>
    </row>
    <row r="272" spans="1:20" x14ac:dyDescent="0.25">
      <c r="A272" t="s">
        <v>894</v>
      </c>
      <c r="B272" t="s">
        <v>1173</v>
      </c>
      <c r="C272" t="s">
        <v>1</v>
      </c>
      <c r="D272" t="s">
        <v>0</v>
      </c>
      <c r="E272">
        <v>2740839</v>
      </c>
      <c r="F272" t="s">
        <v>264</v>
      </c>
      <c r="G272" t="s">
        <v>265</v>
      </c>
      <c r="H272" s="2">
        <v>0</v>
      </c>
      <c r="I272" s="2">
        <v>0</v>
      </c>
      <c r="J272" s="2">
        <v>0</v>
      </c>
      <c r="K272" s="2">
        <v>21.46</v>
      </c>
      <c r="L272" s="2">
        <v>0</v>
      </c>
      <c r="M272" s="2">
        <v>0</v>
      </c>
      <c r="N272" s="2">
        <v>0</v>
      </c>
      <c r="O272" s="2">
        <v>2.7898000000000001</v>
      </c>
      <c r="P272" s="2">
        <v>24.2498</v>
      </c>
      <c r="R272">
        <v>3</v>
      </c>
      <c r="S272" t="s">
        <v>394</v>
      </c>
      <c r="T272">
        <v>0</v>
      </c>
    </row>
    <row r="273" spans="1:20" x14ac:dyDescent="0.25">
      <c r="A273" t="s">
        <v>894</v>
      </c>
      <c r="B273" t="s">
        <v>1161</v>
      </c>
      <c r="C273" t="s">
        <v>1</v>
      </c>
      <c r="D273" t="s">
        <v>0</v>
      </c>
      <c r="E273">
        <v>2760992</v>
      </c>
      <c r="F273" t="s">
        <v>264</v>
      </c>
      <c r="G273" t="s">
        <v>265</v>
      </c>
      <c r="H273" s="2">
        <v>0</v>
      </c>
      <c r="I273" s="2">
        <v>0</v>
      </c>
      <c r="J273" s="2">
        <v>0</v>
      </c>
      <c r="K273" s="2">
        <v>16.7</v>
      </c>
      <c r="L273" s="2">
        <v>0</v>
      </c>
      <c r="M273" s="2">
        <v>0</v>
      </c>
      <c r="N273" s="2">
        <v>0</v>
      </c>
      <c r="O273" s="2">
        <v>2.1709999999999998</v>
      </c>
      <c r="P273" s="2">
        <v>18.870999999999999</v>
      </c>
      <c r="R273">
        <v>3</v>
      </c>
      <c r="S273" t="s">
        <v>394</v>
      </c>
      <c r="T273">
        <v>0</v>
      </c>
    </row>
    <row r="274" spans="1:20" x14ac:dyDescent="0.25">
      <c r="A274" t="s">
        <v>894</v>
      </c>
      <c r="B274" t="s">
        <v>1173</v>
      </c>
      <c r="C274" t="s">
        <v>1</v>
      </c>
      <c r="D274" t="s">
        <v>0</v>
      </c>
      <c r="E274">
        <v>2740283</v>
      </c>
      <c r="F274" t="s">
        <v>264</v>
      </c>
      <c r="G274" t="s">
        <v>265</v>
      </c>
      <c r="H274" s="2">
        <v>0</v>
      </c>
      <c r="I274" s="2">
        <v>0</v>
      </c>
      <c r="J274" s="2">
        <v>0</v>
      </c>
      <c r="K274" s="2">
        <v>13.7</v>
      </c>
      <c r="L274" s="2">
        <v>0</v>
      </c>
      <c r="M274" s="2">
        <v>0</v>
      </c>
      <c r="N274" s="2">
        <v>0</v>
      </c>
      <c r="O274" s="2">
        <v>1.7809999999999999</v>
      </c>
      <c r="P274" s="2">
        <v>15.481</v>
      </c>
      <c r="R274">
        <v>3</v>
      </c>
      <c r="S274" t="s">
        <v>394</v>
      </c>
      <c r="T274">
        <v>0</v>
      </c>
    </row>
    <row r="275" spans="1:20" x14ac:dyDescent="0.25">
      <c r="A275" t="s">
        <v>894</v>
      </c>
      <c r="B275" t="s">
        <v>1182</v>
      </c>
      <c r="C275" t="s">
        <v>1</v>
      </c>
      <c r="D275" t="s">
        <v>0</v>
      </c>
      <c r="E275">
        <v>2744792</v>
      </c>
      <c r="F275" t="s">
        <v>264</v>
      </c>
      <c r="G275" t="s">
        <v>265</v>
      </c>
      <c r="H275" s="2">
        <v>0</v>
      </c>
      <c r="I275" s="2">
        <v>0</v>
      </c>
      <c r="J275" s="2">
        <v>0</v>
      </c>
      <c r="K275" s="2">
        <v>9.4</v>
      </c>
      <c r="L275" s="2">
        <v>0</v>
      </c>
      <c r="M275" s="2">
        <v>0</v>
      </c>
      <c r="N275" s="2">
        <v>0</v>
      </c>
      <c r="O275" s="2">
        <v>1.2220000000000002</v>
      </c>
      <c r="P275" s="2">
        <v>10.622</v>
      </c>
      <c r="R275">
        <v>3</v>
      </c>
      <c r="S275" t="s">
        <v>394</v>
      </c>
      <c r="T275">
        <v>0</v>
      </c>
    </row>
    <row r="276" spans="1:20" x14ac:dyDescent="0.25">
      <c r="A276" t="s">
        <v>894</v>
      </c>
      <c r="B276" t="s">
        <v>1160</v>
      </c>
      <c r="C276" t="s">
        <v>1</v>
      </c>
      <c r="D276" t="s">
        <v>0</v>
      </c>
      <c r="E276">
        <v>2741516</v>
      </c>
      <c r="F276" t="s">
        <v>264</v>
      </c>
      <c r="G276" t="s">
        <v>265</v>
      </c>
      <c r="H276" s="2">
        <v>0</v>
      </c>
      <c r="I276" s="2">
        <v>0</v>
      </c>
      <c r="J276" s="2">
        <v>0</v>
      </c>
      <c r="K276" s="2">
        <v>10.9</v>
      </c>
      <c r="L276" s="2">
        <v>0</v>
      </c>
      <c r="M276" s="2">
        <v>0</v>
      </c>
      <c r="N276" s="2">
        <v>0</v>
      </c>
      <c r="O276" s="2">
        <v>1.417</v>
      </c>
      <c r="P276" s="2">
        <v>12.317</v>
      </c>
      <c r="R276">
        <v>3</v>
      </c>
      <c r="S276" t="s">
        <v>394</v>
      </c>
      <c r="T276">
        <v>0</v>
      </c>
    </row>
    <row r="277" spans="1:20" x14ac:dyDescent="0.25">
      <c r="A277" t="s">
        <v>894</v>
      </c>
      <c r="B277" t="s">
        <v>1173</v>
      </c>
      <c r="C277" t="s">
        <v>1</v>
      </c>
      <c r="D277" t="s">
        <v>0</v>
      </c>
      <c r="E277">
        <v>2738628</v>
      </c>
      <c r="F277" t="s">
        <v>264</v>
      </c>
      <c r="G277" t="s">
        <v>265</v>
      </c>
      <c r="H277" s="2">
        <v>0</v>
      </c>
      <c r="I277" s="2">
        <v>0</v>
      </c>
      <c r="J277" s="2">
        <v>0</v>
      </c>
      <c r="K277" s="2">
        <v>59.5</v>
      </c>
      <c r="L277" s="2">
        <v>0</v>
      </c>
      <c r="M277" s="2">
        <v>0</v>
      </c>
      <c r="N277" s="2">
        <v>0</v>
      </c>
      <c r="O277" s="2">
        <v>7.7350000000000003</v>
      </c>
      <c r="P277" s="2">
        <v>67.234999999999999</v>
      </c>
      <c r="R277">
        <v>3</v>
      </c>
      <c r="S277" t="s">
        <v>394</v>
      </c>
      <c r="T277">
        <v>0</v>
      </c>
    </row>
    <row r="278" spans="1:20" x14ac:dyDescent="0.25">
      <c r="A278" t="s">
        <v>894</v>
      </c>
      <c r="B278" t="s">
        <v>1181</v>
      </c>
      <c r="C278" t="s">
        <v>1</v>
      </c>
      <c r="D278" t="s">
        <v>0</v>
      </c>
      <c r="E278">
        <v>2727695</v>
      </c>
      <c r="F278" t="s">
        <v>264</v>
      </c>
      <c r="G278" t="s">
        <v>265</v>
      </c>
      <c r="H278" s="2">
        <v>0</v>
      </c>
      <c r="I278" s="2">
        <v>0</v>
      </c>
      <c r="J278" s="2">
        <v>0</v>
      </c>
      <c r="K278" s="2">
        <v>62.26</v>
      </c>
      <c r="L278" s="2">
        <v>0</v>
      </c>
      <c r="M278" s="2">
        <v>0</v>
      </c>
      <c r="N278" s="2">
        <v>0</v>
      </c>
      <c r="O278" s="2">
        <v>8.0937999999999999</v>
      </c>
      <c r="P278" s="2">
        <v>70.353799999999993</v>
      </c>
      <c r="R278">
        <v>3</v>
      </c>
      <c r="S278" t="s">
        <v>394</v>
      </c>
      <c r="T278">
        <v>0</v>
      </c>
    </row>
    <row r="279" spans="1:20" x14ac:dyDescent="0.25">
      <c r="A279" t="s">
        <v>894</v>
      </c>
      <c r="B279" t="s">
        <v>1170</v>
      </c>
      <c r="C279" t="s">
        <v>1</v>
      </c>
      <c r="D279" t="s">
        <v>0</v>
      </c>
      <c r="E279">
        <v>1888223</v>
      </c>
      <c r="F279" t="s">
        <v>264</v>
      </c>
      <c r="G279" t="s">
        <v>265</v>
      </c>
      <c r="H279" s="2">
        <v>0</v>
      </c>
      <c r="I279" s="2">
        <v>0</v>
      </c>
      <c r="J279" s="2">
        <v>0</v>
      </c>
      <c r="K279" s="2">
        <v>98.52</v>
      </c>
      <c r="L279" s="2">
        <v>0</v>
      </c>
      <c r="M279" s="2">
        <v>0</v>
      </c>
      <c r="N279" s="2">
        <v>0</v>
      </c>
      <c r="O279" s="2">
        <v>12.807600000000001</v>
      </c>
      <c r="P279" s="2">
        <v>111.32759999999999</v>
      </c>
      <c r="R279">
        <v>3</v>
      </c>
      <c r="S279" t="s">
        <v>394</v>
      </c>
      <c r="T279">
        <v>0</v>
      </c>
    </row>
    <row r="280" spans="1:20" x14ac:dyDescent="0.25">
      <c r="A280" t="s">
        <v>894</v>
      </c>
      <c r="B280" t="s">
        <v>1173</v>
      </c>
      <c r="C280" t="s">
        <v>1</v>
      </c>
      <c r="D280" t="s">
        <v>0</v>
      </c>
      <c r="E280">
        <v>2737986</v>
      </c>
      <c r="F280" t="s">
        <v>264</v>
      </c>
      <c r="G280" t="s">
        <v>265</v>
      </c>
      <c r="H280" s="2">
        <v>0</v>
      </c>
      <c r="I280" s="2">
        <v>0</v>
      </c>
      <c r="J280" s="2">
        <v>0</v>
      </c>
      <c r="K280" s="2">
        <v>3.15</v>
      </c>
      <c r="L280" s="2">
        <v>0</v>
      </c>
      <c r="M280" s="2">
        <v>0</v>
      </c>
      <c r="N280" s="2">
        <v>0</v>
      </c>
      <c r="O280" s="2">
        <v>0.40949999999999998</v>
      </c>
      <c r="P280" s="2">
        <v>3.5594999999999999</v>
      </c>
      <c r="R280">
        <v>3</v>
      </c>
      <c r="S280" t="s">
        <v>394</v>
      </c>
      <c r="T280">
        <v>0</v>
      </c>
    </row>
    <row r="281" spans="1:20" x14ac:dyDescent="0.25">
      <c r="A281" t="s">
        <v>894</v>
      </c>
      <c r="B281" t="s">
        <v>1158</v>
      </c>
      <c r="C281" t="s">
        <v>1</v>
      </c>
      <c r="D281" t="s">
        <v>0</v>
      </c>
      <c r="E281">
        <v>2705200</v>
      </c>
      <c r="F281" t="s">
        <v>264</v>
      </c>
      <c r="G281" t="s">
        <v>265</v>
      </c>
      <c r="H281" s="2">
        <v>0</v>
      </c>
      <c r="I281" s="2">
        <v>0</v>
      </c>
      <c r="J281" s="2">
        <v>0</v>
      </c>
      <c r="K281" s="2">
        <v>20.25</v>
      </c>
      <c r="L281" s="2">
        <v>0</v>
      </c>
      <c r="M281" s="2">
        <v>0</v>
      </c>
      <c r="N281" s="2">
        <v>0</v>
      </c>
      <c r="O281" s="2">
        <v>2.6325000000000003</v>
      </c>
      <c r="P281" s="2">
        <v>22.8825</v>
      </c>
      <c r="R281">
        <v>3</v>
      </c>
      <c r="S281" t="s">
        <v>394</v>
      </c>
      <c r="T281">
        <v>0</v>
      </c>
    </row>
    <row r="282" spans="1:20" x14ac:dyDescent="0.25">
      <c r="A282" t="s">
        <v>894</v>
      </c>
      <c r="B282" t="s">
        <v>1159</v>
      </c>
      <c r="C282" t="s">
        <v>1</v>
      </c>
      <c r="D282" t="s">
        <v>0</v>
      </c>
      <c r="E282">
        <v>2717706</v>
      </c>
      <c r="F282" t="s">
        <v>264</v>
      </c>
      <c r="G282" t="s">
        <v>265</v>
      </c>
      <c r="H282" s="2">
        <v>0</v>
      </c>
      <c r="I282" s="2">
        <v>0</v>
      </c>
      <c r="J282" s="2">
        <v>0</v>
      </c>
      <c r="K282" s="2">
        <v>6.2</v>
      </c>
      <c r="L282" s="2">
        <v>0</v>
      </c>
      <c r="M282" s="2">
        <v>0</v>
      </c>
      <c r="N282" s="2">
        <v>0</v>
      </c>
      <c r="O282" s="2">
        <v>0.80600000000000005</v>
      </c>
      <c r="P282" s="2">
        <v>7.0060000000000002</v>
      </c>
      <c r="R282">
        <v>3</v>
      </c>
      <c r="S282" t="s">
        <v>394</v>
      </c>
      <c r="T282">
        <v>0</v>
      </c>
    </row>
    <row r="283" spans="1:20" x14ac:dyDescent="0.25">
      <c r="A283" t="s">
        <v>894</v>
      </c>
      <c r="B283" t="s">
        <v>1159</v>
      </c>
      <c r="C283" t="s">
        <v>1</v>
      </c>
      <c r="D283" t="s">
        <v>0</v>
      </c>
      <c r="E283">
        <v>2719225</v>
      </c>
      <c r="F283" t="s">
        <v>264</v>
      </c>
      <c r="G283" t="s">
        <v>265</v>
      </c>
      <c r="H283" s="2">
        <v>0</v>
      </c>
      <c r="I283" s="2">
        <v>0</v>
      </c>
      <c r="J283" s="2">
        <v>0</v>
      </c>
      <c r="K283" s="2">
        <v>32.69</v>
      </c>
      <c r="L283" s="2">
        <v>0</v>
      </c>
      <c r="M283" s="2">
        <v>0</v>
      </c>
      <c r="N283" s="2">
        <v>0</v>
      </c>
      <c r="O283" s="2">
        <v>4.2496999999999998</v>
      </c>
      <c r="P283" s="2">
        <v>36.939699999999995</v>
      </c>
      <c r="R283">
        <v>3</v>
      </c>
      <c r="S283" t="s">
        <v>394</v>
      </c>
      <c r="T283">
        <v>0</v>
      </c>
    </row>
    <row r="284" spans="1:20" x14ac:dyDescent="0.25">
      <c r="A284" t="s">
        <v>894</v>
      </c>
      <c r="B284" t="s">
        <v>1171</v>
      </c>
      <c r="C284" t="s">
        <v>1</v>
      </c>
      <c r="D284" t="s">
        <v>0</v>
      </c>
      <c r="E284">
        <v>2702319</v>
      </c>
      <c r="F284" t="s">
        <v>264</v>
      </c>
      <c r="G284" t="s">
        <v>265</v>
      </c>
      <c r="H284" s="2">
        <v>0</v>
      </c>
      <c r="I284" s="2">
        <v>0</v>
      </c>
      <c r="J284" s="2">
        <v>0</v>
      </c>
      <c r="K284" s="2">
        <v>47.26</v>
      </c>
      <c r="L284" s="2">
        <v>0</v>
      </c>
      <c r="M284" s="2">
        <v>0</v>
      </c>
      <c r="N284" s="2">
        <v>0</v>
      </c>
      <c r="O284" s="2">
        <v>6.1437999999999997</v>
      </c>
      <c r="P284" s="2">
        <v>53.403799999999997</v>
      </c>
      <c r="R284">
        <v>3</v>
      </c>
      <c r="S284" t="s">
        <v>394</v>
      </c>
      <c r="T284">
        <v>0</v>
      </c>
    </row>
    <row r="285" spans="1:20" x14ac:dyDescent="0.25">
      <c r="A285" t="s">
        <v>894</v>
      </c>
      <c r="B285" t="s">
        <v>1170</v>
      </c>
      <c r="C285" t="s">
        <v>1</v>
      </c>
      <c r="D285" t="s">
        <v>0</v>
      </c>
      <c r="E285">
        <v>1894199</v>
      </c>
      <c r="F285" t="s">
        <v>264</v>
      </c>
      <c r="G285" t="s">
        <v>265</v>
      </c>
      <c r="H285" s="2">
        <v>0</v>
      </c>
      <c r="I285" s="2">
        <v>0</v>
      </c>
      <c r="J285" s="2">
        <v>0</v>
      </c>
      <c r="K285" s="2">
        <v>56.11</v>
      </c>
      <c r="L285" s="2">
        <v>0</v>
      </c>
      <c r="M285" s="2">
        <v>0</v>
      </c>
      <c r="N285" s="2">
        <v>0</v>
      </c>
      <c r="O285" s="2">
        <v>7.2942999999999998</v>
      </c>
      <c r="P285" s="2">
        <v>63.404299999999999</v>
      </c>
      <c r="R285">
        <v>3</v>
      </c>
      <c r="S285" t="s">
        <v>394</v>
      </c>
      <c r="T285">
        <v>0</v>
      </c>
    </row>
    <row r="286" spans="1:20" x14ac:dyDescent="0.25">
      <c r="A286" t="s">
        <v>894</v>
      </c>
      <c r="B286" t="s">
        <v>1171</v>
      </c>
      <c r="C286" t="s">
        <v>1</v>
      </c>
      <c r="D286" t="s">
        <v>0</v>
      </c>
      <c r="E286">
        <v>2702292</v>
      </c>
      <c r="F286" t="s">
        <v>264</v>
      </c>
      <c r="G286" t="s">
        <v>265</v>
      </c>
      <c r="H286" s="2">
        <v>0</v>
      </c>
      <c r="I286" s="2">
        <v>0</v>
      </c>
      <c r="J286" s="2">
        <v>0</v>
      </c>
      <c r="K286" s="2">
        <v>4.38</v>
      </c>
      <c r="L286" s="2">
        <v>0</v>
      </c>
      <c r="M286" s="2">
        <v>0</v>
      </c>
      <c r="N286" s="2">
        <v>0</v>
      </c>
      <c r="O286" s="2">
        <v>0.56940000000000002</v>
      </c>
      <c r="P286" s="2">
        <v>4.9493999999999998</v>
      </c>
      <c r="R286">
        <v>3</v>
      </c>
      <c r="S286" t="s">
        <v>394</v>
      </c>
      <c r="T286">
        <v>0</v>
      </c>
    </row>
    <row r="287" spans="1:20" x14ac:dyDescent="0.25">
      <c r="A287" t="s">
        <v>894</v>
      </c>
      <c r="B287" t="s">
        <v>1157</v>
      </c>
      <c r="C287" t="s">
        <v>1</v>
      </c>
      <c r="D287" t="s">
        <v>0</v>
      </c>
      <c r="E287">
        <v>1887305</v>
      </c>
      <c r="F287" t="s">
        <v>264</v>
      </c>
      <c r="G287" t="s">
        <v>265</v>
      </c>
      <c r="H287" s="2">
        <v>0</v>
      </c>
      <c r="I287" s="2">
        <v>0</v>
      </c>
      <c r="J287" s="2">
        <v>0</v>
      </c>
      <c r="K287" s="2">
        <v>8.59</v>
      </c>
      <c r="L287" s="2">
        <v>0</v>
      </c>
      <c r="M287" s="2">
        <v>0</v>
      </c>
      <c r="N287" s="2">
        <v>0</v>
      </c>
      <c r="O287" s="2">
        <v>1.1167</v>
      </c>
      <c r="P287" s="2">
        <v>9.7066999999999997</v>
      </c>
      <c r="R287">
        <v>3</v>
      </c>
      <c r="S287" t="s">
        <v>394</v>
      </c>
      <c r="T287">
        <v>0</v>
      </c>
    </row>
    <row r="288" spans="1:20" x14ac:dyDescent="0.25">
      <c r="A288" t="s">
        <v>894</v>
      </c>
      <c r="B288" t="s">
        <v>1156</v>
      </c>
      <c r="C288" t="s">
        <v>1</v>
      </c>
      <c r="D288" t="s">
        <v>0</v>
      </c>
      <c r="E288">
        <v>1876950</v>
      </c>
      <c r="F288" t="s">
        <v>264</v>
      </c>
      <c r="G288" t="s">
        <v>265</v>
      </c>
      <c r="H288" s="2">
        <v>0</v>
      </c>
      <c r="I288" s="2">
        <v>0</v>
      </c>
      <c r="J288" s="2">
        <v>0</v>
      </c>
      <c r="K288" s="2">
        <v>15.3</v>
      </c>
      <c r="L288" s="2">
        <v>0</v>
      </c>
      <c r="M288" s="2">
        <v>0</v>
      </c>
      <c r="N288" s="2">
        <v>0</v>
      </c>
      <c r="O288" s="2">
        <v>1.9890000000000001</v>
      </c>
      <c r="P288" s="2">
        <v>17.289000000000001</v>
      </c>
      <c r="R288">
        <v>3</v>
      </c>
      <c r="S288" t="s">
        <v>394</v>
      </c>
      <c r="T288">
        <v>0</v>
      </c>
    </row>
    <row r="289" spans="1:20" x14ac:dyDescent="0.25">
      <c r="A289" t="s">
        <v>894</v>
      </c>
      <c r="B289" t="s">
        <v>1156</v>
      </c>
      <c r="C289" t="s">
        <v>1</v>
      </c>
      <c r="D289" t="s">
        <v>0</v>
      </c>
      <c r="E289">
        <v>1874893</v>
      </c>
      <c r="F289" t="s">
        <v>264</v>
      </c>
      <c r="G289" t="s">
        <v>265</v>
      </c>
      <c r="H289" s="2">
        <v>0</v>
      </c>
      <c r="I289" s="2">
        <v>0</v>
      </c>
      <c r="J289" s="2">
        <v>0</v>
      </c>
      <c r="K289" s="2">
        <v>13.7</v>
      </c>
      <c r="L289" s="2">
        <v>0</v>
      </c>
      <c r="M289" s="2">
        <v>0</v>
      </c>
      <c r="N289" s="2">
        <v>0</v>
      </c>
      <c r="O289" s="2">
        <v>1.7809999999999999</v>
      </c>
      <c r="P289" s="2">
        <v>15.481</v>
      </c>
      <c r="R289">
        <v>3</v>
      </c>
      <c r="S289" t="s">
        <v>394</v>
      </c>
      <c r="T289">
        <v>0</v>
      </c>
    </row>
    <row r="290" spans="1:20" x14ac:dyDescent="0.25">
      <c r="A290" t="s">
        <v>894</v>
      </c>
      <c r="B290" t="s">
        <v>1181</v>
      </c>
      <c r="C290" t="s">
        <v>1</v>
      </c>
      <c r="D290" t="s">
        <v>0</v>
      </c>
      <c r="E290">
        <v>2730826</v>
      </c>
      <c r="F290" t="s">
        <v>264</v>
      </c>
      <c r="G290" t="s">
        <v>265</v>
      </c>
      <c r="H290" s="2">
        <v>0</v>
      </c>
      <c r="I290" s="2">
        <v>0</v>
      </c>
      <c r="J290" s="2">
        <v>0</v>
      </c>
      <c r="K290" s="2">
        <v>31</v>
      </c>
      <c r="L290" s="2">
        <v>0</v>
      </c>
      <c r="M290" s="2">
        <v>0</v>
      </c>
      <c r="N290" s="2">
        <v>0</v>
      </c>
      <c r="O290" s="2">
        <v>4.03</v>
      </c>
      <c r="P290" s="2">
        <v>35.03</v>
      </c>
      <c r="R290">
        <v>3</v>
      </c>
      <c r="S290" t="s">
        <v>394</v>
      </c>
      <c r="T290">
        <v>0</v>
      </c>
    </row>
    <row r="291" spans="1:20" x14ac:dyDescent="0.25">
      <c r="A291" t="s">
        <v>894</v>
      </c>
      <c r="B291" t="s">
        <v>1173</v>
      </c>
      <c r="C291" t="s">
        <v>1</v>
      </c>
      <c r="D291" t="s">
        <v>0</v>
      </c>
      <c r="E291">
        <v>2736383</v>
      </c>
      <c r="F291" t="s">
        <v>264</v>
      </c>
      <c r="G291" t="s">
        <v>265</v>
      </c>
      <c r="H291" s="2">
        <v>0</v>
      </c>
      <c r="I291" s="2">
        <v>0</v>
      </c>
      <c r="J291" s="2">
        <v>0</v>
      </c>
      <c r="K291" s="2">
        <v>45.61</v>
      </c>
      <c r="L291" s="2">
        <v>0</v>
      </c>
      <c r="M291" s="2">
        <v>0</v>
      </c>
      <c r="N291" s="2">
        <v>0</v>
      </c>
      <c r="O291" s="2">
        <v>5.9293000000000005</v>
      </c>
      <c r="P291" s="2">
        <v>51.539299999999997</v>
      </c>
      <c r="R291">
        <v>3</v>
      </c>
      <c r="S291" t="s">
        <v>394</v>
      </c>
      <c r="T291">
        <v>0</v>
      </c>
    </row>
    <row r="292" spans="1:20" x14ac:dyDescent="0.25">
      <c r="A292" t="s">
        <v>894</v>
      </c>
      <c r="B292" t="s">
        <v>1173</v>
      </c>
      <c r="C292" t="s">
        <v>1</v>
      </c>
      <c r="D292" t="s">
        <v>0</v>
      </c>
      <c r="E292">
        <v>2740280</v>
      </c>
      <c r="F292" t="s">
        <v>264</v>
      </c>
      <c r="G292" t="s">
        <v>265</v>
      </c>
      <c r="H292" s="2">
        <v>0</v>
      </c>
      <c r="I292" s="2">
        <v>0</v>
      </c>
      <c r="J292" s="2">
        <v>0</v>
      </c>
      <c r="K292" s="2">
        <v>24.02</v>
      </c>
      <c r="L292" s="2">
        <v>0</v>
      </c>
      <c r="M292" s="2">
        <v>0</v>
      </c>
      <c r="N292" s="2">
        <v>0</v>
      </c>
      <c r="O292" s="2">
        <v>3.1226000000000003</v>
      </c>
      <c r="P292" s="2">
        <v>27.142600000000002</v>
      </c>
      <c r="R292">
        <v>3</v>
      </c>
      <c r="S292" t="s">
        <v>394</v>
      </c>
      <c r="T292">
        <v>0</v>
      </c>
    </row>
    <row r="293" spans="1:20" x14ac:dyDescent="0.25">
      <c r="A293" t="s">
        <v>894</v>
      </c>
      <c r="B293" t="s">
        <v>1162</v>
      </c>
      <c r="C293" t="s">
        <v>1</v>
      </c>
      <c r="D293" t="s">
        <v>0</v>
      </c>
      <c r="E293">
        <v>2769047</v>
      </c>
      <c r="F293" t="s">
        <v>264</v>
      </c>
      <c r="G293" t="s">
        <v>265</v>
      </c>
      <c r="H293" s="2">
        <v>0</v>
      </c>
      <c r="I293" s="2">
        <v>0</v>
      </c>
      <c r="J293" s="2">
        <v>0</v>
      </c>
      <c r="K293" s="2">
        <v>5.24</v>
      </c>
      <c r="L293" s="2">
        <v>0</v>
      </c>
      <c r="M293" s="2">
        <v>0</v>
      </c>
      <c r="N293" s="2">
        <v>0</v>
      </c>
      <c r="O293" s="2">
        <v>0.68120000000000003</v>
      </c>
      <c r="P293" s="2">
        <v>5.9212000000000007</v>
      </c>
      <c r="R293">
        <v>3</v>
      </c>
      <c r="S293" t="s">
        <v>394</v>
      </c>
      <c r="T293">
        <v>0</v>
      </c>
    </row>
    <row r="294" spans="1:20" x14ac:dyDescent="0.25">
      <c r="A294" t="s">
        <v>894</v>
      </c>
      <c r="B294" t="s">
        <v>1162</v>
      </c>
      <c r="C294" t="s">
        <v>1</v>
      </c>
      <c r="D294" t="s">
        <v>0</v>
      </c>
      <c r="E294">
        <v>2764706</v>
      </c>
      <c r="F294" t="s">
        <v>264</v>
      </c>
      <c r="G294" t="s">
        <v>265</v>
      </c>
      <c r="H294" s="2">
        <v>0</v>
      </c>
      <c r="I294" s="2">
        <v>0</v>
      </c>
      <c r="J294" s="2">
        <v>0</v>
      </c>
      <c r="K294" s="2">
        <v>15.3</v>
      </c>
      <c r="L294" s="2">
        <v>0</v>
      </c>
      <c r="M294" s="2">
        <v>0</v>
      </c>
      <c r="N294" s="2">
        <v>0</v>
      </c>
      <c r="O294" s="2">
        <v>1.9890000000000001</v>
      </c>
      <c r="P294" s="2">
        <v>17.289000000000001</v>
      </c>
      <c r="R294">
        <v>3</v>
      </c>
      <c r="S294" t="s">
        <v>394</v>
      </c>
      <c r="T294">
        <v>0</v>
      </c>
    </row>
    <row r="295" spans="1:20" x14ac:dyDescent="0.25">
      <c r="A295" t="s">
        <v>894</v>
      </c>
      <c r="B295" t="s">
        <v>1162</v>
      </c>
      <c r="C295" t="s">
        <v>1</v>
      </c>
      <c r="D295" t="s">
        <v>0</v>
      </c>
      <c r="E295">
        <v>2768542</v>
      </c>
      <c r="F295" t="s">
        <v>264</v>
      </c>
      <c r="G295" t="s">
        <v>265</v>
      </c>
      <c r="H295" s="2">
        <v>0</v>
      </c>
      <c r="I295" s="2">
        <v>0</v>
      </c>
      <c r="J295" s="2">
        <v>0</v>
      </c>
      <c r="K295" s="2">
        <v>190.9</v>
      </c>
      <c r="L295" s="2">
        <v>0</v>
      </c>
      <c r="M295" s="2">
        <v>0</v>
      </c>
      <c r="N295" s="2">
        <v>0</v>
      </c>
      <c r="O295" s="2">
        <v>24.817</v>
      </c>
      <c r="P295" s="2">
        <v>215.71700000000001</v>
      </c>
      <c r="R295">
        <v>3</v>
      </c>
      <c r="S295" t="s">
        <v>394</v>
      </c>
      <c r="T295">
        <v>0</v>
      </c>
    </row>
    <row r="296" spans="1:20" x14ac:dyDescent="0.25">
      <c r="A296" t="s">
        <v>894</v>
      </c>
      <c r="B296" t="s">
        <v>1162</v>
      </c>
      <c r="C296" t="s">
        <v>1</v>
      </c>
      <c r="D296" t="s">
        <v>0</v>
      </c>
      <c r="E296">
        <v>2763068</v>
      </c>
      <c r="F296" t="s">
        <v>264</v>
      </c>
      <c r="G296" t="s">
        <v>265</v>
      </c>
      <c r="H296" s="2">
        <v>0</v>
      </c>
      <c r="I296" s="2">
        <v>0</v>
      </c>
      <c r="J296" s="2">
        <v>0</v>
      </c>
      <c r="K296" s="2">
        <v>5.68</v>
      </c>
      <c r="L296" s="2">
        <v>0</v>
      </c>
      <c r="M296" s="2">
        <v>0</v>
      </c>
      <c r="N296" s="2">
        <v>0</v>
      </c>
      <c r="O296" s="2">
        <v>0.73839999999999995</v>
      </c>
      <c r="P296" s="2">
        <v>6.4184000000000001</v>
      </c>
      <c r="R296">
        <v>3</v>
      </c>
      <c r="S296" t="s">
        <v>394</v>
      </c>
      <c r="T296">
        <v>0</v>
      </c>
    </row>
    <row r="297" spans="1:20" x14ac:dyDescent="0.25">
      <c r="A297" t="s">
        <v>894</v>
      </c>
      <c r="B297" t="s">
        <v>1161</v>
      </c>
      <c r="C297" t="s">
        <v>1</v>
      </c>
      <c r="D297" t="s">
        <v>0</v>
      </c>
      <c r="E297">
        <v>2758552</v>
      </c>
      <c r="F297" t="s">
        <v>264</v>
      </c>
      <c r="G297" t="s">
        <v>265</v>
      </c>
      <c r="H297" s="2">
        <v>0</v>
      </c>
      <c r="I297" s="2">
        <v>0</v>
      </c>
      <c r="J297" s="2">
        <v>0</v>
      </c>
      <c r="K297" s="2">
        <v>38.869999999999997</v>
      </c>
      <c r="L297" s="2">
        <v>0</v>
      </c>
      <c r="M297" s="2">
        <v>0</v>
      </c>
      <c r="N297" s="2">
        <v>0</v>
      </c>
      <c r="O297" s="2">
        <v>5.0530999999999997</v>
      </c>
      <c r="P297" s="2">
        <v>43.923099999999998</v>
      </c>
      <c r="R297">
        <v>3</v>
      </c>
      <c r="S297" t="s">
        <v>394</v>
      </c>
      <c r="T297">
        <v>0</v>
      </c>
    </row>
    <row r="298" spans="1:20" x14ac:dyDescent="0.25">
      <c r="A298" t="s">
        <v>894</v>
      </c>
      <c r="B298" t="s">
        <v>1162</v>
      </c>
      <c r="C298" t="s">
        <v>1</v>
      </c>
      <c r="D298" t="s">
        <v>0</v>
      </c>
      <c r="E298">
        <v>2764504</v>
      </c>
      <c r="F298" t="s">
        <v>264</v>
      </c>
      <c r="G298" t="s">
        <v>265</v>
      </c>
      <c r="H298" s="2">
        <v>0</v>
      </c>
      <c r="I298" s="2">
        <v>0</v>
      </c>
      <c r="J298" s="2">
        <v>0</v>
      </c>
      <c r="K298" s="2">
        <v>115.8</v>
      </c>
      <c r="L298" s="2">
        <v>0</v>
      </c>
      <c r="M298" s="2">
        <v>0</v>
      </c>
      <c r="N298" s="2">
        <v>0</v>
      </c>
      <c r="O298" s="2">
        <v>15.054</v>
      </c>
      <c r="P298" s="2">
        <v>130.85399999999998</v>
      </c>
      <c r="R298">
        <v>3</v>
      </c>
      <c r="S298" t="s">
        <v>394</v>
      </c>
      <c r="T298">
        <v>0</v>
      </c>
    </row>
    <row r="299" spans="1:20" x14ac:dyDescent="0.25">
      <c r="A299" t="s">
        <v>894</v>
      </c>
      <c r="B299" t="s">
        <v>1164</v>
      </c>
      <c r="C299" t="s">
        <v>1</v>
      </c>
      <c r="D299" t="s">
        <v>0</v>
      </c>
      <c r="E299">
        <v>2809221</v>
      </c>
      <c r="F299" t="s">
        <v>264</v>
      </c>
      <c r="G299" t="s">
        <v>265</v>
      </c>
      <c r="H299" s="2">
        <v>0</v>
      </c>
      <c r="I299" s="2">
        <v>0</v>
      </c>
      <c r="J299" s="2">
        <v>0</v>
      </c>
      <c r="K299" s="2">
        <v>135.19999999999999</v>
      </c>
      <c r="L299" s="2">
        <v>0</v>
      </c>
      <c r="M299" s="2">
        <v>0</v>
      </c>
      <c r="N299" s="2">
        <v>0</v>
      </c>
      <c r="O299" s="2">
        <v>17.576000000000001</v>
      </c>
      <c r="P299" s="2">
        <v>152.77599999999998</v>
      </c>
      <c r="R299">
        <v>3</v>
      </c>
      <c r="S299" t="s">
        <v>394</v>
      </c>
      <c r="T299">
        <v>0</v>
      </c>
    </row>
    <row r="300" spans="1:20" x14ac:dyDescent="0.25">
      <c r="A300" t="s">
        <v>894</v>
      </c>
      <c r="B300" t="s">
        <v>1185</v>
      </c>
      <c r="C300" t="s">
        <v>1</v>
      </c>
      <c r="D300" t="s">
        <v>0</v>
      </c>
      <c r="E300">
        <v>2837184</v>
      </c>
      <c r="F300" t="s">
        <v>264</v>
      </c>
      <c r="G300" t="s">
        <v>265</v>
      </c>
      <c r="H300" s="2">
        <v>0</v>
      </c>
      <c r="I300" s="2">
        <v>0</v>
      </c>
      <c r="J300" s="2">
        <v>0</v>
      </c>
      <c r="K300" s="2">
        <v>127.79</v>
      </c>
      <c r="L300" s="2">
        <v>0</v>
      </c>
      <c r="M300" s="2">
        <v>0</v>
      </c>
      <c r="N300" s="2">
        <v>0</v>
      </c>
      <c r="O300" s="2">
        <v>16.6127</v>
      </c>
      <c r="P300" s="2">
        <v>144.40270000000001</v>
      </c>
      <c r="R300">
        <v>3</v>
      </c>
      <c r="S300" t="s">
        <v>394</v>
      </c>
      <c r="T300">
        <v>0</v>
      </c>
    </row>
    <row r="301" spans="1:20" x14ac:dyDescent="0.25">
      <c r="A301" t="s">
        <v>894</v>
      </c>
      <c r="B301" t="s">
        <v>1185</v>
      </c>
      <c r="C301" t="s">
        <v>1</v>
      </c>
      <c r="D301" t="s">
        <v>0</v>
      </c>
      <c r="E301">
        <v>2838142</v>
      </c>
      <c r="F301" t="s">
        <v>264</v>
      </c>
      <c r="G301" t="s">
        <v>265</v>
      </c>
      <c r="H301" s="2">
        <v>0</v>
      </c>
      <c r="I301" s="2">
        <v>0</v>
      </c>
      <c r="J301" s="2">
        <v>0</v>
      </c>
      <c r="K301" s="2">
        <v>24.43</v>
      </c>
      <c r="L301" s="2">
        <v>0</v>
      </c>
      <c r="M301" s="2">
        <v>0</v>
      </c>
      <c r="N301" s="2">
        <v>0</v>
      </c>
      <c r="O301" s="2">
        <v>3.1758999999999999</v>
      </c>
      <c r="P301" s="2">
        <v>27.605899999999998</v>
      </c>
      <c r="R301">
        <v>3</v>
      </c>
      <c r="S301" t="s">
        <v>394</v>
      </c>
      <c r="T301">
        <v>0</v>
      </c>
    </row>
    <row r="302" spans="1:20" x14ac:dyDescent="0.25">
      <c r="A302" t="s">
        <v>894</v>
      </c>
      <c r="B302" t="s">
        <v>1186</v>
      </c>
      <c r="C302" t="s">
        <v>1</v>
      </c>
      <c r="D302" t="s">
        <v>0</v>
      </c>
      <c r="E302">
        <v>2785872</v>
      </c>
      <c r="F302" t="s">
        <v>264</v>
      </c>
      <c r="G302" t="s">
        <v>265</v>
      </c>
      <c r="H302" s="2">
        <v>0</v>
      </c>
      <c r="I302" s="2">
        <v>0</v>
      </c>
      <c r="J302" s="2">
        <v>0</v>
      </c>
      <c r="K302" s="2">
        <v>34.5</v>
      </c>
      <c r="L302" s="2">
        <v>0</v>
      </c>
      <c r="M302" s="2">
        <v>0</v>
      </c>
      <c r="N302" s="2">
        <v>0</v>
      </c>
      <c r="O302" s="2">
        <v>4.4850000000000003</v>
      </c>
      <c r="P302" s="2">
        <v>38.984999999999999</v>
      </c>
      <c r="R302">
        <v>3</v>
      </c>
      <c r="S302" t="s">
        <v>394</v>
      </c>
      <c r="T302">
        <v>0</v>
      </c>
    </row>
    <row r="303" spans="1:20" x14ac:dyDescent="0.25">
      <c r="A303" t="s">
        <v>894</v>
      </c>
      <c r="B303" t="s">
        <v>1163</v>
      </c>
      <c r="C303" t="s">
        <v>1</v>
      </c>
      <c r="D303" t="s">
        <v>0</v>
      </c>
      <c r="E303">
        <v>2791183</v>
      </c>
      <c r="F303" t="s">
        <v>264</v>
      </c>
      <c r="G303" t="s">
        <v>265</v>
      </c>
      <c r="H303" s="2">
        <v>0</v>
      </c>
      <c r="I303" s="2">
        <v>0</v>
      </c>
      <c r="J303" s="2">
        <v>0</v>
      </c>
      <c r="K303" s="2">
        <v>24.34</v>
      </c>
      <c r="L303" s="2">
        <v>0</v>
      </c>
      <c r="M303" s="2">
        <v>0</v>
      </c>
      <c r="N303" s="2">
        <v>0</v>
      </c>
      <c r="O303" s="2">
        <v>3.1642000000000001</v>
      </c>
      <c r="P303" s="2">
        <v>27.504200000000001</v>
      </c>
      <c r="R303">
        <v>3</v>
      </c>
      <c r="S303" t="s">
        <v>394</v>
      </c>
      <c r="T303">
        <v>0</v>
      </c>
    </row>
    <row r="304" spans="1:20" x14ac:dyDescent="0.25">
      <c r="A304" t="s">
        <v>894</v>
      </c>
      <c r="B304" t="s">
        <v>1184</v>
      </c>
      <c r="C304" t="s">
        <v>1</v>
      </c>
      <c r="D304" t="s">
        <v>0</v>
      </c>
      <c r="E304">
        <v>2777777</v>
      </c>
      <c r="F304" t="s">
        <v>264</v>
      </c>
      <c r="G304" t="s">
        <v>265</v>
      </c>
      <c r="H304" s="2">
        <v>0</v>
      </c>
      <c r="I304" s="2">
        <v>0</v>
      </c>
      <c r="J304" s="2">
        <v>0</v>
      </c>
      <c r="K304" s="2">
        <v>10.199999999999999</v>
      </c>
      <c r="L304" s="2">
        <v>0</v>
      </c>
      <c r="M304" s="2">
        <v>0</v>
      </c>
      <c r="N304" s="2">
        <v>0</v>
      </c>
      <c r="O304" s="2">
        <v>1.3259999999999998</v>
      </c>
      <c r="P304" s="2">
        <v>11.526</v>
      </c>
      <c r="R304">
        <v>3</v>
      </c>
      <c r="S304" t="s">
        <v>394</v>
      </c>
      <c r="T304">
        <v>0</v>
      </c>
    </row>
    <row r="305" spans="1:20" x14ac:dyDescent="0.25">
      <c r="A305" t="s">
        <v>894</v>
      </c>
      <c r="B305" t="s">
        <v>1163</v>
      </c>
      <c r="C305" t="s">
        <v>1</v>
      </c>
      <c r="D305" t="s">
        <v>0</v>
      </c>
      <c r="E305">
        <v>2790805</v>
      </c>
      <c r="F305" t="s">
        <v>264</v>
      </c>
      <c r="G305" t="s">
        <v>265</v>
      </c>
      <c r="H305" s="2">
        <v>0</v>
      </c>
      <c r="I305" s="2">
        <v>0</v>
      </c>
      <c r="J305" s="2">
        <v>0</v>
      </c>
      <c r="K305" s="2">
        <v>13.4</v>
      </c>
      <c r="L305" s="2">
        <v>0</v>
      </c>
      <c r="M305" s="2">
        <v>0</v>
      </c>
      <c r="N305" s="2">
        <v>0</v>
      </c>
      <c r="O305" s="2">
        <v>1.7420000000000002</v>
      </c>
      <c r="P305" s="2">
        <v>15.142000000000001</v>
      </c>
      <c r="R305">
        <v>3</v>
      </c>
      <c r="S305" t="s">
        <v>394</v>
      </c>
      <c r="T305">
        <v>0</v>
      </c>
    </row>
    <row r="306" spans="1:20" x14ac:dyDescent="0.25">
      <c r="A306" t="s">
        <v>894</v>
      </c>
      <c r="B306" t="s">
        <v>1163</v>
      </c>
      <c r="C306" t="s">
        <v>1</v>
      </c>
      <c r="D306" t="s">
        <v>0</v>
      </c>
      <c r="E306">
        <v>2798856</v>
      </c>
      <c r="F306" t="s">
        <v>264</v>
      </c>
      <c r="G306" t="s">
        <v>265</v>
      </c>
      <c r="H306" s="2">
        <v>0</v>
      </c>
      <c r="I306" s="2">
        <v>0</v>
      </c>
      <c r="J306" s="2">
        <v>0</v>
      </c>
      <c r="K306" s="2">
        <v>6.45</v>
      </c>
      <c r="L306" s="2">
        <v>0</v>
      </c>
      <c r="M306" s="2">
        <v>0</v>
      </c>
      <c r="N306" s="2">
        <v>0</v>
      </c>
      <c r="O306" s="2">
        <v>0.83850000000000002</v>
      </c>
      <c r="P306" s="2">
        <v>7.2885</v>
      </c>
      <c r="R306">
        <v>3</v>
      </c>
      <c r="S306" t="s">
        <v>394</v>
      </c>
      <c r="T306">
        <v>0</v>
      </c>
    </row>
    <row r="307" spans="1:20" x14ac:dyDescent="0.25">
      <c r="A307" t="s">
        <v>894</v>
      </c>
      <c r="B307" t="s">
        <v>1176</v>
      </c>
      <c r="C307" t="s">
        <v>1</v>
      </c>
      <c r="D307" t="s">
        <v>0</v>
      </c>
      <c r="E307">
        <v>2803540</v>
      </c>
      <c r="F307" t="s">
        <v>264</v>
      </c>
      <c r="G307" t="s">
        <v>265</v>
      </c>
      <c r="H307" s="2">
        <v>0</v>
      </c>
      <c r="I307" s="2">
        <v>0</v>
      </c>
      <c r="J307" s="2">
        <v>0</v>
      </c>
      <c r="K307" s="2">
        <v>169.03</v>
      </c>
      <c r="L307" s="2">
        <v>0</v>
      </c>
      <c r="M307" s="2">
        <v>0</v>
      </c>
      <c r="N307" s="2">
        <v>0</v>
      </c>
      <c r="O307" s="2">
        <v>21.9739</v>
      </c>
      <c r="P307" s="2">
        <v>191.00389999999999</v>
      </c>
      <c r="R307">
        <v>3</v>
      </c>
      <c r="S307" t="s">
        <v>394</v>
      </c>
      <c r="T307">
        <v>0</v>
      </c>
    </row>
    <row r="308" spans="1:20" x14ac:dyDescent="0.25">
      <c r="A308" t="s">
        <v>894</v>
      </c>
      <c r="B308" t="s">
        <v>1176</v>
      </c>
      <c r="C308" t="s">
        <v>1</v>
      </c>
      <c r="D308" t="s">
        <v>0</v>
      </c>
      <c r="E308">
        <v>2805173</v>
      </c>
      <c r="F308" t="s">
        <v>264</v>
      </c>
      <c r="G308" t="s">
        <v>265</v>
      </c>
      <c r="H308" s="2">
        <v>0</v>
      </c>
      <c r="I308" s="2">
        <v>0</v>
      </c>
      <c r="J308" s="2">
        <v>0</v>
      </c>
      <c r="K308" s="2">
        <v>414.7</v>
      </c>
      <c r="L308" s="2">
        <v>0</v>
      </c>
      <c r="M308" s="2">
        <v>0</v>
      </c>
      <c r="N308" s="2">
        <v>0</v>
      </c>
      <c r="O308" s="2">
        <v>53.911000000000001</v>
      </c>
      <c r="P308" s="2">
        <v>468.61099999999999</v>
      </c>
      <c r="R308">
        <v>3</v>
      </c>
      <c r="S308" t="s">
        <v>394</v>
      </c>
      <c r="T308">
        <v>0</v>
      </c>
    </row>
    <row r="309" spans="1:20" x14ac:dyDescent="0.25">
      <c r="A309" t="s">
        <v>894</v>
      </c>
      <c r="B309" t="s">
        <v>1176</v>
      </c>
      <c r="C309" t="s">
        <v>1</v>
      </c>
      <c r="D309" t="s">
        <v>0</v>
      </c>
      <c r="E309">
        <v>2803517</v>
      </c>
      <c r="F309" t="s">
        <v>264</v>
      </c>
      <c r="G309" t="s">
        <v>265</v>
      </c>
      <c r="H309" s="2">
        <v>0</v>
      </c>
      <c r="I309" s="2">
        <v>0</v>
      </c>
      <c r="J309" s="2">
        <v>0</v>
      </c>
      <c r="K309" s="2">
        <v>14.2</v>
      </c>
      <c r="L309" s="2">
        <v>0</v>
      </c>
      <c r="M309" s="2">
        <v>0</v>
      </c>
      <c r="N309" s="2">
        <v>0</v>
      </c>
      <c r="O309" s="2">
        <v>1.8459999999999999</v>
      </c>
      <c r="P309" s="2">
        <v>16.045999999999999</v>
      </c>
      <c r="R309">
        <v>3</v>
      </c>
      <c r="S309" t="s">
        <v>394</v>
      </c>
      <c r="T309">
        <v>0</v>
      </c>
    </row>
    <row r="310" spans="1:20" x14ac:dyDescent="0.25">
      <c r="A310" t="s">
        <v>894</v>
      </c>
      <c r="B310" t="s">
        <v>1164</v>
      </c>
      <c r="C310" t="s">
        <v>1</v>
      </c>
      <c r="D310" t="s">
        <v>0</v>
      </c>
      <c r="E310">
        <v>2809752</v>
      </c>
      <c r="F310" t="s">
        <v>264</v>
      </c>
      <c r="G310" t="s">
        <v>265</v>
      </c>
      <c r="H310" s="2">
        <v>0</v>
      </c>
      <c r="I310" s="2">
        <v>0</v>
      </c>
      <c r="J310" s="2">
        <v>0</v>
      </c>
      <c r="K310" s="2">
        <v>18.600000000000001</v>
      </c>
      <c r="L310" s="2">
        <v>0</v>
      </c>
      <c r="M310" s="2">
        <v>0</v>
      </c>
      <c r="N310" s="2">
        <v>0</v>
      </c>
      <c r="O310" s="2">
        <v>2.4180000000000001</v>
      </c>
      <c r="P310" s="2">
        <v>21.018000000000001</v>
      </c>
      <c r="R310">
        <v>3</v>
      </c>
      <c r="S310" t="s">
        <v>394</v>
      </c>
      <c r="T310">
        <v>0</v>
      </c>
    </row>
    <row r="311" spans="1:20" x14ac:dyDescent="0.25">
      <c r="A311" t="s">
        <v>894</v>
      </c>
      <c r="B311" t="s">
        <v>1165</v>
      </c>
      <c r="C311" t="s">
        <v>1</v>
      </c>
      <c r="D311" t="s">
        <v>0</v>
      </c>
      <c r="E311">
        <v>2821614</v>
      </c>
      <c r="F311" t="s">
        <v>264</v>
      </c>
      <c r="G311" t="s">
        <v>265</v>
      </c>
      <c r="H311" s="2">
        <v>0</v>
      </c>
      <c r="I311" s="2">
        <v>0</v>
      </c>
      <c r="J311" s="2">
        <v>0</v>
      </c>
      <c r="K311" s="2">
        <v>9.58</v>
      </c>
      <c r="L311" s="2">
        <v>0</v>
      </c>
      <c r="M311" s="2">
        <v>0</v>
      </c>
      <c r="N311" s="2">
        <v>0</v>
      </c>
      <c r="O311" s="2">
        <v>1.2454000000000001</v>
      </c>
      <c r="P311" s="2">
        <v>10.8254</v>
      </c>
      <c r="R311">
        <v>3</v>
      </c>
      <c r="S311" t="s">
        <v>394</v>
      </c>
      <c r="T311">
        <v>0</v>
      </c>
    </row>
    <row r="312" spans="1:20" x14ac:dyDescent="0.25">
      <c r="A312" t="s">
        <v>894</v>
      </c>
      <c r="B312" t="s">
        <v>1187</v>
      </c>
      <c r="C312" t="s">
        <v>1</v>
      </c>
      <c r="D312" t="s">
        <v>0</v>
      </c>
      <c r="E312">
        <v>2825467</v>
      </c>
      <c r="F312" t="s">
        <v>264</v>
      </c>
      <c r="G312" t="s">
        <v>265</v>
      </c>
      <c r="H312" s="2">
        <v>0</v>
      </c>
      <c r="I312" s="2">
        <v>0</v>
      </c>
      <c r="J312" s="2">
        <v>0</v>
      </c>
      <c r="K312" s="2">
        <v>18.39</v>
      </c>
      <c r="L312" s="2">
        <v>0</v>
      </c>
      <c r="M312" s="2">
        <v>0</v>
      </c>
      <c r="N312" s="2">
        <v>0</v>
      </c>
      <c r="O312" s="2">
        <v>2.3907000000000003</v>
      </c>
      <c r="P312" s="2">
        <v>20.7807</v>
      </c>
      <c r="R312">
        <v>3</v>
      </c>
      <c r="S312" t="s">
        <v>394</v>
      </c>
      <c r="T312">
        <v>0</v>
      </c>
    </row>
    <row r="313" spans="1:20" x14ac:dyDescent="0.25">
      <c r="A313" t="s">
        <v>894</v>
      </c>
      <c r="B313" t="s">
        <v>1187</v>
      </c>
      <c r="C313" t="s">
        <v>1</v>
      </c>
      <c r="D313" t="s">
        <v>0</v>
      </c>
      <c r="E313">
        <v>2822778</v>
      </c>
      <c r="F313" t="s">
        <v>264</v>
      </c>
      <c r="G313" t="s">
        <v>265</v>
      </c>
      <c r="H313" s="2">
        <v>0</v>
      </c>
      <c r="I313" s="2">
        <v>0</v>
      </c>
      <c r="J313" s="2">
        <v>0</v>
      </c>
      <c r="K313" s="2">
        <v>9.58</v>
      </c>
      <c r="L313" s="2">
        <v>0</v>
      </c>
      <c r="M313" s="2">
        <v>0</v>
      </c>
      <c r="N313" s="2">
        <v>0</v>
      </c>
      <c r="O313" s="2">
        <v>1.2454000000000001</v>
      </c>
      <c r="P313" s="2">
        <v>10.8254</v>
      </c>
      <c r="R313">
        <v>3</v>
      </c>
      <c r="S313" t="s">
        <v>394</v>
      </c>
      <c r="T313">
        <v>0</v>
      </c>
    </row>
    <row r="314" spans="1:20" x14ac:dyDescent="0.25">
      <c r="A314" t="s">
        <v>894</v>
      </c>
      <c r="B314" t="s">
        <v>1187</v>
      </c>
      <c r="C314" t="s">
        <v>1</v>
      </c>
      <c r="D314" t="s">
        <v>0</v>
      </c>
      <c r="E314">
        <v>2827483</v>
      </c>
      <c r="F314" t="s">
        <v>264</v>
      </c>
      <c r="G314" t="s">
        <v>265</v>
      </c>
      <c r="H314" s="2">
        <v>0</v>
      </c>
      <c r="I314" s="2">
        <v>0</v>
      </c>
      <c r="J314" s="2">
        <v>0</v>
      </c>
      <c r="K314" s="2">
        <v>10.84</v>
      </c>
      <c r="L314" s="2">
        <v>0</v>
      </c>
      <c r="M314" s="2">
        <v>0</v>
      </c>
      <c r="N314" s="2">
        <v>0</v>
      </c>
      <c r="O314" s="2">
        <v>1.4092</v>
      </c>
      <c r="P314" s="2">
        <v>12.2492</v>
      </c>
      <c r="R314">
        <v>3</v>
      </c>
      <c r="S314" t="s">
        <v>394</v>
      </c>
      <c r="T314">
        <v>0</v>
      </c>
    </row>
    <row r="315" spans="1:20" x14ac:dyDescent="0.25">
      <c r="A315" t="s">
        <v>894</v>
      </c>
      <c r="B315" t="s">
        <v>1166</v>
      </c>
      <c r="C315" t="s">
        <v>1</v>
      </c>
      <c r="D315" t="s">
        <v>0</v>
      </c>
      <c r="E315">
        <v>2831197</v>
      </c>
      <c r="F315" t="s">
        <v>264</v>
      </c>
      <c r="G315" t="s">
        <v>265</v>
      </c>
      <c r="H315" s="2">
        <v>0</v>
      </c>
      <c r="I315" s="2">
        <v>0</v>
      </c>
      <c r="J315" s="2">
        <v>0</v>
      </c>
      <c r="K315" s="2">
        <v>6.6</v>
      </c>
      <c r="L315" s="2">
        <v>0</v>
      </c>
      <c r="M315" s="2">
        <v>0</v>
      </c>
      <c r="N315" s="2">
        <v>0</v>
      </c>
      <c r="O315" s="2">
        <v>0.85799999999999998</v>
      </c>
      <c r="P315" s="2">
        <v>7.4579999999999993</v>
      </c>
      <c r="R315">
        <v>3</v>
      </c>
      <c r="S315" t="s">
        <v>394</v>
      </c>
      <c r="T315">
        <v>0</v>
      </c>
    </row>
    <row r="316" spans="1:20" x14ac:dyDescent="0.25">
      <c r="A316" t="s">
        <v>894</v>
      </c>
      <c r="B316" t="s">
        <v>1185</v>
      </c>
      <c r="C316" t="s">
        <v>1</v>
      </c>
      <c r="D316" t="s">
        <v>0</v>
      </c>
      <c r="E316">
        <v>2834472</v>
      </c>
      <c r="F316" t="s">
        <v>264</v>
      </c>
      <c r="G316" t="s">
        <v>265</v>
      </c>
      <c r="H316" s="2">
        <v>0</v>
      </c>
      <c r="I316" s="2">
        <v>0</v>
      </c>
      <c r="J316" s="2">
        <v>0</v>
      </c>
      <c r="K316" s="2">
        <v>39.33</v>
      </c>
      <c r="L316" s="2">
        <v>0</v>
      </c>
      <c r="M316" s="2">
        <v>0</v>
      </c>
      <c r="N316" s="2">
        <v>0</v>
      </c>
      <c r="O316" s="2">
        <v>5.1128999999999998</v>
      </c>
      <c r="P316" s="2">
        <v>44.442899999999995</v>
      </c>
      <c r="R316">
        <v>3</v>
      </c>
      <c r="S316" t="s">
        <v>394</v>
      </c>
      <c r="T316">
        <v>0</v>
      </c>
    </row>
    <row r="317" spans="1:20" x14ac:dyDescent="0.25">
      <c r="A317" t="s">
        <v>894</v>
      </c>
      <c r="B317" t="s">
        <v>1185</v>
      </c>
      <c r="C317" t="s">
        <v>1</v>
      </c>
      <c r="D317" t="s">
        <v>0</v>
      </c>
      <c r="E317">
        <v>2834946</v>
      </c>
      <c r="F317" t="s">
        <v>264</v>
      </c>
      <c r="G317" t="s">
        <v>265</v>
      </c>
      <c r="H317" s="2">
        <v>0</v>
      </c>
      <c r="I317" s="2">
        <v>0</v>
      </c>
      <c r="J317" s="2">
        <v>0</v>
      </c>
      <c r="K317" s="2">
        <v>53.03</v>
      </c>
      <c r="L317" s="2">
        <v>0</v>
      </c>
      <c r="M317" s="2">
        <v>0</v>
      </c>
      <c r="N317" s="2">
        <v>0</v>
      </c>
      <c r="O317" s="2">
        <v>6.8939000000000004</v>
      </c>
      <c r="P317" s="2">
        <v>59.923900000000003</v>
      </c>
      <c r="R317">
        <v>3</v>
      </c>
      <c r="S317" t="s">
        <v>394</v>
      </c>
      <c r="T317">
        <v>0</v>
      </c>
    </row>
    <row r="318" spans="1:20" x14ac:dyDescent="0.25">
      <c r="A318" t="s">
        <v>894</v>
      </c>
      <c r="B318" t="s">
        <v>1185</v>
      </c>
      <c r="C318" t="s">
        <v>1</v>
      </c>
      <c r="D318" t="s">
        <v>0</v>
      </c>
      <c r="E318">
        <v>2837594</v>
      </c>
      <c r="F318" t="s">
        <v>264</v>
      </c>
      <c r="G318" t="s">
        <v>265</v>
      </c>
      <c r="H318" s="2">
        <v>0</v>
      </c>
      <c r="I318" s="2">
        <v>0</v>
      </c>
      <c r="J318" s="2">
        <v>0</v>
      </c>
      <c r="K318" s="2">
        <v>108.48</v>
      </c>
      <c r="L318" s="2">
        <v>0</v>
      </c>
      <c r="M318" s="2">
        <v>0</v>
      </c>
      <c r="N318" s="2">
        <v>0</v>
      </c>
      <c r="O318" s="2">
        <v>14.102400000000001</v>
      </c>
      <c r="P318" s="2">
        <v>122.58240000000001</v>
      </c>
      <c r="R318">
        <v>3</v>
      </c>
      <c r="S318" t="s">
        <v>394</v>
      </c>
      <c r="T318">
        <v>0</v>
      </c>
    </row>
    <row r="319" spans="1:20" x14ac:dyDescent="0.25">
      <c r="A319" t="s">
        <v>894</v>
      </c>
      <c r="B319" t="s">
        <v>1185</v>
      </c>
      <c r="C319" t="s">
        <v>1</v>
      </c>
      <c r="D319" t="s">
        <v>0</v>
      </c>
      <c r="E319">
        <v>2838432</v>
      </c>
      <c r="F319" t="s">
        <v>264</v>
      </c>
      <c r="G319" t="s">
        <v>265</v>
      </c>
      <c r="H319" s="2">
        <v>0</v>
      </c>
      <c r="I319" s="2">
        <v>0</v>
      </c>
      <c r="J319" s="2">
        <v>0</v>
      </c>
      <c r="K319" s="2">
        <v>3.65</v>
      </c>
      <c r="L319" s="2">
        <v>0</v>
      </c>
      <c r="M319" s="2">
        <v>0</v>
      </c>
      <c r="N319" s="2">
        <v>0</v>
      </c>
      <c r="O319" s="2">
        <v>0.47449999999999998</v>
      </c>
      <c r="P319" s="2">
        <v>4.1245000000000003</v>
      </c>
      <c r="R319">
        <v>3</v>
      </c>
      <c r="S319" t="s">
        <v>394</v>
      </c>
      <c r="T319">
        <v>0</v>
      </c>
    </row>
    <row r="320" spans="1:20" x14ac:dyDescent="0.25">
      <c r="A320" t="s">
        <v>894</v>
      </c>
      <c r="B320" t="s">
        <v>1185</v>
      </c>
      <c r="C320" t="s">
        <v>1</v>
      </c>
      <c r="D320" t="s">
        <v>0</v>
      </c>
      <c r="E320">
        <v>160326</v>
      </c>
      <c r="F320" t="s">
        <v>264</v>
      </c>
      <c r="G320" t="s">
        <v>265</v>
      </c>
      <c r="H320" s="2">
        <v>0</v>
      </c>
      <c r="I320" s="2">
        <v>0</v>
      </c>
      <c r="J320" s="2">
        <v>0</v>
      </c>
      <c r="K320" s="2">
        <v>9.3000000000000007</v>
      </c>
      <c r="L320" s="2">
        <v>0</v>
      </c>
      <c r="M320" s="2">
        <v>0</v>
      </c>
      <c r="N320" s="2">
        <v>0</v>
      </c>
      <c r="O320" s="2">
        <v>1.2090000000000001</v>
      </c>
      <c r="P320" s="2">
        <v>10.509</v>
      </c>
      <c r="R320">
        <v>3</v>
      </c>
      <c r="S320" t="s">
        <v>394</v>
      </c>
      <c r="T320">
        <v>0</v>
      </c>
    </row>
    <row r="321" spans="1:20" x14ac:dyDescent="0.25">
      <c r="A321" t="s">
        <v>894</v>
      </c>
      <c r="B321" t="s">
        <v>1185</v>
      </c>
      <c r="C321" t="s">
        <v>1</v>
      </c>
      <c r="D321" t="s">
        <v>0</v>
      </c>
      <c r="E321">
        <v>160435</v>
      </c>
      <c r="F321" t="s">
        <v>264</v>
      </c>
      <c r="G321" t="s">
        <v>265</v>
      </c>
      <c r="H321" s="2">
        <v>0</v>
      </c>
      <c r="I321" s="2">
        <v>0</v>
      </c>
      <c r="J321" s="2">
        <v>0</v>
      </c>
      <c r="K321" s="2">
        <v>14.3</v>
      </c>
      <c r="L321" s="2">
        <v>0</v>
      </c>
      <c r="M321" s="2">
        <v>0</v>
      </c>
      <c r="N321" s="2">
        <v>0</v>
      </c>
      <c r="O321" s="2">
        <v>1.8590000000000002</v>
      </c>
      <c r="P321" s="2">
        <v>16.159000000000002</v>
      </c>
      <c r="R321">
        <v>3</v>
      </c>
      <c r="S321" t="s">
        <v>394</v>
      </c>
      <c r="T321">
        <v>0</v>
      </c>
    </row>
    <row r="322" spans="1:20" x14ac:dyDescent="0.25">
      <c r="A322" t="s">
        <v>894</v>
      </c>
      <c r="B322" t="s">
        <v>1165</v>
      </c>
      <c r="C322" t="s">
        <v>1</v>
      </c>
      <c r="D322" t="s">
        <v>0</v>
      </c>
      <c r="E322">
        <v>40325</v>
      </c>
      <c r="F322" t="s">
        <v>381</v>
      </c>
      <c r="G322" t="s">
        <v>382</v>
      </c>
      <c r="H322" s="2">
        <v>0</v>
      </c>
      <c r="I322" s="2">
        <v>0</v>
      </c>
      <c r="J322" s="2">
        <v>0</v>
      </c>
      <c r="K322" s="2">
        <v>56.51</v>
      </c>
      <c r="L322" s="2">
        <v>0</v>
      </c>
      <c r="M322" s="2">
        <v>0</v>
      </c>
      <c r="N322" s="2">
        <v>0</v>
      </c>
      <c r="O322" s="2">
        <v>7.3463000000000003</v>
      </c>
      <c r="P322" s="2">
        <v>63.856299999999997</v>
      </c>
      <c r="R322">
        <v>3</v>
      </c>
      <c r="S322" t="s">
        <v>394</v>
      </c>
      <c r="T322">
        <v>0</v>
      </c>
    </row>
    <row r="323" spans="1:20" x14ac:dyDescent="0.25">
      <c r="A323" t="s">
        <v>894</v>
      </c>
      <c r="B323" t="s">
        <v>1187</v>
      </c>
      <c r="C323" t="s">
        <v>1</v>
      </c>
      <c r="D323" t="s">
        <v>0</v>
      </c>
      <c r="E323">
        <v>40440</v>
      </c>
      <c r="F323" t="s">
        <v>381</v>
      </c>
      <c r="G323" t="s">
        <v>382</v>
      </c>
      <c r="H323" s="2">
        <v>0</v>
      </c>
      <c r="I323" s="2">
        <v>0</v>
      </c>
      <c r="J323" s="2">
        <v>0</v>
      </c>
      <c r="K323" s="2">
        <v>63.08</v>
      </c>
      <c r="L323" s="2">
        <v>0</v>
      </c>
      <c r="M323" s="2">
        <v>0</v>
      </c>
      <c r="N323" s="2">
        <v>0</v>
      </c>
      <c r="O323" s="2">
        <v>8.2004000000000001</v>
      </c>
      <c r="P323" s="2">
        <v>71.2804</v>
      </c>
      <c r="R323">
        <v>3</v>
      </c>
      <c r="S323" t="s">
        <v>394</v>
      </c>
      <c r="T323">
        <v>0</v>
      </c>
    </row>
    <row r="324" spans="1:20" x14ac:dyDescent="0.25">
      <c r="A324" t="s">
        <v>894</v>
      </c>
      <c r="B324" t="s">
        <v>1186</v>
      </c>
      <c r="C324" t="s">
        <v>1</v>
      </c>
      <c r="D324" t="s">
        <v>0</v>
      </c>
      <c r="E324">
        <v>39796</v>
      </c>
      <c r="F324" t="s">
        <v>381</v>
      </c>
      <c r="G324" t="s">
        <v>382</v>
      </c>
      <c r="H324" s="2">
        <v>0</v>
      </c>
      <c r="I324" s="2">
        <v>0</v>
      </c>
      <c r="J324" s="2">
        <v>0</v>
      </c>
      <c r="K324" s="2">
        <v>28.43</v>
      </c>
      <c r="L324" s="2">
        <v>0</v>
      </c>
      <c r="M324" s="2">
        <v>0</v>
      </c>
      <c r="N324" s="2">
        <v>0</v>
      </c>
      <c r="O324" s="2">
        <v>3.6959</v>
      </c>
      <c r="P324" s="2">
        <v>32.125900000000001</v>
      </c>
      <c r="R324">
        <v>3</v>
      </c>
      <c r="S324" t="s">
        <v>394</v>
      </c>
      <c r="T324">
        <v>0</v>
      </c>
    </row>
    <row r="325" spans="1:20" x14ac:dyDescent="0.25">
      <c r="A325" t="s">
        <v>894</v>
      </c>
      <c r="B325" t="s">
        <v>1185</v>
      </c>
      <c r="C325" t="s">
        <v>1</v>
      </c>
      <c r="D325" t="s">
        <v>0</v>
      </c>
      <c r="E325">
        <v>40706</v>
      </c>
      <c r="F325" t="s">
        <v>381</v>
      </c>
      <c r="G325" t="s">
        <v>382</v>
      </c>
      <c r="H325" s="2">
        <v>0</v>
      </c>
      <c r="I325" s="2">
        <v>0</v>
      </c>
      <c r="J325" s="2">
        <v>0</v>
      </c>
      <c r="K325" s="2">
        <v>15.82</v>
      </c>
      <c r="L325" s="2">
        <v>0</v>
      </c>
      <c r="M325" s="2">
        <v>0</v>
      </c>
      <c r="N325" s="2">
        <v>0</v>
      </c>
      <c r="O325" s="2">
        <v>2.0566</v>
      </c>
      <c r="P325" s="2">
        <v>17.8766</v>
      </c>
      <c r="R325">
        <v>3</v>
      </c>
      <c r="S325" t="s">
        <v>394</v>
      </c>
      <c r="T325">
        <v>0</v>
      </c>
    </row>
    <row r="326" spans="1:20" x14ac:dyDescent="0.25">
      <c r="A326" t="s">
        <v>894</v>
      </c>
      <c r="B326" t="s">
        <v>1185</v>
      </c>
      <c r="C326" t="s">
        <v>1</v>
      </c>
      <c r="D326" t="s">
        <v>0</v>
      </c>
      <c r="E326">
        <v>40657</v>
      </c>
      <c r="F326" t="s">
        <v>381</v>
      </c>
      <c r="G326" t="s">
        <v>382</v>
      </c>
      <c r="H326" s="2">
        <v>0</v>
      </c>
      <c r="I326" s="2">
        <v>0</v>
      </c>
      <c r="J326" s="2">
        <v>0</v>
      </c>
      <c r="K326" s="2">
        <v>6.12</v>
      </c>
      <c r="L326" s="2">
        <v>0</v>
      </c>
      <c r="M326" s="2">
        <v>0</v>
      </c>
      <c r="N326" s="2">
        <v>0</v>
      </c>
      <c r="O326" s="2">
        <v>0.79560000000000008</v>
      </c>
      <c r="P326" s="2">
        <v>6.9156000000000004</v>
      </c>
      <c r="R326">
        <v>3</v>
      </c>
      <c r="S326" t="s">
        <v>394</v>
      </c>
      <c r="T326">
        <v>0</v>
      </c>
    </row>
    <row r="327" spans="1:20" x14ac:dyDescent="0.25">
      <c r="A327" t="s">
        <v>894</v>
      </c>
      <c r="B327" t="s">
        <v>1166</v>
      </c>
      <c r="C327" t="s">
        <v>1</v>
      </c>
      <c r="D327" t="s">
        <v>0</v>
      </c>
      <c r="E327">
        <v>40546</v>
      </c>
      <c r="F327" t="s">
        <v>381</v>
      </c>
      <c r="G327" t="s">
        <v>382</v>
      </c>
      <c r="H327" s="2">
        <v>0</v>
      </c>
      <c r="I327" s="2">
        <v>0</v>
      </c>
      <c r="J327" s="2">
        <v>0</v>
      </c>
      <c r="K327" s="2">
        <v>72.05</v>
      </c>
      <c r="L327" s="2">
        <v>0</v>
      </c>
      <c r="M327" s="2">
        <v>0</v>
      </c>
      <c r="N327" s="2">
        <v>0</v>
      </c>
      <c r="O327" s="2">
        <v>9.3665000000000003</v>
      </c>
      <c r="P327" s="2">
        <v>81.416499999999999</v>
      </c>
      <c r="R327">
        <v>3</v>
      </c>
      <c r="S327" t="s">
        <v>394</v>
      </c>
      <c r="T327">
        <v>0</v>
      </c>
    </row>
    <row r="328" spans="1:20" x14ac:dyDescent="0.25">
      <c r="A328" t="s">
        <v>894</v>
      </c>
      <c r="B328" t="s">
        <v>1164</v>
      </c>
      <c r="C328" t="s">
        <v>1</v>
      </c>
      <c r="D328" t="s">
        <v>0</v>
      </c>
      <c r="E328">
        <v>40204</v>
      </c>
      <c r="F328" t="s">
        <v>381</v>
      </c>
      <c r="G328" t="s">
        <v>382</v>
      </c>
      <c r="H328" s="2">
        <v>0</v>
      </c>
      <c r="I328" s="2">
        <v>0</v>
      </c>
      <c r="J328" s="2">
        <v>0</v>
      </c>
      <c r="K328" s="2">
        <v>20.99</v>
      </c>
      <c r="L328" s="2">
        <v>0</v>
      </c>
      <c r="M328" s="2">
        <v>0</v>
      </c>
      <c r="N328" s="2">
        <v>0</v>
      </c>
      <c r="O328" s="2">
        <v>2.7286999999999999</v>
      </c>
      <c r="P328" s="2">
        <v>23.718699999999998</v>
      </c>
      <c r="R328">
        <v>3</v>
      </c>
      <c r="S328" t="s">
        <v>394</v>
      </c>
      <c r="T328">
        <v>0</v>
      </c>
    </row>
    <row r="329" spans="1:20" x14ac:dyDescent="0.25">
      <c r="A329" t="s">
        <v>894</v>
      </c>
      <c r="B329" t="s">
        <v>1184</v>
      </c>
      <c r="C329" t="s">
        <v>1</v>
      </c>
      <c r="D329" t="s">
        <v>0</v>
      </c>
      <c r="E329">
        <v>39612</v>
      </c>
      <c r="F329" t="s">
        <v>381</v>
      </c>
      <c r="G329" t="s">
        <v>382</v>
      </c>
      <c r="H329" s="2">
        <v>0</v>
      </c>
      <c r="I329" s="2">
        <v>0</v>
      </c>
      <c r="J329" s="2">
        <v>0</v>
      </c>
      <c r="K329" s="2">
        <v>6.28</v>
      </c>
      <c r="L329" s="2">
        <v>0</v>
      </c>
      <c r="M329" s="2">
        <v>0</v>
      </c>
      <c r="N329" s="2">
        <v>0</v>
      </c>
      <c r="O329" s="2">
        <v>0.81640000000000001</v>
      </c>
      <c r="P329" s="2">
        <v>7.0964</v>
      </c>
      <c r="R329">
        <v>3</v>
      </c>
      <c r="S329" t="s">
        <v>394</v>
      </c>
      <c r="T329">
        <v>0</v>
      </c>
    </row>
    <row r="330" spans="1:20" x14ac:dyDescent="0.25">
      <c r="A330" t="s">
        <v>894</v>
      </c>
      <c r="B330" t="s">
        <v>1183</v>
      </c>
      <c r="C330" t="s">
        <v>1</v>
      </c>
      <c r="D330" t="s">
        <v>0</v>
      </c>
      <c r="E330">
        <v>39513</v>
      </c>
      <c r="F330" t="s">
        <v>381</v>
      </c>
      <c r="G330" t="s">
        <v>382</v>
      </c>
      <c r="H330" s="2">
        <v>0</v>
      </c>
      <c r="I330" s="2">
        <v>0</v>
      </c>
      <c r="J330" s="2">
        <v>0</v>
      </c>
      <c r="K330" s="2">
        <v>12.46</v>
      </c>
      <c r="L330" s="2">
        <v>0</v>
      </c>
      <c r="M330" s="2">
        <v>0</v>
      </c>
      <c r="N330" s="2">
        <v>0</v>
      </c>
      <c r="O330" s="2">
        <v>1.6198000000000001</v>
      </c>
      <c r="P330" s="2">
        <v>14.079800000000001</v>
      </c>
      <c r="R330">
        <v>3</v>
      </c>
      <c r="S330" t="s">
        <v>394</v>
      </c>
      <c r="T330">
        <v>0</v>
      </c>
    </row>
    <row r="331" spans="1:20" x14ac:dyDescent="0.25">
      <c r="A331" t="s">
        <v>894</v>
      </c>
      <c r="B331" t="s">
        <v>1161</v>
      </c>
      <c r="C331" t="s">
        <v>1</v>
      </c>
      <c r="D331" t="s">
        <v>0</v>
      </c>
      <c r="E331">
        <v>39190</v>
      </c>
      <c r="F331" t="s">
        <v>381</v>
      </c>
      <c r="G331" t="s">
        <v>382</v>
      </c>
      <c r="H331" s="2">
        <v>0</v>
      </c>
      <c r="I331" s="2">
        <v>0</v>
      </c>
      <c r="J331" s="2">
        <v>0</v>
      </c>
      <c r="K331" s="2">
        <v>21.12</v>
      </c>
      <c r="L331" s="2">
        <v>0</v>
      </c>
      <c r="M331" s="2">
        <v>0</v>
      </c>
      <c r="N331" s="2">
        <v>0</v>
      </c>
      <c r="O331" s="2">
        <v>2.7456</v>
      </c>
      <c r="P331" s="2">
        <v>23.865600000000001</v>
      </c>
      <c r="R331">
        <v>3</v>
      </c>
      <c r="S331" t="s">
        <v>394</v>
      </c>
      <c r="T331">
        <v>0</v>
      </c>
    </row>
    <row r="332" spans="1:20" x14ac:dyDescent="0.25">
      <c r="A332" t="s">
        <v>894</v>
      </c>
      <c r="B332" t="s">
        <v>1161</v>
      </c>
      <c r="C332" t="s">
        <v>1</v>
      </c>
      <c r="D332" t="s">
        <v>0</v>
      </c>
      <c r="E332">
        <v>39118</v>
      </c>
      <c r="F332" t="s">
        <v>381</v>
      </c>
      <c r="G332" t="s">
        <v>382</v>
      </c>
      <c r="H332" s="2">
        <v>0</v>
      </c>
      <c r="I332" s="2">
        <v>0</v>
      </c>
      <c r="J332" s="2">
        <v>0</v>
      </c>
      <c r="K332" s="2">
        <v>35.4</v>
      </c>
      <c r="L332" s="2">
        <v>0</v>
      </c>
      <c r="M332" s="2">
        <v>0</v>
      </c>
      <c r="N332" s="2">
        <v>0</v>
      </c>
      <c r="O332" s="2">
        <v>4.6020000000000003</v>
      </c>
      <c r="P332" s="2">
        <v>40.001999999999995</v>
      </c>
      <c r="R332">
        <v>3</v>
      </c>
      <c r="S332" t="s">
        <v>394</v>
      </c>
      <c r="T332">
        <v>0</v>
      </c>
    </row>
    <row r="333" spans="1:20" x14ac:dyDescent="0.25">
      <c r="A333" t="s">
        <v>894</v>
      </c>
      <c r="B333" t="s">
        <v>1162</v>
      </c>
      <c r="C333" t="s">
        <v>1</v>
      </c>
      <c r="D333" t="s">
        <v>0</v>
      </c>
      <c r="E333">
        <v>39285</v>
      </c>
      <c r="F333" t="s">
        <v>381</v>
      </c>
      <c r="G333" t="s">
        <v>382</v>
      </c>
      <c r="H333" s="2">
        <v>0</v>
      </c>
      <c r="I333" s="2">
        <v>0</v>
      </c>
      <c r="J333" s="2">
        <v>0</v>
      </c>
      <c r="K333" s="2">
        <v>94.74</v>
      </c>
      <c r="L333" s="2">
        <v>0</v>
      </c>
      <c r="M333" s="2">
        <v>0</v>
      </c>
      <c r="N333" s="2">
        <v>0</v>
      </c>
      <c r="O333" s="2">
        <v>12.3162</v>
      </c>
      <c r="P333" s="2">
        <v>107.05619999999999</v>
      </c>
      <c r="R333">
        <v>3</v>
      </c>
      <c r="S333" t="s">
        <v>394</v>
      </c>
      <c r="T333">
        <v>0</v>
      </c>
    </row>
    <row r="334" spans="1:20" x14ac:dyDescent="0.25">
      <c r="A334" t="s">
        <v>894</v>
      </c>
      <c r="B334" t="s">
        <v>1162</v>
      </c>
      <c r="C334" t="s">
        <v>1</v>
      </c>
      <c r="D334" t="s">
        <v>0</v>
      </c>
      <c r="E334">
        <v>39301</v>
      </c>
      <c r="F334" t="s">
        <v>381</v>
      </c>
      <c r="G334" t="s">
        <v>382</v>
      </c>
      <c r="H334" s="2">
        <v>0</v>
      </c>
      <c r="I334" s="2">
        <v>0</v>
      </c>
      <c r="J334" s="2">
        <v>0</v>
      </c>
      <c r="K334" s="2">
        <v>35.4</v>
      </c>
      <c r="L334" s="2">
        <v>0</v>
      </c>
      <c r="M334" s="2">
        <v>0</v>
      </c>
      <c r="N334" s="2">
        <v>0</v>
      </c>
      <c r="O334" s="2">
        <v>4.6020000000000003</v>
      </c>
      <c r="P334" s="2">
        <v>40.001999999999995</v>
      </c>
      <c r="R334">
        <v>3</v>
      </c>
      <c r="S334" t="s">
        <v>394</v>
      </c>
      <c r="T334">
        <v>0</v>
      </c>
    </row>
    <row r="335" spans="1:20" x14ac:dyDescent="0.25">
      <c r="A335" t="s">
        <v>894</v>
      </c>
      <c r="B335" t="s">
        <v>1162</v>
      </c>
      <c r="C335" t="s">
        <v>1</v>
      </c>
      <c r="D335" t="s">
        <v>0</v>
      </c>
      <c r="E335">
        <v>39306</v>
      </c>
      <c r="F335" t="s">
        <v>381</v>
      </c>
      <c r="G335" t="s">
        <v>382</v>
      </c>
      <c r="H335" s="2">
        <v>0</v>
      </c>
      <c r="I335" s="2">
        <v>0</v>
      </c>
      <c r="J335" s="2">
        <v>0</v>
      </c>
      <c r="K335" s="2">
        <v>27.27</v>
      </c>
      <c r="L335" s="2">
        <v>0</v>
      </c>
      <c r="M335" s="2">
        <v>0</v>
      </c>
      <c r="N335" s="2">
        <v>0</v>
      </c>
      <c r="O335" s="2">
        <v>3.5451000000000001</v>
      </c>
      <c r="P335" s="2">
        <v>30.815100000000001</v>
      </c>
      <c r="R335">
        <v>3</v>
      </c>
      <c r="S335" t="s">
        <v>394</v>
      </c>
      <c r="T335">
        <v>0</v>
      </c>
    </row>
    <row r="336" spans="1:20" x14ac:dyDescent="0.25">
      <c r="A336" t="s">
        <v>894</v>
      </c>
      <c r="B336" t="s">
        <v>1162</v>
      </c>
      <c r="C336" t="s">
        <v>1</v>
      </c>
      <c r="D336" t="s">
        <v>0</v>
      </c>
      <c r="E336">
        <v>39416</v>
      </c>
      <c r="F336" t="s">
        <v>381</v>
      </c>
      <c r="G336" t="s">
        <v>382</v>
      </c>
      <c r="H336" s="2">
        <v>0</v>
      </c>
      <c r="I336" s="2">
        <v>0</v>
      </c>
      <c r="J336" s="2">
        <v>0</v>
      </c>
      <c r="K336" s="2">
        <v>36.79</v>
      </c>
      <c r="L336" s="2">
        <v>0</v>
      </c>
      <c r="M336" s="2">
        <v>0</v>
      </c>
      <c r="N336" s="2">
        <v>0</v>
      </c>
      <c r="O336" s="2">
        <v>4.7827000000000002</v>
      </c>
      <c r="P336" s="2">
        <v>41.572699999999998</v>
      </c>
      <c r="R336">
        <v>3</v>
      </c>
      <c r="S336" t="s">
        <v>394</v>
      </c>
      <c r="T336">
        <v>0</v>
      </c>
    </row>
    <row r="337" spans="1:20" x14ac:dyDescent="0.25">
      <c r="A337" t="s">
        <v>894</v>
      </c>
      <c r="B337" t="s">
        <v>1162</v>
      </c>
      <c r="C337" t="s">
        <v>1</v>
      </c>
      <c r="D337" t="s">
        <v>0</v>
      </c>
      <c r="E337">
        <v>39360</v>
      </c>
      <c r="F337" t="s">
        <v>381</v>
      </c>
      <c r="G337" t="s">
        <v>382</v>
      </c>
      <c r="H337" s="2">
        <v>0</v>
      </c>
      <c r="I337" s="2">
        <v>0</v>
      </c>
      <c r="J337" s="2">
        <v>0</v>
      </c>
      <c r="K337" s="2">
        <v>10.74</v>
      </c>
      <c r="L337" s="2">
        <v>0</v>
      </c>
      <c r="M337" s="2">
        <v>0</v>
      </c>
      <c r="N337" s="2">
        <v>0</v>
      </c>
      <c r="O337" s="2">
        <v>1.3962000000000001</v>
      </c>
      <c r="P337" s="2">
        <v>12.136200000000001</v>
      </c>
      <c r="R337">
        <v>3</v>
      </c>
      <c r="S337" t="s">
        <v>394</v>
      </c>
      <c r="T337">
        <v>0</v>
      </c>
    </row>
    <row r="338" spans="1:20" x14ac:dyDescent="0.25">
      <c r="A338" t="s">
        <v>894</v>
      </c>
      <c r="B338" t="s">
        <v>1162</v>
      </c>
      <c r="C338" t="s">
        <v>1</v>
      </c>
      <c r="D338" t="s">
        <v>0</v>
      </c>
      <c r="E338">
        <v>39361</v>
      </c>
      <c r="F338" t="s">
        <v>381</v>
      </c>
      <c r="G338" t="s">
        <v>382</v>
      </c>
      <c r="H338" s="2">
        <v>0</v>
      </c>
      <c r="I338" s="2">
        <v>0</v>
      </c>
      <c r="J338" s="2">
        <v>0</v>
      </c>
      <c r="K338" s="2">
        <v>36.340000000000003</v>
      </c>
      <c r="L338" s="2">
        <v>0</v>
      </c>
      <c r="M338" s="2">
        <v>0</v>
      </c>
      <c r="N338" s="2">
        <v>0</v>
      </c>
      <c r="O338" s="2">
        <v>4.7242000000000006</v>
      </c>
      <c r="P338" s="2">
        <v>41.064200000000007</v>
      </c>
      <c r="R338">
        <v>3</v>
      </c>
      <c r="S338" t="s">
        <v>394</v>
      </c>
      <c r="T338">
        <v>0</v>
      </c>
    </row>
    <row r="339" spans="1:20" x14ac:dyDescent="0.25">
      <c r="A339" t="s">
        <v>894</v>
      </c>
      <c r="B339" t="s">
        <v>1162</v>
      </c>
      <c r="C339" t="s">
        <v>1</v>
      </c>
      <c r="D339" t="s">
        <v>0</v>
      </c>
      <c r="E339">
        <v>39406</v>
      </c>
      <c r="F339" t="s">
        <v>381</v>
      </c>
      <c r="G339" t="s">
        <v>382</v>
      </c>
      <c r="H339" s="2">
        <v>0</v>
      </c>
      <c r="I339" s="2">
        <v>0</v>
      </c>
      <c r="J339" s="2">
        <v>0</v>
      </c>
      <c r="K339" s="2">
        <v>35.840000000000003</v>
      </c>
      <c r="L339" s="2">
        <v>0</v>
      </c>
      <c r="M339" s="2">
        <v>0</v>
      </c>
      <c r="N339" s="2">
        <v>0</v>
      </c>
      <c r="O339" s="2">
        <v>4.6592000000000002</v>
      </c>
      <c r="P339" s="2">
        <v>40.499200000000002</v>
      </c>
      <c r="R339">
        <v>3</v>
      </c>
      <c r="S339" t="s">
        <v>394</v>
      </c>
      <c r="T339">
        <v>0</v>
      </c>
    </row>
    <row r="340" spans="1:20" x14ac:dyDescent="0.25">
      <c r="A340" t="s">
        <v>894</v>
      </c>
      <c r="B340" t="s">
        <v>1161</v>
      </c>
      <c r="C340" t="s">
        <v>1</v>
      </c>
      <c r="D340" t="s">
        <v>0</v>
      </c>
      <c r="E340">
        <v>39117</v>
      </c>
      <c r="F340" t="s">
        <v>381</v>
      </c>
      <c r="G340" t="s">
        <v>382</v>
      </c>
      <c r="H340" s="2">
        <v>0</v>
      </c>
      <c r="I340" s="2">
        <v>0</v>
      </c>
      <c r="J340" s="2">
        <v>0</v>
      </c>
      <c r="K340" s="2">
        <v>187.9</v>
      </c>
      <c r="L340" s="2">
        <v>0</v>
      </c>
      <c r="M340" s="2">
        <v>0</v>
      </c>
      <c r="N340" s="2">
        <v>0</v>
      </c>
      <c r="O340" s="2">
        <v>24.427000000000003</v>
      </c>
      <c r="P340" s="2">
        <v>212.327</v>
      </c>
      <c r="R340">
        <v>3</v>
      </c>
      <c r="S340" t="s">
        <v>394</v>
      </c>
      <c r="T340">
        <v>0</v>
      </c>
    </row>
    <row r="341" spans="1:20" x14ac:dyDescent="0.25">
      <c r="A341" t="s">
        <v>894</v>
      </c>
      <c r="B341" t="s">
        <v>1161</v>
      </c>
      <c r="C341" t="s">
        <v>1</v>
      </c>
      <c r="D341" t="s">
        <v>0</v>
      </c>
      <c r="E341">
        <v>38128</v>
      </c>
      <c r="F341" t="s">
        <v>381</v>
      </c>
      <c r="G341" t="s">
        <v>382</v>
      </c>
      <c r="H341" s="2">
        <v>0</v>
      </c>
      <c r="I341" s="2">
        <v>0</v>
      </c>
      <c r="J341" s="2">
        <v>0</v>
      </c>
      <c r="K341" s="2">
        <v>58.76</v>
      </c>
      <c r="L341" s="2">
        <v>0</v>
      </c>
      <c r="M341" s="2">
        <v>0</v>
      </c>
      <c r="N341" s="2">
        <v>0</v>
      </c>
      <c r="O341" s="2">
        <v>7.6387999999999998</v>
      </c>
      <c r="P341" s="2">
        <v>66.398799999999994</v>
      </c>
      <c r="R341">
        <v>3</v>
      </c>
      <c r="S341" t="s">
        <v>394</v>
      </c>
      <c r="T341">
        <v>0</v>
      </c>
    </row>
    <row r="342" spans="1:20" x14ac:dyDescent="0.25">
      <c r="A342" t="s">
        <v>894</v>
      </c>
      <c r="B342" t="s">
        <v>1161</v>
      </c>
      <c r="C342" t="s">
        <v>1</v>
      </c>
      <c r="D342" t="s">
        <v>0</v>
      </c>
      <c r="E342">
        <v>39172</v>
      </c>
      <c r="F342" t="s">
        <v>381</v>
      </c>
      <c r="G342" t="s">
        <v>382</v>
      </c>
      <c r="H342" s="2">
        <v>0</v>
      </c>
      <c r="I342" s="2">
        <v>0</v>
      </c>
      <c r="J342" s="2">
        <v>0</v>
      </c>
      <c r="K342" s="2">
        <v>13.27</v>
      </c>
      <c r="L342" s="2">
        <v>0</v>
      </c>
      <c r="M342" s="2">
        <v>0</v>
      </c>
      <c r="N342" s="2">
        <v>0</v>
      </c>
      <c r="O342" s="2">
        <v>1.7251000000000001</v>
      </c>
      <c r="P342" s="2">
        <v>14.995099999999999</v>
      </c>
      <c r="R342">
        <v>3</v>
      </c>
      <c r="S342" t="s">
        <v>394</v>
      </c>
      <c r="T342">
        <v>0</v>
      </c>
    </row>
    <row r="343" spans="1:20" x14ac:dyDescent="0.25">
      <c r="A343" t="s">
        <v>894</v>
      </c>
      <c r="B343" t="s">
        <v>1158</v>
      </c>
      <c r="C343" t="s">
        <v>1</v>
      </c>
      <c r="D343" t="s">
        <v>0</v>
      </c>
      <c r="E343">
        <v>38247</v>
      </c>
      <c r="F343" t="s">
        <v>381</v>
      </c>
      <c r="G343" t="s">
        <v>382</v>
      </c>
      <c r="H343" s="2">
        <v>0</v>
      </c>
      <c r="I343" s="2">
        <v>0</v>
      </c>
      <c r="J343" s="2">
        <v>0</v>
      </c>
      <c r="K343" s="2">
        <v>28.46</v>
      </c>
      <c r="L343" s="2">
        <v>0</v>
      </c>
      <c r="M343" s="2">
        <v>0</v>
      </c>
      <c r="N343" s="2">
        <v>0</v>
      </c>
      <c r="O343" s="2">
        <v>3.6998000000000002</v>
      </c>
      <c r="P343" s="2">
        <v>32.159800000000004</v>
      </c>
      <c r="R343">
        <v>3</v>
      </c>
      <c r="S343" t="s">
        <v>394</v>
      </c>
      <c r="T343">
        <v>0</v>
      </c>
    </row>
    <row r="344" spans="1:20" x14ac:dyDescent="0.25">
      <c r="A344" t="s">
        <v>894</v>
      </c>
      <c r="B344" t="s">
        <v>1158</v>
      </c>
      <c r="C344" t="s">
        <v>1</v>
      </c>
      <c r="D344" t="s">
        <v>0</v>
      </c>
      <c r="E344">
        <v>38243</v>
      </c>
      <c r="F344" t="s">
        <v>381</v>
      </c>
      <c r="G344" t="s">
        <v>382</v>
      </c>
      <c r="H344" s="2">
        <v>0</v>
      </c>
      <c r="I344" s="2">
        <v>0</v>
      </c>
      <c r="J344" s="2">
        <v>0</v>
      </c>
      <c r="K344" s="2">
        <v>462.6</v>
      </c>
      <c r="L344" s="2">
        <v>0</v>
      </c>
      <c r="M344" s="2">
        <v>0</v>
      </c>
      <c r="N344" s="2">
        <v>0</v>
      </c>
      <c r="O344" s="2">
        <v>60.138000000000005</v>
      </c>
      <c r="P344" s="2">
        <v>522.73800000000006</v>
      </c>
      <c r="R344">
        <v>3</v>
      </c>
      <c r="S344" t="s">
        <v>394</v>
      </c>
      <c r="T344">
        <v>0</v>
      </c>
    </row>
    <row r="345" spans="1:20" x14ac:dyDescent="0.25">
      <c r="A345" t="s">
        <v>894</v>
      </c>
      <c r="B345" t="s">
        <v>1157</v>
      </c>
      <c r="C345" t="s">
        <v>1</v>
      </c>
      <c r="D345" t="s">
        <v>0</v>
      </c>
      <c r="E345">
        <v>37845</v>
      </c>
      <c r="F345" t="s">
        <v>381</v>
      </c>
      <c r="G345" t="s">
        <v>382</v>
      </c>
      <c r="H345" s="2">
        <v>0</v>
      </c>
      <c r="I345" s="2">
        <v>0</v>
      </c>
      <c r="J345" s="2">
        <v>0</v>
      </c>
      <c r="K345" s="2">
        <v>72.14</v>
      </c>
      <c r="L345" s="2">
        <v>0</v>
      </c>
      <c r="M345" s="2">
        <v>0</v>
      </c>
      <c r="N345" s="2">
        <v>0</v>
      </c>
      <c r="O345" s="2">
        <v>9.3781999999999996</v>
      </c>
      <c r="P345" s="2">
        <v>81.518200000000007</v>
      </c>
      <c r="R345">
        <v>3</v>
      </c>
      <c r="S345" t="s">
        <v>394</v>
      </c>
      <c r="T345">
        <v>0</v>
      </c>
    </row>
    <row r="346" spans="1:20" x14ac:dyDescent="0.25">
      <c r="A346" t="s">
        <v>894</v>
      </c>
      <c r="B346" t="s">
        <v>1156</v>
      </c>
      <c r="C346" t="s">
        <v>1</v>
      </c>
      <c r="D346" t="s">
        <v>0</v>
      </c>
      <c r="E346">
        <v>37677</v>
      </c>
      <c r="F346" t="s">
        <v>381</v>
      </c>
      <c r="G346" t="s">
        <v>382</v>
      </c>
      <c r="H346" s="2">
        <v>0</v>
      </c>
      <c r="I346" s="2">
        <v>0</v>
      </c>
      <c r="J346" s="2">
        <v>0</v>
      </c>
      <c r="K346" s="2">
        <v>59.73</v>
      </c>
      <c r="L346" s="2">
        <v>0</v>
      </c>
      <c r="M346" s="2">
        <v>0</v>
      </c>
      <c r="N346" s="2">
        <v>0</v>
      </c>
      <c r="O346" s="2">
        <v>7.7648999999999999</v>
      </c>
      <c r="P346" s="2">
        <v>67.494900000000001</v>
      </c>
      <c r="R346">
        <v>3</v>
      </c>
      <c r="S346" t="s">
        <v>394</v>
      </c>
      <c r="T346">
        <v>0</v>
      </c>
    </row>
    <row r="347" spans="1:20" x14ac:dyDescent="0.25">
      <c r="A347" t="s">
        <v>894</v>
      </c>
      <c r="B347" t="s">
        <v>1157</v>
      </c>
      <c r="C347" t="s">
        <v>1</v>
      </c>
      <c r="D347" t="s">
        <v>0</v>
      </c>
      <c r="E347">
        <v>37796</v>
      </c>
      <c r="F347" t="s">
        <v>381</v>
      </c>
      <c r="G347" t="s">
        <v>382</v>
      </c>
      <c r="H347" s="2">
        <v>0</v>
      </c>
      <c r="I347" s="2">
        <v>0</v>
      </c>
      <c r="J347" s="2">
        <v>0</v>
      </c>
      <c r="K347" s="2">
        <v>5.75</v>
      </c>
      <c r="L347" s="2">
        <v>0</v>
      </c>
      <c r="M347" s="2">
        <v>0</v>
      </c>
      <c r="N347" s="2">
        <v>0</v>
      </c>
      <c r="O347" s="2">
        <v>0.74750000000000005</v>
      </c>
      <c r="P347" s="2">
        <v>6.4975000000000005</v>
      </c>
      <c r="R347">
        <v>3</v>
      </c>
      <c r="S347" t="s">
        <v>394</v>
      </c>
      <c r="T347">
        <v>0</v>
      </c>
    </row>
    <row r="348" spans="1:20" x14ac:dyDescent="0.25">
      <c r="A348" t="s">
        <v>894</v>
      </c>
      <c r="B348" t="s">
        <v>1157</v>
      </c>
      <c r="C348" t="s">
        <v>1</v>
      </c>
      <c r="D348" t="s">
        <v>0</v>
      </c>
      <c r="E348">
        <v>37808</v>
      </c>
      <c r="F348" t="s">
        <v>381</v>
      </c>
      <c r="G348" t="s">
        <v>382</v>
      </c>
      <c r="H348" s="2">
        <v>0</v>
      </c>
      <c r="I348" s="2">
        <v>0</v>
      </c>
      <c r="J348" s="2">
        <v>0</v>
      </c>
      <c r="K348" s="2">
        <v>76.959999999999994</v>
      </c>
      <c r="L348" s="2">
        <v>0</v>
      </c>
      <c r="M348" s="2">
        <v>0</v>
      </c>
      <c r="N348" s="2">
        <v>0</v>
      </c>
      <c r="O348" s="2">
        <v>10.004799999999999</v>
      </c>
      <c r="P348" s="2">
        <v>86.964799999999997</v>
      </c>
      <c r="R348">
        <v>3</v>
      </c>
      <c r="S348" t="s">
        <v>394</v>
      </c>
      <c r="T348">
        <v>0</v>
      </c>
    </row>
    <row r="349" spans="1:20" x14ac:dyDescent="0.25">
      <c r="A349" t="s">
        <v>894</v>
      </c>
      <c r="B349" t="s">
        <v>1171</v>
      </c>
      <c r="C349" t="s">
        <v>1</v>
      </c>
      <c r="D349" t="s">
        <v>0</v>
      </c>
      <c r="E349">
        <v>38086</v>
      </c>
      <c r="F349" t="s">
        <v>381</v>
      </c>
      <c r="G349" t="s">
        <v>382</v>
      </c>
      <c r="H349" s="2">
        <v>0</v>
      </c>
      <c r="I349" s="2">
        <v>0</v>
      </c>
      <c r="J349" s="2">
        <v>0</v>
      </c>
      <c r="K349" s="2">
        <v>62.58</v>
      </c>
      <c r="L349" s="2">
        <v>0</v>
      </c>
      <c r="M349" s="2">
        <v>0</v>
      </c>
      <c r="N349" s="2">
        <v>0</v>
      </c>
      <c r="O349" s="2">
        <v>8.1354000000000006</v>
      </c>
      <c r="P349" s="2">
        <v>70.715400000000002</v>
      </c>
      <c r="R349">
        <v>3</v>
      </c>
      <c r="S349" t="s">
        <v>394</v>
      </c>
      <c r="T349">
        <v>0</v>
      </c>
    </row>
    <row r="350" spans="1:20" x14ac:dyDescent="0.25">
      <c r="A350" t="s">
        <v>894</v>
      </c>
      <c r="B350" t="s">
        <v>1182</v>
      </c>
      <c r="C350" t="s">
        <v>1</v>
      </c>
      <c r="D350" t="s">
        <v>0</v>
      </c>
      <c r="E350">
        <v>39010</v>
      </c>
      <c r="F350" t="s">
        <v>381</v>
      </c>
      <c r="G350" t="s">
        <v>382</v>
      </c>
      <c r="H350" s="2">
        <v>0</v>
      </c>
      <c r="I350" s="2">
        <v>0</v>
      </c>
      <c r="J350" s="2">
        <v>0</v>
      </c>
      <c r="K350" s="2">
        <v>10.5</v>
      </c>
      <c r="L350" s="2">
        <v>0</v>
      </c>
      <c r="M350" s="2">
        <v>0</v>
      </c>
      <c r="N350" s="2">
        <v>0</v>
      </c>
      <c r="O350" s="2">
        <v>1.365</v>
      </c>
      <c r="P350" s="2">
        <v>11.865</v>
      </c>
      <c r="R350">
        <v>3</v>
      </c>
      <c r="S350" t="s">
        <v>394</v>
      </c>
      <c r="T350">
        <v>0</v>
      </c>
    </row>
    <row r="351" spans="1:20" x14ac:dyDescent="0.25">
      <c r="A351" t="s">
        <v>894</v>
      </c>
      <c r="B351" t="s">
        <v>1181</v>
      </c>
      <c r="C351" t="s">
        <v>1</v>
      </c>
      <c r="D351" t="s">
        <v>0</v>
      </c>
      <c r="E351">
        <v>38714</v>
      </c>
      <c r="F351" t="s">
        <v>381</v>
      </c>
      <c r="G351" t="s">
        <v>382</v>
      </c>
      <c r="H351" s="2">
        <v>0</v>
      </c>
      <c r="I351" s="2">
        <v>0</v>
      </c>
      <c r="J351" s="2">
        <v>0</v>
      </c>
      <c r="K351" s="2">
        <v>28.76</v>
      </c>
      <c r="L351" s="2">
        <v>0</v>
      </c>
      <c r="M351" s="2">
        <v>0</v>
      </c>
      <c r="N351" s="2">
        <v>0</v>
      </c>
      <c r="O351" s="2">
        <v>3.7388000000000003</v>
      </c>
      <c r="P351" s="2">
        <v>32.498800000000003</v>
      </c>
      <c r="R351">
        <v>3</v>
      </c>
      <c r="S351" t="s">
        <v>394</v>
      </c>
      <c r="T351">
        <v>0</v>
      </c>
    </row>
    <row r="352" spans="1:20" x14ac:dyDescent="0.25">
      <c r="A352" t="s">
        <v>894</v>
      </c>
      <c r="B352" t="s">
        <v>1181</v>
      </c>
      <c r="C352" t="s">
        <v>1</v>
      </c>
      <c r="D352" t="s">
        <v>0</v>
      </c>
      <c r="E352">
        <v>38728</v>
      </c>
      <c r="F352" t="s">
        <v>381</v>
      </c>
      <c r="G352" t="s">
        <v>382</v>
      </c>
      <c r="H352" s="2">
        <v>0</v>
      </c>
      <c r="I352" s="2">
        <v>0</v>
      </c>
      <c r="J352" s="2">
        <v>0</v>
      </c>
      <c r="K352" s="2">
        <v>5.75</v>
      </c>
      <c r="L352" s="2">
        <v>0</v>
      </c>
      <c r="M352" s="2">
        <v>0</v>
      </c>
      <c r="N352" s="2">
        <v>0</v>
      </c>
      <c r="O352" s="2">
        <v>0.74750000000000005</v>
      </c>
      <c r="P352" s="2">
        <v>6.4975000000000005</v>
      </c>
      <c r="R352">
        <v>3</v>
      </c>
      <c r="S352" t="s">
        <v>394</v>
      </c>
      <c r="T352">
        <v>0</v>
      </c>
    </row>
    <row r="353" spans="1:20" x14ac:dyDescent="0.25">
      <c r="A353" t="s">
        <v>894</v>
      </c>
      <c r="B353" t="s">
        <v>1172</v>
      </c>
      <c r="C353" t="s">
        <v>1</v>
      </c>
      <c r="D353" t="s">
        <v>0</v>
      </c>
      <c r="E353">
        <v>38582</v>
      </c>
      <c r="F353" t="s">
        <v>381</v>
      </c>
      <c r="G353" t="s">
        <v>382</v>
      </c>
      <c r="H353" s="2">
        <v>0</v>
      </c>
      <c r="I353" s="2">
        <v>0</v>
      </c>
      <c r="J353" s="2">
        <v>0</v>
      </c>
      <c r="K353" s="2">
        <v>244.62</v>
      </c>
      <c r="L353" s="2">
        <v>0</v>
      </c>
      <c r="M353" s="2">
        <v>0</v>
      </c>
      <c r="N353" s="2">
        <v>0</v>
      </c>
      <c r="O353" s="2">
        <v>31.800600000000003</v>
      </c>
      <c r="P353" s="2">
        <v>276.42060000000004</v>
      </c>
      <c r="R353">
        <v>3</v>
      </c>
      <c r="S353" t="s">
        <v>394</v>
      </c>
      <c r="T353">
        <v>0</v>
      </c>
    </row>
    <row r="354" spans="1:20" x14ac:dyDescent="0.25">
      <c r="A354" t="s">
        <v>894</v>
      </c>
      <c r="B354" t="s">
        <v>1159</v>
      </c>
      <c r="C354" t="s">
        <v>1</v>
      </c>
      <c r="D354" t="s">
        <v>0</v>
      </c>
      <c r="E354">
        <v>38395</v>
      </c>
      <c r="F354" t="s">
        <v>381</v>
      </c>
      <c r="G354" t="s">
        <v>382</v>
      </c>
      <c r="H354" s="2">
        <v>0</v>
      </c>
      <c r="I354" s="2">
        <v>0</v>
      </c>
      <c r="J354" s="2">
        <v>0</v>
      </c>
      <c r="K354" s="2">
        <v>6.15</v>
      </c>
      <c r="L354" s="2">
        <v>0</v>
      </c>
      <c r="M354" s="2">
        <v>0</v>
      </c>
      <c r="N354" s="2">
        <v>0</v>
      </c>
      <c r="O354" s="2">
        <v>0.7995000000000001</v>
      </c>
      <c r="P354" s="2">
        <v>6.9495000000000005</v>
      </c>
      <c r="R354">
        <v>3</v>
      </c>
      <c r="S354" t="s">
        <v>394</v>
      </c>
      <c r="T354">
        <v>0</v>
      </c>
    </row>
    <row r="355" spans="1:20" x14ac:dyDescent="0.25">
      <c r="A355" t="s">
        <v>894</v>
      </c>
      <c r="B355" t="s">
        <v>1159</v>
      </c>
      <c r="C355" t="s">
        <v>1</v>
      </c>
      <c r="D355" t="s">
        <v>0</v>
      </c>
      <c r="E355">
        <v>38429</v>
      </c>
      <c r="F355" t="s">
        <v>381</v>
      </c>
      <c r="G355" t="s">
        <v>382</v>
      </c>
      <c r="H355" s="2">
        <v>0</v>
      </c>
      <c r="I355" s="2">
        <v>0</v>
      </c>
      <c r="J355" s="2">
        <v>0</v>
      </c>
      <c r="K355" s="2">
        <v>27.75</v>
      </c>
      <c r="L355" s="2">
        <v>0</v>
      </c>
      <c r="M355" s="2">
        <v>0</v>
      </c>
      <c r="N355" s="2">
        <v>0</v>
      </c>
      <c r="O355" s="2">
        <v>3.6074999999999999</v>
      </c>
      <c r="P355" s="2">
        <v>31.357500000000002</v>
      </c>
      <c r="R355">
        <v>3</v>
      </c>
      <c r="S355" t="s">
        <v>394</v>
      </c>
      <c r="T355">
        <v>0</v>
      </c>
    </row>
    <row r="356" spans="1:20" x14ac:dyDescent="0.25">
      <c r="A356" t="s">
        <v>894</v>
      </c>
      <c r="B356" t="s">
        <v>1159</v>
      </c>
      <c r="C356" t="s">
        <v>1</v>
      </c>
      <c r="D356" t="s">
        <v>0</v>
      </c>
      <c r="E356">
        <v>38490</v>
      </c>
      <c r="F356" t="s">
        <v>381</v>
      </c>
      <c r="G356" t="s">
        <v>382</v>
      </c>
      <c r="H356" s="2">
        <v>0</v>
      </c>
      <c r="I356" s="2">
        <v>0</v>
      </c>
      <c r="J356" s="2">
        <v>0</v>
      </c>
      <c r="K356" s="2">
        <v>16.37</v>
      </c>
      <c r="L356" s="2">
        <v>0</v>
      </c>
      <c r="M356" s="2">
        <v>0</v>
      </c>
      <c r="N356" s="2">
        <v>0</v>
      </c>
      <c r="O356" s="2">
        <v>2.1281000000000003</v>
      </c>
      <c r="P356" s="2">
        <v>18.498100000000001</v>
      </c>
      <c r="R356">
        <v>3</v>
      </c>
      <c r="S356" t="s">
        <v>394</v>
      </c>
      <c r="T356">
        <v>0</v>
      </c>
    </row>
    <row r="357" spans="1:20" x14ac:dyDescent="0.25">
      <c r="A357" t="s">
        <v>894</v>
      </c>
      <c r="B357" t="s">
        <v>1158</v>
      </c>
      <c r="C357" t="s">
        <v>1</v>
      </c>
      <c r="D357" t="s">
        <v>0</v>
      </c>
      <c r="E357">
        <v>38248</v>
      </c>
      <c r="F357" t="s">
        <v>381</v>
      </c>
      <c r="G357" t="s">
        <v>382</v>
      </c>
      <c r="H357" s="2">
        <v>0</v>
      </c>
      <c r="I357" s="2">
        <v>0</v>
      </c>
      <c r="J357" s="2">
        <v>0</v>
      </c>
      <c r="K357" s="2">
        <v>7.52</v>
      </c>
      <c r="L357" s="2">
        <v>0</v>
      </c>
      <c r="M357" s="2">
        <v>0</v>
      </c>
      <c r="N357" s="2">
        <v>0</v>
      </c>
      <c r="O357" s="2">
        <v>0.97760000000000002</v>
      </c>
      <c r="P357" s="2">
        <v>8.4976000000000003</v>
      </c>
      <c r="R357">
        <v>3</v>
      </c>
      <c r="S357" t="s">
        <v>394</v>
      </c>
      <c r="T357">
        <v>0</v>
      </c>
    </row>
    <row r="358" spans="1:20" x14ac:dyDescent="0.25">
      <c r="A358" t="s">
        <v>894</v>
      </c>
      <c r="B358" t="s">
        <v>1091</v>
      </c>
      <c r="C358" t="s">
        <v>1</v>
      </c>
      <c r="D358" t="s">
        <v>0</v>
      </c>
      <c r="E358">
        <v>38267</v>
      </c>
      <c r="F358" t="s">
        <v>381</v>
      </c>
      <c r="G358" t="s">
        <v>382</v>
      </c>
      <c r="H358" s="2">
        <v>0</v>
      </c>
      <c r="I358" s="2">
        <v>0</v>
      </c>
      <c r="J358" s="2">
        <v>0</v>
      </c>
      <c r="K358" s="2">
        <v>31.65</v>
      </c>
      <c r="L358" s="2">
        <v>0</v>
      </c>
      <c r="M358" s="2">
        <v>0</v>
      </c>
      <c r="N358" s="2">
        <v>0</v>
      </c>
      <c r="O358" s="2">
        <v>4.1144999999999996</v>
      </c>
      <c r="P358" s="2">
        <v>35.764499999999998</v>
      </c>
      <c r="R358">
        <v>3</v>
      </c>
      <c r="S358" s="64" t="s">
        <v>394</v>
      </c>
      <c r="T358" s="64">
        <v>0</v>
      </c>
    </row>
    <row r="359" spans="1:20" x14ac:dyDescent="0.25">
      <c r="A359" t="s">
        <v>893</v>
      </c>
      <c r="B359" t="s">
        <v>1091</v>
      </c>
      <c r="C359" t="s">
        <v>1</v>
      </c>
      <c r="D359" t="s">
        <v>0</v>
      </c>
      <c r="E359">
        <v>782241</v>
      </c>
      <c r="F359" t="s">
        <v>264</v>
      </c>
      <c r="G359" t="s">
        <v>265</v>
      </c>
      <c r="H359" s="2">
        <v>0</v>
      </c>
      <c r="I359" s="2">
        <v>0</v>
      </c>
      <c r="J359" s="2">
        <v>0</v>
      </c>
      <c r="K359" s="2">
        <v>70.8</v>
      </c>
      <c r="L359" s="2">
        <v>0</v>
      </c>
      <c r="M359" s="2">
        <v>0</v>
      </c>
      <c r="N359" s="2">
        <v>0</v>
      </c>
      <c r="O359" s="2">
        <v>9.2040000000000006</v>
      </c>
      <c r="P359" s="2">
        <v>80.003999999999991</v>
      </c>
      <c r="R359">
        <v>3</v>
      </c>
      <c r="S359" s="64"/>
      <c r="T359" s="64"/>
    </row>
    <row r="360" spans="1:20" x14ac:dyDescent="0.25">
      <c r="A360" t="s">
        <v>893</v>
      </c>
      <c r="B360" t="s">
        <v>1105</v>
      </c>
      <c r="C360" t="s">
        <v>1</v>
      </c>
      <c r="D360" t="s">
        <v>0</v>
      </c>
      <c r="E360">
        <v>83397</v>
      </c>
      <c r="F360" t="s">
        <v>429</v>
      </c>
      <c r="G360" t="s">
        <v>430</v>
      </c>
      <c r="H360" s="2">
        <v>1.95</v>
      </c>
      <c r="I360" s="2">
        <v>0</v>
      </c>
      <c r="J360" s="2">
        <v>0</v>
      </c>
      <c r="K360" s="2">
        <v>34.93</v>
      </c>
      <c r="L360" s="2">
        <v>0</v>
      </c>
      <c r="M360" s="2">
        <v>0</v>
      </c>
      <c r="N360" s="2">
        <v>0</v>
      </c>
      <c r="O360" s="2">
        <v>4.5408999999999997</v>
      </c>
      <c r="P360" s="2">
        <v>41.420900000000003</v>
      </c>
      <c r="R360">
        <v>3</v>
      </c>
      <c r="S360" s="64"/>
      <c r="T360" s="64"/>
    </row>
    <row r="361" spans="1:20" x14ac:dyDescent="0.25">
      <c r="A361" t="s">
        <v>893</v>
      </c>
      <c r="B361" t="s">
        <v>1136</v>
      </c>
      <c r="C361" t="s">
        <v>1</v>
      </c>
      <c r="D361" t="s">
        <v>0</v>
      </c>
      <c r="E361">
        <v>28195</v>
      </c>
      <c r="F361" t="s">
        <v>131</v>
      </c>
      <c r="G361" t="s">
        <v>132</v>
      </c>
      <c r="H361" s="2">
        <v>3.53</v>
      </c>
      <c r="I361" s="2">
        <v>0</v>
      </c>
      <c r="J361" s="2">
        <v>0</v>
      </c>
      <c r="K361" s="2">
        <v>61.48</v>
      </c>
      <c r="L361" s="2">
        <v>0</v>
      </c>
      <c r="M361" s="2">
        <v>0</v>
      </c>
      <c r="N361" s="2">
        <v>0</v>
      </c>
      <c r="O361" s="2">
        <v>7.9923999999999999</v>
      </c>
      <c r="P361" s="2">
        <v>73.002399999999994</v>
      </c>
      <c r="R361">
        <v>3</v>
      </c>
      <c r="S361" s="64"/>
      <c r="T361" s="64"/>
    </row>
    <row r="362" spans="1:20" x14ac:dyDescent="0.25">
      <c r="A362" t="s">
        <v>893</v>
      </c>
      <c r="B362" t="s">
        <v>1129</v>
      </c>
      <c r="C362" t="s">
        <v>1</v>
      </c>
      <c r="D362" t="s">
        <v>0</v>
      </c>
      <c r="E362">
        <v>75660</v>
      </c>
      <c r="F362" t="s">
        <v>812</v>
      </c>
      <c r="G362" t="s">
        <v>813</v>
      </c>
      <c r="H362" s="2">
        <v>8.23</v>
      </c>
      <c r="I362" s="2">
        <v>0</v>
      </c>
      <c r="J362" s="2">
        <v>0</v>
      </c>
      <c r="K362" s="2">
        <v>63.31</v>
      </c>
      <c r="L362" s="2">
        <v>0</v>
      </c>
      <c r="M362" s="2">
        <v>0</v>
      </c>
      <c r="N362" s="2">
        <v>0</v>
      </c>
      <c r="O362" s="2">
        <v>8.2302999999999997</v>
      </c>
      <c r="P362" s="2">
        <v>79.770300000000006</v>
      </c>
      <c r="R362">
        <v>3</v>
      </c>
      <c r="S362" s="64"/>
      <c r="T362" s="64"/>
    </row>
    <row r="363" spans="1:20" x14ac:dyDescent="0.25">
      <c r="A363" t="s">
        <v>893</v>
      </c>
      <c r="B363" t="s">
        <v>1132</v>
      </c>
      <c r="C363" t="s">
        <v>1</v>
      </c>
      <c r="D363" t="s">
        <v>0</v>
      </c>
      <c r="E363">
        <v>36657</v>
      </c>
      <c r="F363" t="s">
        <v>634</v>
      </c>
      <c r="G363" t="s">
        <v>80</v>
      </c>
      <c r="H363" s="2">
        <v>0</v>
      </c>
      <c r="I363" s="2">
        <v>0</v>
      </c>
      <c r="J363" s="2">
        <v>0</v>
      </c>
      <c r="K363" s="2">
        <v>72.64</v>
      </c>
      <c r="L363" s="2">
        <v>0</v>
      </c>
      <c r="M363" s="2">
        <v>0</v>
      </c>
      <c r="N363" s="2">
        <v>0</v>
      </c>
      <c r="O363" s="2">
        <v>9.4432000000000009</v>
      </c>
      <c r="P363" s="2">
        <v>82.083200000000005</v>
      </c>
      <c r="R363">
        <v>3</v>
      </c>
      <c r="S363" s="64"/>
      <c r="T363" s="64"/>
    </row>
    <row r="364" spans="1:20" x14ac:dyDescent="0.25">
      <c r="A364" t="s">
        <v>893</v>
      </c>
      <c r="B364" t="s">
        <v>1108</v>
      </c>
      <c r="C364" t="s">
        <v>1</v>
      </c>
      <c r="D364" t="s">
        <v>0</v>
      </c>
      <c r="E364">
        <v>5665</v>
      </c>
      <c r="F364" t="s">
        <v>634</v>
      </c>
      <c r="G364" t="s">
        <v>80</v>
      </c>
      <c r="H364" s="2">
        <v>0</v>
      </c>
      <c r="I364" s="2">
        <v>0</v>
      </c>
      <c r="J364" s="2">
        <v>0</v>
      </c>
      <c r="K364" s="2">
        <v>110.1</v>
      </c>
      <c r="L364" s="2">
        <v>0</v>
      </c>
      <c r="M364" s="2">
        <v>0</v>
      </c>
      <c r="N364" s="2">
        <v>0</v>
      </c>
      <c r="O364" s="2">
        <v>14.313000000000001</v>
      </c>
      <c r="P364" s="2">
        <v>124.413</v>
      </c>
      <c r="R364">
        <v>3</v>
      </c>
      <c r="S364" s="64"/>
      <c r="T364" s="64"/>
    </row>
    <row r="365" spans="1:20" x14ac:dyDescent="0.25">
      <c r="A365" t="s">
        <v>893</v>
      </c>
      <c r="B365" t="s">
        <v>1133</v>
      </c>
      <c r="C365" t="s">
        <v>1</v>
      </c>
      <c r="D365" t="s">
        <v>0</v>
      </c>
      <c r="E365">
        <v>3674</v>
      </c>
      <c r="F365" t="s">
        <v>634</v>
      </c>
      <c r="G365" t="s">
        <v>80</v>
      </c>
      <c r="H365" s="2">
        <v>0</v>
      </c>
      <c r="I365" s="2">
        <v>0</v>
      </c>
      <c r="J365" s="2">
        <v>0</v>
      </c>
      <c r="K365" s="2">
        <v>70.180000000000007</v>
      </c>
      <c r="L365" s="2">
        <v>0</v>
      </c>
      <c r="M365" s="2">
        <v>0</v>
      </c>
      <c r="N365" s="2">
        <v>0</v>
      </c>
      <c r="O365" s="2">
        <v>9.123400000000002</v>
      </c>
      <c r="P365" s="2">
        <v>79.303400000000011</v>
      </c>
      <c r="R365">
        <v>3</v>
      </c>
      <c r="S365" s="64"/>
      <c r="T365" s="64"/>
    </row>
    <row r="366" spans="1:20" x14ac:dyDescent="0.25">
      <c r="A366" t="s">
        <v>893</v>
      </c>
      <c r="B366" t="s">
        <v>1148</v>
      </c>
      <c r="C366" t="s">
        <v>1</v>
      </c>
      <c r="D366" t="s">
        <v>0</v>
      </c>
      <c r="E366">
        <v>13467</v>
      </c>
      <c r="F366" t="s">
        <v>638</v>
      </c>
      <c r="G366" t="s">
        <v>639</v>
      </c>
      <c r="H366" s="2">
        <v>0</v>
      </c>
      <c r="I366" s="2">
        <v>0</v>
      </c>
      <c r="J366" s="2">
        <v>0</v>
      </c>
      <c r="K366" s="2">
        <v>85.74</v>
      </c>
      <c r="L366" s="2">
        <v>0</v>
      </c>
      <c r="M366" s="2">
        <v>0</v>
      </c>
      <c r="N366" s="2">
        <v>0</v>
      </c>
      <c r="O366" s="2">
        <v>11.1462</v>
      </c>
      <c r="P366" s="2">
        <v>96.886200000000002</v>
      </c>
      <c r="R366">
        <v>3</v>
      </c>
      <c r="S366" s="64"/>
      <c r="T366" s="64"/>
    </row>
    <row r="367" spans="1:20" x14ac:dyDescent="0.25">
      <c r="A367" t="s">
        <v>893</v>
      </c>
      <c r="B367" t="s">
        <v>1136</v>
      </c>
      <c r="C367" t="s">
        <v>1</v>
      </c>
      <c r="D367" t="s">
        <v>0</v>
      </c>
      <c r="E367">
        <v>107</v>
      </c>
      <c r="F367" t="s">
        <v>818</v>
      </c>
      <c r="G367" t="s">
        <v>819</v>
      </c>
      <c r="H367" s="2">
        <v>0</v>
      </c>
      <c r="I367" s="2">
        <v>0</v>
      </c>
      <c r="J367" s="2">
        <v>0</v>
      </c>
      <c r="K367" s="2">
        <v>34.25</v>
      </c>
      <c r="L367" s="2">
        <v>0</v>
      </c>
      <c r="M367" s="2">
        <v>0</v>
      </c>
      <c r="N367" s="2">
        <v>0</v>
      </c>
      <c r="O367" s="2">
        <v>4.4525000000000006</v>
      </c>
      <c r="P367" s="2">
        <v>38.702500000000001</v>
      </c>
      <c r="R367">
        <v>3</v>
      </c>
      <c r="S367" s="64"/>
      <c r="T367" s="64"/>
    </row>
    <row r="368" spans="1:20" x14ac:dyDescent="0.25">
      <c r="A368" t="s">
        <v>893</v>
      </c>
      <c r="B368" t="s">
        <v>1136</v>
      </c>
      <c r="C368" t="s">
        <v>1</v>
      </c>
      <c r="D368" t="s">
        <v>0</v>
      </c>
      <c r="E368">
        <v>52</v>
      </c>
      <c r="F368" t="s">
        <v>1152</v>
      </c>
      <c r="G368" t="s">
        <v>1153</v>
      </c>
      <c r="H368" s="2">
        <v>0</v>
      </c>
      <c r="I368" s="2">
        <v>0</v>
      </c>
      <c r="J368" s="2">
        <v>0</v>
      </c>
      <c r="K368" s="2">
        <v>61.95</v>
      </c>
      <c r="L368" s="2">
        <v>0</v>
      </c>
      <c r="M368" s="2">
        <v>0</v>
      </c>
      <c r="N368" s="2">
        <v>0</v>
      </c>
      <c r="O368" s="2">
        <v>8.0535000000000014</v>
      </c>
      <c r="P368" s="2">
        <v>70.003500000000003</v>
      </c>
      <c r="R368">
        <v>3</v>
      </c>
      <c r="S368" s="64"/>
      <c r="T368" s="64"/>
    </row>
    <row r="369" spans="1:20" x14ac:dyDescent="0.25">
      <c r="A369" t="s">
        <v>893</v>
      </c>
      <c r="B369" t="s">
        <v>1136</v>
      </c>
      <c r="C369" t="s">
        <v>1</v>
      </c>
      <c r="D369" t="s">
        <v>0</v>
      </c>
      <c r="E369">
        <v>36908</v>
      </c>
      <c r="F369" t="s">
        <v>634</v>
      </c>
      <c r="G369" t="s">
        <v>80</v>
      </c>
      <c r="H369" s="2">
        <v>0</v>
      </c>
      <c r="I369" s="2">
        <v>0</v>
      </c>
      <c r="J369" s="2">
        <v>0</v>
      </c>
      <c r="K369" s="2">
        <v>49.16</v>
      </c>
      <c r="L369" s="2">
        <v>0</v>
      </c>
      <c r="M369" s="2">
        <v>0</v>
      </c>
      <c r="N369" s="2">
        <v>0</v>
      </c>
      <c r="O369" s="2">
        <v>6.3907999999999996</v>
      </c>
      <c r="P369" s="2">
        <v>55.550799999999995</v>
      </c>
      <c r="R369">
        <v>3</v>
      </c>
      <c r="S369" s="64"/>
      <c r="T369" s="64"/>
    </row>
    <row r="370" spans="1:20" x14ac:dyDescent="0.25">
      <c r="A370" t="s">
        <v>893</v>
      </c>
      <c r="B370" t="s">
        <v>1142</v>
      </c>
      <c r="C370" t="s">
        <v>1</v>
      </c>
      <c r="D370" t="s">
        <v>0</v>
      </c>
      <c r="E370">
        <v>3443</v>
      </c>
      <c r="F370" t="s">
        <v>1056</v>
      </c>
      <c r="G370" t="s">
        <v>1057</v>
      </c>
      <c r="H370" s="2">
        <v>0</v>
      </c>
      <c r="I370" s="2">
        <v>0</v>
      </c>
      <c r="J370" s="2">
        <v>0</v>
      </c>
      <c r="K370" s="2">
        <v>76.8</v>
      </c>
      <c r="L370" s="2">
        <v>0</v>
      </c>
      <c r="M370" s="2">
        <v>0</v>
      </c>
      <c r="N370" s="2">
        <v>0</v>
      </c>
      <c r="O370" s="2">
        <v>9.984</v>
      </c>
      <c r="P370" s="2">
        <v>86.783999999999992</v>
      </c>
      <c r="R370">
        <v>3</v>
      </c>
      <c r="S370" s="64"/>
      <c r="T370" s="64"/>
    </row>
    <row r="371" spans="1:20" x14ac:dyDescent="0.25">
      <c r="A371" t="s">
        <v>893</v>
      </c>
      <c r="B371" t="s">
        <v>1142</v>
      </c>
      <c r="C371" t="s">
        <v>1</v>
      </c>
      <c r="D371" t="s">
        <v>0</v>
      </c>
      <c r="E371">
        <v>101</v>
      </c>
      <c r="F371" t="s">
        <v>687</v>
      </c>
      <c r="G371" t="s">
        <v>688</v>
      </c>
      <c r="H371" s="2">
        <v>0</v>
      </c>
      <c r="I371" s="2">
        <v>0</v>
      </c>
      <c r="J371" s="2">
        <v>0</v>
      </c>
      <c r="K371" s="2">
        <v>115.04</v>
      </c>
      <c r="L371" s="2">
        <v>0</v>
      </c>
      <c r="M371" s="2">
        <v>0</v>
      </c>
      <c r="N371" s="2">
        <v>0</v>
      </c>
      <c r="O371" s="2">
        <v>14.955200000000001</v>
      </c>
      <c r="P371" s="2">
        <v>129.99520000000001</v>
      </c>
      <c r="R371">
        <v>3</v>
      </c>
      <c r="S371" s="64"/>
      <c r="T371" s="64"/>
    </row>
    <row r="372" spans="1:20" x14ac:dyDescent="0.25">
      <c r="A372" t="s">
        <v>893</v>
      </c>
      <c r="B372" t="s">
        <v>1140</v>
      </c>
      <c r="C372" t="s">
        <v>1</v>
      </c>
      <c r="D372" t="s">
        <v>0</v>
      </c>
      <c r="E372">
        <v>162884</v>
      </c>
      <c r="F372" t="s">
        <v>383</v>
      </c>
      <c r="G372" t="s">
        <v>384</v>
      </c>
      <c r="H372" s="2">
        <v>0</v>
      </c>
      <c r="I372" s="2">
        <v>0</v>
      </c>
      <c r="J372" s="2">
        <v>0</v>
      </c>
      <c r="K372" s="2">
        <v>85.06</v>
      </c>
      <c r="L372" s="2">
        <v>0</v>
      </c>
      <c r="M372" s="2">
        <v>0</v>
      </c>
      <c r="N372" s="2">
        <v>0</v>
      </c>
      <c r="O372" s="2">
        <v>11.0578</v>
      </c>
      <c r="P372" s="2">
        <v>96.117800000000003</v>
      </c>
      <c r="R372">
        <v>3</v>
      </c>
      <c r="S372" s="64"/>
      <c r="T372" s="64"/>
    </row>
    <row r="373" spans="1:20" x14ac:dyDescent="0.25">
      <c r="A373" t="s">
        <v>893</v>
      </c>
      <c r="B373" t="s">
        <v>1148</v>
      </c>
      <c r="C373" t="s">
        <v>1</v>
      </c>
      <c r="D373" t="s">
        <v>0</v>
      </c>
      <c r="E373">
        <v>223</v>
      </c>
      <c r="F373" t="s">
        <v>685</v>
      </c>
      <c r="G373" t="s">
        <v>686</v>
      </c>
      <c r="H373" s="2">
        <v>0</v>
      </c>
      <c r="I373" s="2">
        <v>0</v>
      </c>
      <c r="J373" s="2">
        <v>0</v>
      </c>
      <c r="K373" s="2">
        <v>30.98</v>
      </c>
      <c r="L373" s="2">
        <v>0</v>
      </c>
      <c r="M373" s="2">
        <v>0</v>
      </c>
      <c r="N373" s="2">
        <v>0</v>
      </c>
      <c r="O373" s="2">
        <v>4.0274000000000001</v>
      </c>
      <c r="P373" s="2">
        <v>35.007400000000004</v>
      </c>
      <c r="R373">
        <v>3</v>
      </c>
      <c r="S373" s="64"/>
      <c r="T373" s="64"/>
    </row>
    <row r="374" spans="1:20" x14ac:dyDescent="0.25">
      <c r="A374" t="s">
        <v>893</v>
      </c>
      <c r="B374" t="s">
        <v>1127</v>
      </c>
      <c r="C374" t="s">
        <v>1</v>
      </c>
      <c r="D374" t="s">
        <v>0</v>
      </c>
      <c r="E374">
        <v>16311</v>
      </c>
      <c r="F374" t="s">
        <v>636</v>
      </c>
      <c r="G374" t="s">
        <v>82</v>
      </c>
      <c r="H374" s="2">
        <v>0</v>
      </c>
      <c r="I374" s="2">
        <v>0</v>
      </c>
      <c r="J374" s="2">
        <v>0</v>
      </c>
      <c r="K374" s="2">
        <v>51.56</v>
      </c>
      <c r="L374" s="2">
        <v>0</v>
      </c>
      <c r="M374" s="2">
        <v>0</v>
      </c>
      <c r="N374" s="2">
        <v>0</v>
      </c>
      <c r="O374" s="2">
        <v>6.7028000000000008</v>
      </c>
      <c r="P374" s="2">
        <v>58.262800000000006</v>
      </c>
      <c r="R374">
        <v>3</v>
      </c>
      <c r="S374" s="64"/>
      <c r="T374" s="64"/>
    </row>
    <row r="375" spans="1:20" x14ac:dyDescent="0.25">
      <c r="A375" t="s">
        <v>893</v>
      </c>
      <c r="B375" t="s">
        <v>1151</v>
      </c>
      <c r="C375" t="s">
        <v>1</v>
      </c>
      <c r="D375" t="s">
        <v>0</v>
      </c>
      <c r="E375">
        <v>140914</v>
      </c>
      <c r="F375" t="s">
        <v>383</v>
      </c>
      <c r="G375" t="s">
        <v>384</v>
      </c>
      <c r="H375" s="2">
        <v>0</v>
      </c>
      <c r="I375" s="2">
        <v>0</v>
      </c>
      <c r="J375" s="2">
        <v>0</v>
      </c>
      <c r="K375" s="2">
        <v>109.05</v>
      </c>
      <c r="L375" s="2">
        <v>0</v>
      </c>
      <c r="M375" s="2">
        <v>0</v>
      </c>
      <c r="N375" s="2">
        <v>0</v>
      </c>
      <c r="O375" s="2">
        <v>14.176500000000001</v>
      </c>
      <c r="P375" s="2">
        <v>123.2265</v>
      </c>
      <c r="R375">
        <v>3</v>
      </c>
      <c r="S375" s="64"/>
      <c r="T375" s="64"/>
    </row>
    <row r="376" spans="1:20" x14ac:dyDescent="0.25">
      <c r="A376" t="s">
        <v>893</v>
      </c>
      <c r="B376" t="s">
        <v>1148</v>
      </c>
      <c r="C376" t="s">
        <v>1</v>
      </c>
      <c r="D376" t="s">
        <v>0</v>
      </c>
      <c r="E376">
        <v>914</v>
      </c>
      <c r="F376" t="s">
        <v>569</v>
      </c>
      <c r="G376" t="s">
        <v>90</v>
      </c>
      <c r="H376" s="2">
        <v>0</v>
      </c>
      <c r="I376" s="2">
        <v>0</v>
      </c>
      <c r="J376" s="2">
        <v>0</v>
      </c>
      <c r="K376" s="2">
        <v>154.87</v>
      </c>
      <c r="L376" s="2">
        <v>0</v>
      </c>
      <c r="M376" s="2">
        <v>0</v>
      </c>
      <c r="N376" s="2">
        <v>0</v>
      </c>
      <c r="O376" s="2">
        <v>20.133100000000002</v>
      </c>
      <c r="P376" s="2">
        <v>175.00310000000002</v>
      </c>
      <c r="R376">
        <v>3</v>
      </c>
      <c r="S376" s="64"/>
      <c r="T376" s="64"/>
    </row>
    <row r="377" spans="1:20" x14ac:dyDescent="0.25">
      <c r="A377" t="s">
        <v>893</v>
      </c>
      <c r="B377" t="s">
        <v>1106</v>
      </c>
      <c r="C377" t="s">
        <v>1</v>
      </c>
      <c r="D377" t="s">
        <v>0</v>
      </c>
      <c r="E377">
        <v>713</v>
      </c>
      <c r="F377" t="s">
        <v>990</v>
      </c>
      <c r="G377" t="s">
        <v>991</v>
      </c>
      <c r="H377" s="2">
        <v>0</v>
      </c>
      <c r="I377" s="2">
        <v>0</v>
      </c>
      <c r="J377" s="2">
        <v>0</v>
      </c>
      <c r="K377" s="2">
        <v>75.22</v>
      </c>
      <c r="L377" s="2">
        <v>0</v>
      </c>
      <c r="M377" s="2">
        <v>0</v>
      </c>
      <c r="N377" s="2">
        <v>0</v>
      </c>
      <c r="O377" s="2">
        <v>9.7786000000000008</v>
      </c>
      <c r="P377" s="2">
        <v>84.998599999999996</v>
      </c>
      <c r="R377">
        <v>3</v>
      </c>
      <c r="S377" s="64"/>
      <c r="T377" s="64"/>
    </row>
    <row r="378" spans="1:20" x14ac:dyDescent="0.25">
      <c r="A378" t="s">
        <v>893</v>
      </c>
      <c r="B378" t="s">
        <v>1127</v>
      </c>
      <c r="C378" t="s">
        <v>1</v>
      </c>
      <c r="D378" t="s">
        <v>0</v>
      </c>
      <c r="E378">
        <v>158</v>
      </c>
      <c r="F378" t="s">
        <v>1146</v>
      </c>
      <c r="G378" t="s">
        <v>1147</v>
      </c>
      <c r="H378" s="2">
        <v>0</v>
      </c>
      <c r="I378" s="2">
        <v>0</v>
      </c>
      <c r="J378" s="2">
        <v>0</v>
      </c>
      <c r="K378" s="2">
        <v>97.35</v>
      </c>
      <c r="L378" s="2">
        <v>0</v>
      </c>
      <c r="M378" s="2">
        <v>0</v>
      </c>
      <c r="N378" s="2">
        <v>0</v>
      </c>
      <c r="O378" s="2">
        <v>12.6555</v>
      </c>
      <c r="P378" s="2">
        <v>110.0055</v>
      </c>
      <c r="R378">
        <v>3</v>
      </c>
      <c r="S378" s="64"/>
      <c r="T378" s="64"/>
    </row>
    <row r="379" spans="1:20" x14ac:dyDescent="0.25">
      <c r="A379" t="s">
        <v>893</v>
      </c>
      <c r="B379" t="s">
        <v>1109</v>
      </c>
      <c r="C379" t="s">
        <v>1</v>
      </c>
      <c r="D379" t="s">
        <v>0</v>
      </c>
      <c r="E379">
        <v>2386</v>
      </c>
      <c r="F379" t="s">
        <v>1149</v>
      </c>
      <c r="G379" t="s">
        <v>1150</v>
      </c>
      <c r="H379" s="2">
        <v>0</v>
      </c>
      <c r="I379" s="2">
        <v>0</v>
      </c>
      <c r="J379" s="2">
        <v>0</v>
      </c>
      <c r="K379" s="2">
        <v>88.5</v>
      </c>
      <c r="L379" s="2">
        <v>0</v>
      </c>
      <c r="M379" s="2">
        <v>0</v>
      </c>
      <c r="N379" s="2">
        <v>0</v>
      </c>
      <c r="O379" s="2">
        <v>11.505000000000001</v>
      </c>
      <c r="P379" s="2">
        <v>100.005</v>
      </c>
      <c r="R379">
        <v>3</v>
      </c>
      <c r="S379" s="64"/>
      <c r="T379" s="64"/>
    </row>
    <row r="380" spans="1:20" x14ac:dyDescent="0.25">
      <c r="A380" t="s">
        <v>893</v>
      </c>
      <c r="B380" t="s">
        <v>1148</v>
      </c>
      <c r="C380" t="s">
        <v>1</v>
      </c>
      <c r="D380" t="s">
        <v>0</v>
      </c>
      <c r="E380">
        <v>9253</v>
      </c>
      <c r="F380" t="s">
        <v>379</v>
      </c>
      <c r="G380" t="s">
        <v>380</v>
      </c>
      <c r="H380" s="2">
        <v>0</v>
      </c>
      <c r="I380" s="2">
        <v>0</v>
      </c>
      <c r="J380" s="2">
        <v>0</v>
      </c>
      <c r="K380" s="2">
        <v>63.95</v>
      </c>
      <c r="L380" s="2">
        <v>0</v>
      </c>
      <c r="M380" s="2">
        <v>0</v>
      </c>
      <c r="N380" s="2">
        <v>0</v>
      </c>
      <c r="O380" s="2">
        <v>8.3135000000000012</v>
      </c>
      <c r="P380" s="2">
        <v>72.263500000000008</v>
      </c>
      <c r="R380">
        <v>3</v>
      </c>
      <c r="S380" s="64"/>
      <c r="T380" s="64"/>
    </row>
    <row r="381" spans="1:20" x14ac:dyDescent="0.25">
      <c r="A381" t="s">
        <v>893</v>
      </c>
      <c r="B381" t="s">
        <v>1127</v>
      </c>
      <c r="C381" t="s">
        <v>1</v>
      </c>
      <c r="D381" t="s">
        <v>0</v>
      </c>
      <c r="E381">
        <v>159</v>
      </c>
      <c r="F381" t="s">
        <v>1146</v>
      </c>
      <c r="G381" t="s">
        <v>1147</v>
      </c>
      <c r="H381" s="2">
        <v>0</v>
      </c>
      <c r="I381" s="2">
        <v>0</v>
      </c>
      <c r="J381" s="2">
        <v>0</v>
      </c>
      <c r="K381" s="2">
        <v>442.48</v>
      </c>
      <c r="L381" s="2">
        <v>0</v>
      </c>
      <c r="M381" s="2">
        <v>0</v>
      </c>
      <c r="N381" s="2">
        <v>0</v>
      </c>
      <c r="O381" s="2">
        <v>57.522400000000005</v>
      </c>
      <c r="P381" s="2">
        <v>500.00240000000002</v>
      </c>
      <c r="R381">
        <v>3</v>
      </c>
      <c r="S381" s="64"/>
      <c r="T381" s="64"/>
    </row>
    <row r="382" spans="1:20" x14ac:dyDescent="0.25">
      <c r="A382" t="s">
        <v>893</v>
      </c>
      <c r="B382" t="s">
        <v>1132</v>
      </c>
      <c r="C382" t="s">
        <v>1</v>
      </c>
      <c r="D382" t="s">
        <v>0</v>
      </c>
      <c r="E382">
        <v>39983</v>
      </c>
      <c r="F382" t="s">
        <v>83</v>
      </c>
      <c r="G382" t="s">
        <v>84</v>
      </c>
      <c r="H382" s="2">
        <v>0</v>
      </c>
      <c r="I382" s="2">
        <v>0</v>
      </c>
      <c r="J382" s="2">
        <v>0</v>
      </c>
      <c r="K382" s="2">
        <v>172.2</v>
      </c>
      <c r="L382" s="2">
        <v>0</v>
      </c>
      <c r="M382" s="2">
        <v>0</v>
      </c>
      <c r="N382" s="2">
        <v>0</v>
      </c>
      <c r="O382" s="2">
        <v>22.385999999999999</v>
      </c>
      <c r="P382" s="2">
        <v>194.58599999999998</v>
      </c>
      <c r="R382">
        <v>3</v>
      </c>
      <c r="S382" s="64"/>
      <c r="T382" s="64"/>
    </row>
    <row r="383" spans="1:20" x14ac:dyDescent="0.25">
      <c r="A383" t="s">
        <v>893</v>
      </c>
      <c r="B383" t="s">
        <v>1132</v>
      </c>
      <c r="C383" t="s">
        <v>1</v>
      </c>
      <c r="D383" t="s">
        <v>0</v>
      </c>
      <c r="E383">
        <v>15436</v>
      </c>
      <c r="F383" t="s">
        <v>100</v>
      </c>
      <c r="G383" t="s">
        <v>101</v>
      </c>
      <c r="H383" s="2">
        <v>0</v>
      </c>
      <c r="I383" s="2">
        <v>0</v>
      </c>
      <c r="J383" s="2">
        <v>0</v>
      </c>
      <c r="K383" s="2">
        <v>163.22</v>
      </c>
      <c r="L383" s="2">
        <v>0</v>
      </c>
      <c r="M383" s="2">
        <v>0</v>
      </c>
      <c r="N383" s="2">
        <v>0</v>
      </c>
      <c r="O383" s="2">
        <v>21.218600000000002</v>
      </c>
      <c r="P383" s="2">
        <v>184.43860000000001</v>
      </c>
      <c r="R383">
        <v>3</v>
      </c>
      <c r="S383" s="64"/>
      <c r="T383" s="64"/>
    </row>
    <row r="384" spans="1:20" x14ac:dyDescent="0.25">
      <c r="A384" t="s">
        <v>893</v>
      </c>
      <c r="B384" t="s">
        <v>1129</v>
      </c>
      <c r="C384" t="s">
        <v>1</v>
      </c>
      <c r="D384" t="s">
        <v>0</v>
      </c>
      <c r="E384">
        <v>5</v>
      </c>
      <c r="F384" t="s">
        <v>667</v>
      </c>
      <c r="G384" t="s">
        <v>668</v>
      </c>
      <c r="H384" s="2">
        <v>0</v>
      </c>
      <c r="I384" s="2">
        <v>0</v>
      </c>
      <c r="J384" s="2">
        <v>0</v>
      </c>
      <c r="K384" s="2">
        <v>79.650000000000006</v>
      </c>
      <c r="L384" s="2">
        <v>0</v>
      </c>
      <c r="M384" s="2">
        <v>0</v>
      </c>
      <c r="N384" s="2">
        <v>0</v>
      </c>
      <c r="O384" s="2">
        <v>10.354500000000002</v>
      </c>
      <c r="P384" s="2">
        <v>90.004500000000007</v>
      </c>
      <c r="R384">
        <v>3</v>
      </c>
      <c r="S384" s="64"/>
      <c r="T384" s="64"/>
    </row>
    <row r="385" spans="1:20" x14ac:dyDescent="0.25">
      <c r="A385" t="s">
        <v>893</v>
      </c>
      <c r="B385" t="s">
        <v>1064</v>
      </c>
      <c r="C385" t="s">
        <v>1</v>
      </c>
      <c r="D385" t="s">
        <v>0</v>
      </c>
      <c r="E385">
        <v>782054</v>
      </c>
      <c r="F385" t="s">
        <v>264</v>
      </c>
      <c r="G385" t="s">
        <v>265</v>
      </c>
      <c r="H385" s="2">
        <v>0</v>
      </c>
      <c r="I385" s="2">
        <v>0</v>
      </c>
      <c r="J385" s="2">
        <v>0</v>
      </c>
      <c r="K385" s="2">
        <v>1345.56</v>
      </c>
      <c r="L385" s="2">
        <v>0</v>
      </c>
      <c r="M385" s="2">
        <v>0</v>
      </c>
      <c r="N385" s="2">
        <v>0</v>
      </c>
      <c r="O385" s="2">
        <v>174.9228</v>
      </c>
      <c r="P385" s="2">
        <v>1520.4828</v>
      </c>
      <c r="R385">
        <v>3</v>
      </c>
      <c r="S385" s="64"/>
      <c r="T385" s="64"/>
    </row>
    <row r="386" spans="1:20" x14ac:dyDescent="0.25">
      <c r="A386" t="s">
        <v>893</v>
      </c>
      <c r="B386" t="s">
        <v>1132</v>
      </c>
      <c r="C386" t="s">
        <v>1</v>
      </c>
      <c r="D386" t="s">
        <v>0</v>
      </c>
      <c r="E386">
        <v>1410</v>
      </c>
      <c r="F386" t="s">
        <v>988</v>
      </c>
      <c r="G386" t="s">
        <v>989</v>
      </c>
      <c r="H386" s="2">
        <v>0</v>
      </c>
      <c r="I386" s="2">
        <v>0</v>
      </c>
      <c r="J386" s="2">
        <v>0</v>
      </c>
      <c r="K386" s="2">
        <v>25.49</v>
      </c>
      <c r="L386" s="2">
        <v>0</v>
      </c>
      <c r="M386" s="2">
        <v>0</v>
      </c>
      <c r="N386" s="2">
        <v>0</v>
      </c>
      <c r="O386" s="2">
        <v>3.3136999999999999</v>
      </c>
      <c r="P386" s="2">
        <v>28.803699999999999</v>
      </c>
      <c r="R386">
        <v>3</v>
      </c>
      <c r="S386" s="64"/>
      <c r="T386" s="64"/>
    </row>
    <row r="387" spans="1:20" x14ac:dyDescent="0.25">
      <c r="A387" t="s">
        <v>893</v>
      </c>
      <c r="B387" t="s">
        <v>1132</v>
      </c>
      <c r="C387" t="s">
        <v>1</v>
      </c>
      <c r="D387" t="s">
        <v>0</v>
      </c>
      <c r="E387">
        <v>1260</v>
      </c>
      <c r="F387" t="s">
        <v>653</v>
      </c>
      <c r="G387" t="s">
        <v>654</v>
      </c>
      <c r="H387" s="2">
        <v>0</v>
      </c>
      <c r="I387" s="2">
        <v>0</v>
      </c>
      <c r="J387" s="2">
        <v>0</v>
      </c>
      <c r="K387" s="2">
        <v>35</v>
      </c>
      <c r="L387" s="2">
        <v>0</v>
      </c>
      <c r="M387" s="2">
        <v>0</v>
      </c>
      <c r="N387" s="2">
        <v>0</v>
      </c>
      <c r="O387" s="2">
        <v>4.55</v>
      </c>
      <c r="P387" s="2">
        <v>39.549999999999997</v>
      </c>
      <c r="R387">
        <v>3</v>
      </c>
      <c r="S387" s="64"/>
      <c r="T387" s="64"/>
    </row>
    <row r="388" spans="1:20" x14ac:dyDescent="0.25">
      <c r="A388" t="s">
        <v>893</v>
      </c>
      <c r="B388" t="s">
        <v>1139</v>
      </c>
      <c r="C388" t="s">
        <v>1</v>
      </c>
      <c r="D388" t="s">
        <v>0</v>
      </c>
      <c r="E388">
        <v>4015</v>
      </c>
      <c r="F388" t="s">
        <v>389</v>
      </c>
      <c r="G388" t="s">
        <v>390</v>
      </c>
      <c r="H388" s="2">
        <v>0</v>
      </c>
      <c r="I388" s="2">
        <v>0</v>
      </c>
      <c r="J388" s="2">
        <v>0</v>
      </c>
      <c r="K388" s="2">
        <v>51</v>
      </c>
      <c r="L388" s="2">
        <v>0</v>
      </c>
      <c r="M388" s="2">
        <v>0</v>
      </c>
      <c r="N388" s="2">
        <v>0</v>
      </c>
      <c r="O388" s="2">
        <v>6.63</v>
      </c>
      <c r="P388" s="2">
        <v>57.63</v>
      </c>
      <c r="R388">
        <v>3</v>
      </c>
      <c r="S388" s="64"/>
      <c r="T388" s="64"/>
    </row>
    <row r="389" spans="1:20" x14ac:dyDescent="0.25">
      <c r="A389" t="s">
        <v>893</v>
      </c>
      <c r="B389" t="s">
        <v>1144</v>
      </c>
      <c r="C389" t="s">
        <v>1</v>
      </c>
      <c r="D389" t="s">
        <v>0</v>
      </c>
      <c r="E389">
        <v>75051947</v>
      </c>
      <c r="F389" t="s">
        <v>222</v>
      </c>
      <c r="G389" t="s">
        <v>74</v>
      </c>
      <c r="H389" s="2">
        <v>0</v>
      </c>
      <c r="I389" s="2">
        <v>0</v>
      </c>
      <c r="J389" s="2">
        <v>0</v>
      </c>
      <c r="K389" s="2">
        <v>60.72</v>
      </c>
      <c r="L389" s="2">
        <v>0</v>
      </c>
      <c r="M389" s="2">
        <v>0</v>
      </c>
      <c r="N389" s="2">
        <v>0</v>
      </c>
      <c r="O389" s="2">
        <v>7.8936000000000002</v>
      </c>
      <c r="P389" s="2">
        <v>68.613600000000005</v>
      </c>
      <c r="R389">
        <v>3</v>
      </c>
      <c r="S389" s="64"/>
      <c r="T389" s="64"/>
    </row>
    <row r="390" spans="1:20" x14ac:dyDescent="0.25">
      <c r="A390" t="s">
        <v>893</v>
      </c>
      <c r="B390" t="s">
        <v>1145</v>
      </c>
      <c r="C390" t="s">
        <v>1</v>
      </c>
      <c r="D390" t="s">
        <v>0</v>
      </c>
      <c r="E390">
        <v>3917335</v>
      </c>
      <c r="F390" t="s">
        <v>130</v>
      </c>
      <c r="G390" t="s">
        <v>87</v>
      </c>
      <c r="H390" s="2">
        <v>0</v>
      </c>
      <c r="I390" s="2">
        <v>0</v>
      </c>
      <c r="J390" s="2">
        <v>0</v>
      </c>
      <c r="K390" s="2">
        <v>102.35</v>
      </c>
      <c r="L390" s="2">
        <v>0</v>
      </c>
      <c r="M390" s="2">
        <v>0</v>
      </c>
      <c r="N390" s="2">
        <v>0</v>
      </c>
      <c r="O390" s="2">
        <v>13.3055</v>
      </c>
      <c r="P390" s="2">
        <v>115.65549999999999</v>
      </c>
      <c r="R390">
        <v>3</v>
      </c>
      <c r="S390" s="64"/>
      <c r="T390" s="64"/>
    </row>
    <row r="391" spans="1:20" x14ac:dyDescent="0.25">
      <c r="A391" t="s">
        <v>893</v>
      </c>
      <c r="B391" t="s">
        <v>1145</v>
      </c>
      <c r="C391" t="s">
        <v>1</v>
      </c>
      <c r="D391" t="s">
        <v>0</v>
      </c>
      <c r="E391">
        <v>3917334</v>
      </c>
      <c r="F391" t="s">
        <v>130</v>
      </c>
      <c r="G391" t="s">
        <v>87</v>
      </c>
      <c r="H391" s="2">
        <v>0</v>
      </c>
      <c r="I391" s="2">
        <v>0</v>
      </c>
      <c r="J391" s="2">
        <v>0</v>
      </c>
      <c r="K391" s="2">
        <v>62.53</v>
      </c>
      <c r="L391" s="2">
        <v>0</v>
      </c>
      <c r="M391" s="2">
        <v>0</v>
      </c>
      <c r="N391" s="2">
        <v>0</v>
      </c>
      <c r="O391" s="2">
        <v>8.1288999999999998</v>
      </c>
      <c r="P391" s="2">
        <v>70.658900000000003</v>
      </c>
      <c r="R391">
        <v>3</v>
      </c>
      <c r="S391" s="64"/>
      <c r="T391" s="64"/>
    </row>
    <row r="392" spans="1:20" x14ac:dyDescent="0.25">
      <c r="A392" t="s">
        <v>893</v>
      </c>
      <c r="B392" t="s">
        <v>1105</v>
      </c>
      <c r="C392" t="s">
        <v>1</v>
      </c>
      <c r="D392" t="s">
        <v>0</v>
      </c>
      <c r="E392">
        <v>6145</v>
      </c>
      <c r="F392" t="s">
        <v>420</v>
      </c>
      <c r="G392" t="s">
        <v>421</v>
      </c>
      <c r="H392" s="2">
        <v>0</v>
      </c>
      <c r="I392" s="2">
        <v>0</v>
      </c>
      <c r="J392" s="2">
        <v>0</v>
      </c>
      <c r="K392" s="2">
        <v>180.12</v>
      </c>
      <c r="L392" s="2">
        <v>0</v>
      </c>
      <c r="M392" s="2">
        <v>0</v>
      </c>
      <c r="N392" s="2">
        <v>0</v>
      </c>
      <c r="O392" s="2">
        <v>23.415600000000001</v>
      </c>
      <c r="P392" s="2">
        <v>203.53560000000002</v>
      </c>
      <c r="R392">
        <v>3</v>
      </c>
      <c r="S392" s="64"/>
      <c r="T392" s="64"/>
    </row>
    <row r="393" spans="1:20" x14ac:dyDescent="0.25">
      <c r="A393" t="s">
        <v>893</v>
      </c>
      <c r="B393" t="s">
        <v>1144</v>
      </c>
      <c r="C393" t="s">
        <v>1</v>
      </c>
      <c r="D393" t="s">
        <v>0</v>
      </c>
      <c r="E393">
        <v>6179</v>
      </c>
      <c r="F393" t="s">
        <v>414</v>
      </c>
      <c r="G393" t="s">
        <v>415</v>
      </c>
      <c r="H393" s="2">
        <v>0</v>
      </c>
      <c r="I393" s="2">
        <v>0</v>
      </c>
      <c r="J393" s="2">
        <v>0</v>
      </c>
      <c r="K393" s="2">
        <v>56.64</v>
      </c>
      <c r="L393" s="2">
        <v>0</v>
      </c>
      <c r="M393" s="2">
        <v>0</v>
      </c>
      <c r="N393" s="2">
        <v>0</v>
      </c>
      <c r="O393" s="2">
        <v>7.3632</v>
      </c>
      <c r="P393" s="2">
        <v>64.003200000000007</v>
      </c>
      <c r="R393">
        <v>3</v>
      </c>
      <c r="S393" s="64"/>
      <c r="T393" s="64"/>
    </row>
    <row r="394" spans="1:20" x14ac:dyDescent="0.25">
      <c r="A394" t="s">
        <v>893</v>
      </c>
      <c r="B394" t="s">
        <v>1138</v>
      </c>
      <c r="C394" t="s">
        <v>1</v>
      </c>
      <c r="D394" t="s">
        <v>0</v>
      </c>
      <c r="E394">
        <v>39162</v>
      </c>
      <c r="F394" t="s">
        <v>131</v>
      </c>
      <c r="G394" t="s">
        <v>132</v>
      </c>
      <c r="H394" s="2">
        <v>2.19</v>
      </c>
      <c r="I394" s="2">
        <v>0</v>
      </c>
      <c r="J394" s="2">
        <v>0</v>
      </c>
      <c r="K394" s="2">
        <v>37.880000000000003</v>
      </c>
      <c r="L394" s="2">
        <v>0</v>
      </c>
      <c r="M394" s="2">
        <v>0</v>
      </c>
      <c r="N394" s="2">
        <v>0</v>
      </c>
      <c r="O394" s="2">
        <v>4.9244000000000003</v>
      </c>
      <c r="P394" s="2">
        <v>44.994399999999999</v>
      </c>
      <c r="R394">
        <v>3</v>
      </c>
      <c r="S394" s="64"/>
      <c r="T394" s="64"/>
    </row>
    <row r="395" spans="1:20" x14ac:dyDescent="0.25">
      <c r="A395" t="s">
        <v>893</v>
      </c>
      <c r="B395" t="s">
        <v>1138</v>
      </c>
      <c r="C395" t="s">
        <v>1</v>
      </c>
      <c r="D395" t="s">
        <v>0</v>
      </c>
      <c r="E395">
        <v>120</v>
      </c>
      <c r="F395" t="s">
        <v>818</v>
      </c>
      <c r="G395" t="s">
        <v>819</v>
      </c>
      <c r="H395" s="2">
        <v>0</v>
      </c>
      <c r="I395" s="2">
        <v>0</v>
      </c>
      <c r="J395" s="2">
        <v>0</v>
      </c>
      <c r="K395" s="2">
        <v>47.79</v>
      </c>
      <c r="L395" s="2">
        <v>0</v>
      </c>
      <c r="M395" s="2">
        <v>0</v>
      </c>
      <c r="N395" s="2">
        <v>0</v>
      </c>
      <c r="O395" s="2">
        <v>6.2126999999999999</v>
      </c>
      <c r="P395" s="2">
        <v>54.002699999999997</v>
      </c>
      <c r="R395">
        <v>3</v>
      </c>
      <c r="S395" s="64"/>
      <c r="T395" s="64"/>
    </row>
    <row r="396" spans="1:20" x14ac:dyDescent="0.25">
      <c r="A396" t="s">
        <v>893</v>
      </c>
      <c r="B396" t="s">
        <v>1087</v>
      </c>
      <c r="C396" t="s">
        <v>1</v>
      </c>
      <c r="D396" t="s">
        <v>0</v>
      </c>
      <c r="E396">
        <v>1336</v>
      </c>
      <c r="F396" t="s">
        <v>1050</v>
      </c>
      <c r="G396" t="s">
        <v>1051</v>
      </c>
      <c r="H396" s="2">
        <v>0</v>
      </c>
      <c r="I396" s="2">
        <v>0</v>
      </c>
      <c r="J396" s="2">
        <v>0</v>
      </c>
      <c r="K396" s="2">
        <v>144.34</v>
      </c>
      <c r="L396" s="2">
        <v>0</v>
      </c>
      <c r="M396" s="2">
        <v>0</v>
      </c>
      <c r="N396" s="2">
        <v>0</v>
      </c>
      <c r="O396" s="2">
        <v>18.764200000000002</v>
      </c>
      <c r="P396" s="2">
        <v>163.10419999999999</v>
      </c>
      <c r="R396">
        <v>3</v>
      </c>
      <c r="S396" s="64"/>
      <c r="T396" s="64"/>
    </row>
    <row r="397" spans="1:20" x14ac:dyDescent="0.25">
      <c r="A397" t="s">
        <v>893</v>
      </c>
      <c r="B397" t="s">
        <v>1141</v>
      </c>
      <c r="C397" t="s">
        <v>1</v>
      </c>
      <c r="D397" t="s">
        <v>0</v>
      </c>
      <c r="E397">
        <v>1243</v>
      </c>
      <c r="F397" t="s">
        <v>569</v>
      </c>
      <c r="G397" t="s">
        <v>90</v>
      </c>
      <c r="H397" s="2">
        <v>0</v>
      </c>
      <c r="I397" s="2">
        <v>0</v>
      </c>
      <c r="J397" s="2">
        <v>0</v>
      </c>
      <c r="K397" s="2">
        <v>26.55</v>
      </c>
      <c r="L397" s="2">
        <v>0</v>
      </c>
      <c r="M397" s="2">
        <v>0</v>
      </c>
      <c r="N397" s="2">
        <v>0</v>
      </c>
      <c r="O397" s="2">
        <v>3.4515000000000002</v>
      </c>
      <c r="P397" s="2">
        <v>30.0015</v>
      </c>
      <c r="R397">
        <v>3</v>
      </c>
      <c r="S397" s="64"/>
      <c r="T397" s="64"/>
    </row>
    <row r="398" spans="1:20" x14ac:dyDescent="0.25">
      <c r="A398" t="s">
        <v>893</v>
      </c>
      <c r="B398" t="s">
        <v>1137</v>
      </c>
      <c r="C398" t="s">
        <v>1</v>
      </c>
      <c r="D398" t="s">
        <v>0</v>
      </c>
      <c r="E398">
        <v>75051824</v>
      </c>
      <c r="F398" t="s">
        <v>222</v>
      </c>
      <c r="G398" t="s">
        <v>74</v>
      </c>
      <c r="H398" s="2">
        <v>0</v>
      </c>
      <c r="I398" s="2">
        <v>0</v>
      </c>
      <c r="J398" s="2">
        <v>0</v>
      </c>
      <c r="K398" s="2">
        <v>215.76</v>
      </c>
      <c r="L398" s="2">
        <v>0</v>
      </c>
      <c r="M398" s="2">
        <v>0</v>
      </c>
      <c r="N398" s="2">
        <v>0</v>
      </c>
      <c r="O398" s="2">
        <v>28.0488</v>
      </c>
      <c r="P398" s="2">
        <v>243.80879999999999</v>
      </c>
      <c r="R398">
        <v>3</v>
      </c>
      <c r="S398" s="64"/>
      <c r="T398" s="64"/>
    </row>
    <row r="399" spans="1:20" x14ac:dyDescent="0.25">
      <c r="A399" t="s">
        <v>893</v>
      </c>
      <c r="B399" t="s">
        <v>1143</v>
      </c>
      <c r="C399" t="s">
        <v>1</v>
      </c>
      <c r="D399" t="s">
        <v>0</v>
      </c>
      <c r="E399">
        <v>75051718</v>
      </c>
      <c r="F399" t="s">
        <v>222</v>
      </c>
      <c r="G399" t="s">
        <v>74</v>
      </c>
      <c r="H399" s="2">
        <v>0</v>
      </c>
      <c r="I399" s="2">
        <v>0</v>
      </c>
      <c r="J399" s="2">
        <v>0</v>
      </c>
      <c r="K399" s="2">
        <v>41.03</v>
      </c>
      <c r="L399" s="2">
        <v>0</v>
      </c>
      <c r="M399" s="2">
        <v>0</v>
      </c>
      <c r="N399" s="2">
        <v>0</v>
      </c>
      <c r="O399" s="2">
        <v>5.3339000000000008</v>
      </c>
      <c r="P399" s="2">
        <v>46.363900000000001</v>
      </c>
      <c r="R399">
        <v>3</v>
      </c>
      <c r="S399" s="64"/>
      <c r="T399" s="64"/>
    </row>
    <row r="400" spans="1:20" x14ac:dyDescent="0.25">
      <c r="A400" t="s">
        <v>893</v>
      </c>
      <c r="B400" t="s">
        <v>1105</v>
      </c>
      <c r="C400" t="s">
        <v>1</v>
      </c>
      <c r="D400" t="s">
        <v>0</v>
      </c>
      <c r="E400">
        <v>75051358</v>
      </c>
      <c r="F400" t="s">
        <v>222</v>
      </c>
      <c r="G400" t="s">
        <v>74</v>
      </c>
      <c r="H400" s="2">
        <v>0</v>
      </c>
      <c r="I400" s="2">
        <v>0</v>
      </c>
      <c r="J400" s="2">
        <v>0</v>
      </c>
      <c r="K400" s="2">
        <v>30.82</v>
      </c>
      <c r="L400" s="2">
        <v>0</v>
      </c>
      <c r="M400" s="2">
        <v>0</v>
      </c>
      <c r="N400" s="2">
        <v>0</v>
      </c>
      <c r="O400" s="2">
        <v>4.0066000000000006</v>
      </c>
      <c r="P400" s="2">
        <v>34.826599999999999</v>
      </c>
      <c r="R400">
        <v>3</v>
      </c>
      <c r="S400" s="64"/>
      <c r="T400" s="64"/>
    </row>
    <row r="401" spans="1:20" x14ac:dyDescent="0.25">
      <c r="A401" t="s">
        <v>893</v>
      </c>
      <c r="B401" t="s">
        <v>1105</v>
      </c>
      <c r="C401" t="s">
        <v>1</v>
      </c>
      <c r="D401" t="s">
        <v>0</v>
      </c>
      <c r="E401">
        <v>75051364</v>
      </c>
      <c r="F401" t="s">
        <v>222</v>
      </c>
      <c r="G401" t="s">
        <v>74</v>
      </c>
      <c r="H401" s="2">
        <v>0</v>
      </c>
      <c r="I401" s="2">
        <v>0</v>
      </c>
      <c r="J401" s="2">
        <v>0</v>
      </c>
      <c r="K401" s="2">
        <v>53.89</v>
      </c>
      <c r="L401" s="2">
        <v>0</v>
      </c>
      <c r="M401" s="2">
        <v>0</v>
      </c>
      <c r="N401" s="2">
        <v>0</v>
      </c>
      <c r="O401" s="2">
        <v>7.0057</v>
      </c>
      <c r="P401" s="2">
        <v>60.895699999999998</v>
      </c>
      <c r="R401">
        <v>3</v>
      </c>
      <c r="S401" s="64"/>
      <c r="T401" s="64"/>
    </row>
    <row r="402" spans="1:20" x14ac:dyDescent="0.25">
      <c r="A402" t="s">
        <v>893</v>
      </c>
      <c r="B402" t="s">
        <v>1138</v>
      </c>
      <c r="C402" t="s">
        <v>1</v>
      </c>
      <c r="D402" t="s">
        <v>0</v>
      </c>
      <c r="E402">
        <v>556734</v>
      </c>
      <c r="F402" t="s">
        <v>222</v>
      </c>
      <c r="G402" t="s">
        <v>74</v>
      </c>
      <c r="H402" s="2">
        <v>0</v>
      </c>
      <c r="I402" s="2">
        <v>0</v>
      </c>
      <c r="J402" s="2">
        <v>0</v>
      </c>
      <c r="K402" s="2">
        <v>41.03</v>
      </c>
      <c r="L402" s="2">
        <v>0</v>
      </c>
      <c r="M402" s="2">
        <v>0</v>
      </c>
      <c r="N402" s="2">
        <v>0</v>
      </c>
      <c r="O402" s="2">
        <v>5.3339000000000008</v>
      </c>
      <c r="P402" s="2">
        <v>46.363900000000001</v>
      </c>
      <c r="R402">
        <v>3</v>
      </c>
      <c r="S402" s="64"/>
      <c r="T402" s="64"/>
    </row>
    <row r="403" spans="1:20" x14ac:dyDescent="0.25">
      <c r="A403" t="s">
        <v>893</v>
      </c>
      <c r="B403" t="s">
        <v>1135</v>
      </c>
      <c r="C403" t="s">
        <v>1</v>
      </c>
      <c r="D403" t="s">
        <v>0</v>
      </c>
      <c r="E403">
        <v>1785847</v>
      </c>
      <c r="F403" t="s">
        <v>264</v>
      </c>
      <c r="G403" t="s">
        <v>265</v>
      </c>
      <c r="H403" s="2">
        <v>0</v>
      </c>
      <c r="I403" s="2">
        <v>0</v>
      </c>
      <c r="J403" s="2">
        <v>0</v>
      </c>
      <c r="K403" s="2">
        <v>35.07</v>
      </c>
      <c r="L403" s="2">
        <v>0</v>
      </c>
      <c r="M403" s="2">
        <v>0</v>
      </c>
      <c r="N403" s="2">
        <v>0</v>
      </c>
      <c r="O403" s="2">
        <v>4.5590999999999999</v>
      </c>
      <c r="P403" s="2">
        <v>39.629100000000001</v>
      </c>
      <c r="R403">
        <v>3</v>
      </c>
      <c r="S403" s="64"/>
      <c r="T403" s="64"/>
    </row>
    <row r="404" spans="1:20" x14ac:dyDescent="0.25">
      <c r="A404" t="s">
        <v>893</v>
      </c>
      <c r="B404" t="s">
        <v>1145</v>
      </c>
      <c r="C404" t="s">
        <v>1</v>
      </c>
      <c r="D404" t="s">
        <v>0</v>
      </c>
      <c r="E404">
        <v>1849969</v>
      </c>
      <c r="F404" t="s">
        <v>264</v>
      </c>
      <c r="G404" t="s">
        <v>265</v>
      </c>
      <c r="H404" s="2">
        <v>0</v>
      </c>
      <c r="I404" s="2">
        <v>0</v>
      </c>
      <c r="J404" s="2">
        <v>0</v>
      </c>
      <c r="K404" s="2">
        <v>38.36</v>
      </c>
      <c r="L404" s="2">
        <v>0</v>
      </c>
      <c r="M404" s="2">
        <v>0</v>
      </c>
      <c r="N404" s="2">
        <v>0</v>
      </c>
      <c r="O404" s="2">
        <v>4.9867999999999997</v>
      </c>
      <c r="P404" s="2">
        <v>43.346800000000002</v>
      </c>
      <c r="R404">
        <v>3</v>
      </c>
      <c r="S404" s="64"/>
      <c r="T404" s="64"/>
    </row>
    <row r="405" spans="1:20" x14ac:dyDescent="0.25">
      <c r="A405" t="s">
        <v>893</v>
      </c>
      <c r="B405" t="s">
        <v>1144</v>
      </c>
      <c r="C405" t="s">
        <v>1</v>
      </c>
      <c r="D405" t="s">
        <v>0</v>
      </c>
      <c r="E405">
        <v>1842850</v>
      </c>
      <c r="F405" t="s">
        <v>264</v>
      </c>
      <c r="G405" t="s">
        <v>265</v>
      </c>
      <c r="H405" s="2">
        <v>0</v>
      </c>
      <c r="I405" s="2">
        <v>0</v>
      </c>
      <c r="J405" s="2">
        <v>0</v>
      </c>
      <c r="K405" s="2">
        <v>41.83</v>
      </c>
      <c r="L405" s="2">
        <v>0</v>
      </c>
      <c r="M405" s="2">
        <v>0</v>
      </c>
      <c r="N405" s="2">
        <v>0</v>
      </c>
      <c r="O405" s="2">
        <v>5.4379</v>
      </c>
      <c r="P405" s="2">
        <v>47.267899999999997</v>
      </c>
      <c r="R405">
        <v>3</v>
      </c>
      <c r="S405" s="64"/>
      <c r="T405" s="64"/>
    </row>
    <row r="406" spans="1:20" x14ac:dyDescent="0.25">
      <c r="A406" t="s">
        <v>893</v>
      </c>
      <c r="B406" t="s">
        <v>1141</v>
      </c>
      <c r="C406" t="s">
        <v>1</v>
      </c>
      <c r="D406" t="s">
        <v>0</v>
      </c>
      <c r="E406">
        <v>1836762</v>
      </c>
      <c r="F406" t="s">
        <v>264</v>
      </c>
      <c r="G406" t="s">
        <v>265</v>
      </c>
      <c r="H406" s="2">
        <v>0</v>
      </c>
      <c r="I406" s="2">
        <v>0</v>
      </c>
      <c r="J406" s="2">
        <v>0</v>
      </c>
      <c r="K406" s="2">
        <v>63.03</v>
      </c>
      <c r="L406" s="2">
        <v>0</v>
      </c>
      <c r="M406" s="2">
        <v>0</v>
      </c>
      <c r="N406" s="2">
        <v>0</v>
      </c>
      <c r="O406" s="2">
        <v>8.1939000000000011</v>
      </c>
      <c r="P406" s="2">
        <v>71.2239</v>
      </c>
      <c r="R406">
        <v>3</v>
      </c>
      <c r="S406" s="64"/>
      <c r="T406" s="64"/>
    </row>
    <row r="407" spans="1:20" x14ac:dyDescent="0.25">
      <c r="A407" t="s">
        <v>893</v>
      </c>
      <c r="B407" t="s">
        <v>1135</v>
      </c>
      <c r="C407" t="s">
        <v>1</v>
      </c>
      <c r="D407" t="s">
        <v>0</v>
      </c>
      <c r="E407">
        <v>1789253</v>
      </c>
      <c r="F407" t="s">
        <v>264</v>
      </c>
      <c r="G407" t="s">
        <v>265</v>
      </c>
      <c r="H407" s="2">
        <v>0</v>
      </c>
      <c r="I407" s="2">
        <v>0</v>
      </c>
      <c r="J407" s="2">
        <v>0</v>
      </c>
      <c r="K407" s="2">
        <v>50.14</v>
      </c>
      <c r="L407" s="2">
        <v>0</v>
      </c>
      <c r="M407" s="2">
        <v>0</v>
      </c>
      <c r="N407" s="2">
        <v>0</v>
      </c>
      <c r="O407" s="2">
        <v>6.5182000000000002</v>
      </c>
      <c r="P407" s="2">
        <v>56.658200000000001</v>
      </c>
      <c r="R407">
        <v>3</v>
      </c>
      <c r="S407" s="64"/>
      <c r="T407" s="64"/>
    </row>
    <row r="408" spans="1:20" x14ac:dyDescent="0.25">
      <c r="A408" t="s">
        <v>893</v>
      </c>
      <c r="B408" t="s">
        <v>1140</v>
      </c>
      <c r="C408" t="s">
        <v>1</v>
      </c>
      <c r="D408" t="s">
        <v>0</v>
      </c>
      <c r="E408">
        <v>1788330</v>
      </c>
      <c r="F408" t="s">
        <v>264</v>
      </c>
      <c r="G408" t="s">
        <v>265</v>
      </c>
      <c r="H408" s="2">
        <v>0</v>
      </c>
      <c r="I408" s="2">
        <v>0</v>
      </c>
      <c r="J408" s="2">
        <v>0</v>
      </c>
      <c r="K408" s="2">
        <v>32.799999999999997</v>
      </c>
      <c r="L408" s="2">
        <v>0</v>
      </c>
      <c r="M408" s="2">
        <v>0</v>
      </c>
      <c r="N408" s="2">
        <v>0</v>
      </c>
      <c r="O408" s="2">
        <v>4.2639999999999993</v>
      </c>
      <c r="P408" s="2">
        <v>37.063999999999993</v>
      </c>
      <c r="R408">
        <v>3</v>
      </c>
      <c r="S408" s="64"/>
      <c r="T408" s="64"/>
    </row>
    <row r="409" spans="1:20" x14ac:dyDescent="0.25">
      <c r="A409" t="s">
        <v>893</v>
      </c>
      <c r="B409" t="s">
        <v>1140</v>
      </c>
      <c r="C409" t="s">
        <v>1</v>
      </c>
      <c r="D409" t="s">
        <v>0</v>
      </c>
      <c r="E409">
        <v>1796474</v>
      </c>
      <c r="F409" t="s">
        <v>264</v>
      </c>
      <c r="G409" t="s">
        <v>265</v>
      </c>
      <c r="H409" s="2">
        <v>0</v>
      </c>
      <c r="I409" s="2">
        <v>0</v>
      </c>
      <c r="J409" s="2">
        <v>0</v>
      </c>
      <c r="K409" s="2">
        <v>50.92</v>
      </c>
      <c r="L409" s="2">
        <v>0</v>
      </c>
      <c r="M409" s="2">
        <v>0</v>
      </c>
      <c r="N409" s="2">
        <v>0</v>
      </c>
      <c r="O409" s="2">
        <v>6.6196000000000002</v>
      </c>
      <c r="P409" s="2">
        <v>57.5396</v>
      </c>
      <c r="R409">
        <v>3</v>
      </c>
      <c r="S409" s="64"/>
      <c r="T409" s="64"/>
    </row>
    <row r="410" spans="1:20" x14ac:dyDescent="0.25">
      <c r="A410" t="s">
        <v>893</v>
      </c>
      <c r="B410" t="s">
        <v>1143</v>
      </c>
      <c r="C410" t="s">
        <v>1</v>
      </c>
      <c r="D410" t="s">
        <v>0</v>
      </c>
      <c r="E410">
        <v>1776256</v>
      </c>
      <c r="F410" t="s">
        <v>264</v>
      </c>
      <c r="G410" t="s">
        <v>265</v>
      </c>
      <c r="H410" s="2">
        <v>0</v>
      </c>
      <c r="I410" s="2">
        <v>0</v>
      </c>
      <c r="J410" s="2">
        <v>0</v>
      </c>
      <c r="K410" s="2">
        <v>183.56</v>
      </c>
      <c r="L410" s="2">
        <v>0</v>
      </c>
      <c r="M410" s="2">
        <v>0</v>
      </c>
      <c r="N410" s="2">
        <v>0</v>
      </c>
      <c r="O410" s="2">
        <v>23.8628</v>
      </c>
      <c r="P410" s="2">
        <v>207.4228</v>
      </c>
      <c r="R410">
        <v>3</v>
      </c>
      <c r="S410" s="64"/>
      <c r="T410" s="64"/>
    </row>
    <row r="411" spans="1:20" x14ac:dyDescent="0.25">
      <c r="A411" t="s">
        <v>893</v>
      </c>
      <c r="B411" t="s">
        <v>1142</v>
      </c>
      <c r="C411" t="s">
        <v>1</v>
      </c>
      <c r="D411" t="s">
        <v>0</v>
      </c>
      <c r="E411">
        <v>1813923</v>
      </c>
      <c r="F411" t="s">
        <v>264</v>
      </c>
      <c r="G411" t="s">
        <v>265</v>
      </c>
      <c r="H411" s="2">
        <v>0</v>
      </c>
      <c r="I411" s="2">
        <v>0</v>
      </c>
      <c r="J411" s="2">
        <v>0</v>
      </c>
      <c r="K411" s="2">
        <v>82.85</v>
      </c>
      <c r="L411" s="2">
        <v>0</v>
      </c>
      <c r="M411" s="2">
        <v>0</v>
      </c>
      <c r="N411" s="2">
        <v>0</v>
      </c>
      <c r="O411" s="2">
        <v>10.7705</v>
      </c>
      <c r="P411" s="2">
        <v>93.620499999999993</v>
      </c>
      <c r="R411">
        <v>3</v>
      </c>
      <c r="S411" s="64"/>
      <c r="T411" s="64"/>
    </row>
    <row r="412" spans="1:20" x14ac:dyDescent="0.25">
      <c r="A412" t="s">
        <v>893</v>
      </c>
      <c r="B412" t="s">
        <v>1139</v>
      </c>
      <c r="C412" t="s">
        <v>1</v>
      </c>
      <c r="D412" t="s">
        <v>0</v>
      </c>
      <c r="E412">
        <v>1833543</v>
      </c>
      <c r="F412" t="s">
        <v>264</v>
      </c>
      <c r="G412" t="s">
        <v>265</v>
      </c>
      <c r="H412" s="2">
        <v>0</v>
      </c>
      <c r="I412" s="2">
        <v>0</v>
      </c>
      <c r="J412" s="2">
        <v>0</v>
      </c>
      <c r="K412" s="2">
        <v>52.77</v>
      </c>
      <c r="L412" s="2">
        <v>0</v>
      </c>
      <c r="M412" s="2">
        <v>0</v>
      </c>
      <c r="N412" s="2">
        <v>0</v>
      </c>
      <c r="O412" s="2">
        <v>6.860100000000001</v>
      </c>
      <c r="P412" s="2">
        <v>59.630100000000006</v>
      </c>
      <c r="R412">
        <v>3</v>
      </c>
      <c r="S412" s="64"/>
      <c r="T412" s="64"/>
    </row>
    <row r="413" spans="1:20" x14ac:dyDescent="0.25">
      <c r="A413" t="s">
        <v>893</v>
      </c>
      <c r="B413" t="s">
        <v>1108</v>
      </c>
      <c r="C413" t="s">
        <v>1</v>
      </c>
      <c r="D413" t="s">
        <v>0</v>
      </c>
      <c r="E413">
        <v>1729917</v>
      </c>
      <c r="F413" t="s">
        <v>264</v>
      </c>
      <c r="G413" t="s">
        <v>265</v>
      </c>
      <c r="H413" s="2">
        <v>0</v>
      </c>
      <c r="I413" s="2">
        <v>0</v>
      </c>
      <c r="J413" s="2">
        <v>0</v>
      </c>
      <c r="K413" s="2">
        <v>88.56</v>
      </c>
      <c r="L413" s="2">
        <v>0</v>
      </c>
      <c r="M413" s="2">
        <v>0</v>
      </c>
      <c r="N413" s="2">
        <v>0</v>
      </c>
      <c r="O413" s="2">
        <v>11.5128</v>
      </c>
      <c r="P413" s="2">
        <v>100.0728</v>
      </c>
      <c r="R413">
        <v>3</v>
      </c>
      <c r="S413" s="64"/>
      <c r="T413" s="64"/>
    </row>
    <row r="414" spans="1:20" x14ac:dyDescent="0.25">
      <c r="A414" t="s">
        <v>893</v>
      </c>
      <c r="B414" t="s">
        <v>1107</v>
      </c>
      <c r="C414" t="s">
        <v>1</v>
      </c>
      <c r="D414" t="s">
        <v>0</v>
      </c>
      <c r="E414">
        <v>1722990</v>
      </c>
      <c r="F414" t="s">
        <v>264</v>
      </c>
      <c r="G414" t="s">
        <v>265</v>
      </c>
      <c r="H414" s="2">
        <v>0</v>
      </c>
      <c r="I414" s="2">
        <v>0</v>
      </c>
      <c r="J414" s="2">
        <v>0</v>
      </c>
      <c r="K414" s="2">
        <v>44.58</v>
      </c>
      <c r="L414" s="2">
        <v>0</v>
      </c>
      <c r="M414" s="2">
        <v>0</v>
      </c>
      <c r="N414" s="2">
        <v>0</v>
      </c>
      <c r="O414" s="2">
        <v>5.7953999999999999</v>
      </c>
      <c r="P414" s="2">
        <v>50.375399999999999</v>
      </c>
      <c r="R414">
        <v>3</v>
      </c>
      <c r="S414" s="64"/>
      <c r="T414" s="64"/>
    </row>
    <row r="415" spans="1:20" x14ac:dyDescent="0.25">
      <c r="A415" t="s">
        <v>893</v>
      </c>
      <c r="B415" t="s">
        <v>1106</v>
      </c>
      <c r="C415" t="s">
        <v>1</v>
      </c>
      <c r="D415" t="s">
        <v>0</v>
      </c>
      <c r="E415">
        <v>1706447</v>
      </c>
      <c r="F415" t="s">
        <v>264</v>
      </c>
      <c r="G415" t="s">
        <v>265</v>
      </c>
      <c r="H415" s="2">
        <v>0</v>
      </c>
      <c r="I415" s="2">
        <v>0</v>
      </c>
      <c r="J415" s="2">
        <v>0</v>
      </c>
      <c r="K415" s="2">
        <v>104.55</v>
      </c>
      <c r="L415" s="2">
        <v>0</v>
      </c>
      <c r="M415" s="2">
        <v>0</v>
      </c>
      <c r="N415" s="2">
        <v>0</v>
      </c>
      <c r="O415" s="2">
        <v>13.5915</v>
      </c>
      <c r="P415" s="2">
        <v>118.14149999999999</v>
      </c>
      <c r="R415">
        <v>3</v>
      </c>
      <c r="S415" s="64"/>
      <c r="T415" s="64"/>
    </row>
    <row r="416" spans="1:20" x14ac:dyDescent="0.25">
      <c r="A416" t="s">
        <v>893</v>
      </c>
      <c r="B416" t="s">
        <v>1109</v>
      </c>
      <c r="C416" t="s">
        <v>1</v>
      </c>
      <c r="D416" t="s">
        <v>0</v>
      </c>
      <c r="E416">
        <v>1735121</v>
      </c>
      <c r="F416" t="s">
        <v>264</v>
      </c>
      <c r="G416" t="s">
        <v>265</v>
      </c>
      <c r="H416" s="2">
        <v>0</v>
      </c>
      <c r="I416" s="2">
        <v>0</v>
      </c>
      <c r="J416" s="2">
        <v>0</v>
      </c>
      <c r="K416" s="2">
        <v>58.6</v>
      </c>
      <c r="L416" s="2">
        <v>0</v>
      </c>
      <c r="M416" s="2">
        <v>0</v>
      </c>
      <c r="N416" s="2">
        <v>0</v>
      </c>
      <c r="O416" s="2">
        <v>7.6180000000000003</v>
      </c>
      <c r="P416" s="2">
        <v>66.218000000000004</v>
      </c>
      <c r="R416">
        <v>3</v>
      </c>
      <c r="S416" s="64"/>
      <c r="T416" s="64"/>
    </row>
    <row r="417" spans="1:20" x14ac:dyDescent="0.25">
      <c r="A417" t="s">
        <v>893</v>
      </c>
      <c r="B417" t="s">
        <v>1128</v>
      </c>
      <c r="C417" t="s">
        <v>1</v>
      </c>
      <c r="D417" t="s">
        <v>0</v>
      </c>
      <c r="E417">
        <v>34230</v>
      </c>
      <c r="F417" t="s">
        <v>381</v>
      </c>
      <c r="G417" t="s">
        <v>382</v>
      </c>
      <c r="H417" s="2">
        <v>0</v>
      </c>
      <c r="I417" s="2">
        <v>0</v>
      </c>
      <c r="J417" s="2">
        <v>0</v>
      </c>
      <c r="K417" s="2">
        <v>34.51</v>
      </c>
      <c r="L417" s="2">
        <v>0</v>
      </c>
      <c r="M417" s="2">
        <v>0</v>
      </c>
      <c r="N417" s="2">
        <v>0</v>
      </c>
      <c r="O417" s="2">
        <v>4.4863</v>
      </c>
      <c r="P417" s="2">
        <v>38.996299999999998</v>
      </c>
      <c r="R417">
        <v>3</v>
      </c>
      <c r="S417" s="64"/>
      <c r="T417" s="64"/>
    </row>
    <row r="418" spans="1:20" x14ac:dyDescent="0.25">
      <c r="A418" t="s">
        <v>893</v>
      </c>
      <c r="B418" t="s">
        <v>1105</v>
      </c>
      <c r="C418" t="s">
        <v>1</v>
      </c>
      <c r="D418" t="s">
        <v>0</v>
      </c>
      <c r="E418">
        <v>33759</v>
      </c>
      <c r="F418" t="s">
        <v>381</v>
      </c>
      <c r="G418" t="s">
        <v>382</v>
      </c>
      <c r="H418" s="2">
        <v>0</v>
      </c>
      <c r="I418" s="2">
        <v>0</v>
      </c>
      <c r="J418" s="2">
        <v>0</v>
      </c>
      <c r="K418" s="2">
        <v>158.80000000000001</v>
      </c>
      <c r="L418" s="2">
        <v>0</v>
      </c>
      <c r="M418" s="2">
        <v>0</v>
      </c>
      <c r="N418" s="2">
        <v>0</v>
      </c>
      <c r="O418" s="2">
        <v>20.644000000000002</v>
      </c>
      <c r="P418" s="2">
        <v>179.44400000000002</v>
      </c>
      <c r="R418">
        <v>3</v>
      </c>
      <c r="S418" s="64"/>
      <c r="T418" s="64"/>
    </row>
    <row r="419" spans="1:20" x14ac:dyDescent="0.25">
      <c r="A419" t="s">
        <v>893</v>
      </c>
      <c r="B419" t="s">
        <v>1132</v>
      </c>
      <c r="C419" t="s">
        <v>1</v>
      </c>
      <c r="D419" t="s">
        <v>0</v>
      </c>
      <c r="E419">
        <v>35242</v>
      </c>
      <c r="F419" t="s">
        <v>381</v>
      </c>
      <c r="G419" t="s">
        <v>382</v>
      </c>
      <c r="H419" s="2">
        <v>0</v>
      </c>
      <c r="I419" s="2">
        <v>0</v>
      </c>
      <c r="J419" s="2">
        <v>0</v>
      </c>
      <c r="K419" s="2">
        <v>242.74</v>
      </c>
      <c r="L419" s="2">
        <v>0</v>
      </c>
      <c r="M419" s="2">
        <v>0</v>
      </c>
      <c r="N419" s="2">
        <v>0</v>
      </c>
      <c r="O419" s="2">
        <v>31.556200000000004</v>
      </c>
      <c r="P419" s="2">
        <v>274.2962</v>
      </c>
      <c r="R419">
        <v>3</v>
      </c>
      <c r="S419" s="64"/>
      <c r="T419" s="64"/>
    </row>
    <row r="420" spans="1:20" x14ac:dyDescent="0.25">
      <c r="A420" t="s">
        <v>893</v>
      </c>
      <c r="B420" t="s">
        <v>1133</v>
      </c>
      <c r="C420" t="s">
        <v>1</v>
      </c>
      <c r="D420" t="s">
        <v>0</v>
      </c>
      <c r="E420">
        <v>35369</v>
      </c>
      <c r="F420" t="s">
        <v>381</v>
      </c>
      <c r="G420" t="s">
        <v>382</v>
      </c>
      <c r="H420" s="2">
        <v>0</v>
      </c>
      <c r="I420" s="2">
        <v>0</v>
      </c>
      <c r="J420" s="2">
        <v>0</v>
      </c>
      <c r="K420" s="2">
        <v>103.92</v>
      </c>
      <c r="L420" s="2">
        <v>0</v>
      </c>
      <c r="M420" s="2">
        <v>0</v>
      </c>
      <c r="N420" s="2">
        <v>0</v>
      </c>
      <c r="O420" s="2">
        <v>13.509600000000001</v>
      </c>
      <c r="P420" s="2">
        <v>117.42960000000001</v>
      </c>
      <c r="R420">
        <v>3</v>
      </c>
      <c r="S420" s="64"/>
      <c r="T420" s="64"/>
    </row>
    <row r="421" spans="1:20" x14ac:dyDescent="0.25">
      <c r="A421" t="s">
        <v>893</v>
      </c>
      <c r="B421" t="s">
        <v>1109</v>
      </c>
      <c r="C421" t="s">
        <v>1</v>
      </c>
      <c r="D421" t="s">
        <v>0</v>
      </c>
      <c r="E421">
        <v>34811</v>
      </c>
      <c r="F421" t="s">
        <v>381</v>
      </c>
      <c r="G421" t="s">
        <v>382</v>
      </c>
      <c r="H421" s="2">
        <v>0</v>
      </c>
      <c r="I421" s="2">
        <v>0</v>
      </c>
      <c r="J421" s="2">
        <v>0</v>
      </c>
      <c r="K421" s="2">
        <v>131.34</v>
      </c>
      <c r="L421" s="2">
        <v>0</v>
      </c>
      <c r="M421" s="2">
        <v>0</v>
      </c>
      <c r="N421" s="2">
        <v>0</v>
      </c>
      <c r="O421" s="2">
        <v>17.074200000000001</v>
      </c>
      <c r="P421" s="2">
        <v>148.41419999999999</v>
      </c>
      <c r="R421">
        <v>3</v>
      </c>
      <c r="S421" s="64"/>
      <c r="T421" s="64"/>
    </row>
    <row r="422" spans="1:20" x14ac:dyDescent="0.25">
      <c r="A422" t="s">
        <v>893</v>
      </c>
      <c r="B422" t="s">
        <v>1109</v>
      </c>
      <c r="C422" t="s">
        <v>1</v>
      </c>
      <c r="D422" t="s">
        <v>0</v>
      </c>
      <c r="E422">
        <v>34837</v>
      </c>
      <c r="F422" t="s">
        <v>381</v>
      </c>
      <c r="G422" t="s">
        <v>382</v>
      </c>
      <c r="H422" s="2">
        <v>0</v>
      </c>
      <c r="I422" s="2">
        <v>0</v>
      </c>
      <c r="J422" s="2">
        <v>0</v>
      </c>
      <c r="K422" s="2">
        <v>30.63</v>
      </c>
      <c r="L422" s="2">
        <v>0</v>
      </c>
      <c r="M422" s="2">
        <v>0</v>
      </c>
      <c r="N422" s="2">
        <v>0</v>
      </c>
      <c r="O422" s="2">
        <v>3.9819</v>
      </c>
      <c r="P422" s="2">
        <v>34.611899999999999</v>
      </c>
      <c r="R422">
        <v>3</v>
      </c>
      <c r="S422" s="64"/>
      <c r="T422" s="64"/>
    </row>
    <row r="423" spans="1:20" x14ac:dyDescent="0.25">
      <c r="A423" t="s">
        <v>893</v>
      </c>
      <c r="B423" t="s">
        <v>1109</v>
      </c>
      <c r="C423" t="s">
        <v>1</v>
      </c>
      <c r="D423" t="s">
        <v>0</v>
      </c>
      <c r="E423">
        <v>34785</v>
      </c>
      <c r="F423" t="s">
        <v>381</v>
      </c>
      <c r="G423" t="s">
        <v>382</v>
      </c>
      <c r="H423" s="2">
        <v>0</v>
      </c>
      <c r="I423" s="2">
        <v>0</v>
      </c>
      <c r="J423" s="2">
        <v>0</v>
      </c>
      <c r="K423" s="2">
        <v>81.27</v>
      </c>
      <c r="L423" s="2">
        <v>0</v>
      </c>
      <c r="M423" s="2">
        <v>0</v>
      </c>
      <c r="N423" s="2">
        <v>0</v>
      </c>
      <c r="O423" s="2">
        <v>10.565099999999999</v>
      </c>
      <c r="P423" s="2">
        <v>91.835099999999997</v>
      </c>
      <c r="R423">
        <v>3</v>
      </c>
      <c r="S423" s="64"/>
      <c r="T423" s="64"/>
    </row>
    <row r="424" spans="1:20" x14ac:dyDescent="0.25">
      <c r="A424" t="s">
        <v>893</v>
      </c>
      <c r="B424" t="s">
        <v>1131</v>
      </c>
      <c r="C424" t="s">
        <v>1</v>
      </c>
      <c r="D424" t="s">
        <v>0</v>
      </c>
      <c r="E424">
        <v>35099</v>
      </c>
      <c r="F424" t="s">
        <v>381</v>
      </c>
      <c r="G424" t="s">
        <v>382</v>
      </c>
      <c r="H424" s="2">
        <v>0</v>
      </c>
      <c r="I424" s="2">
        <v>0</v>
      </c>
      <c r="J424" s="2">
        <v>0</v>
      </c>
      <c r="K424" s="2">
        <v>32.74</v>
      </c>
      <c r="L424" s="2">
        <v>0</v>
      </c>
      <c r="M424" s="2">
        <v>0</v>
      </c>
      <c r="N424" s="2">
        <v>0</v>
      </c>
      <c r="O424" s="2">
        <v>4.2562000000000006</v>
      </c>
      <c r="P424" s="2">
        <v>36.996200000000002</v>
      </c>
      <c r="R424">
        <v>3</v>
      </c>
      <c r="S424" s="64"/>
      <c r="T424" s="64"/>
    </row>
    <row r="425" spans="1:20" x14ac:dyDescent="0.25">
      <c r="A425" t="s">
        <v>893</v>
      </c>
      <c r="B425" t="s">
        <v>1139</v>
      </c>
      <c r="C425" t="s">
        <v>1</v>
      </c>
      <c r="D425" t="s">
        <v>0</v>
      </c>
      <c r="E425">
        <v>36738</v>
      </c>
      <c r="F425" t="s">
        <v>381</v>
      </c>
      <c r="G425" t="s">
        <v>382</v>
      </c>
      <c r="H425" s="2">
        <v>0</v>
      </c>
      <c r="I425" s="2">
        <v>0</v>
      </c>
      <c r="J425" s="2">
        <v>0</v>
      </c>
      <c r="K425" s="2">
        <v>122.3</v>
      </c>
      <c r="L425" s="2">
        <v>0</v>
      </c>
      <c r="M425" s="2">
        <v>0</v>
      </c>
      <c r="N425" s="2">
        <v>0</v>
      </c>
      <c r="O425" s="2">
        <v>15.899000000000001</v>
      </c>
      <c r="P425" s="2">
        <v>138.19900000000001</v>
      </c>
      <c r="R425">
        <v>3</v>
      </c>
      <c r="S425" s="64"/>
      <c r="T425" s="64"/>
    </row>
    <row r="426" spans="1:20" x14ac:dyDescent="0.25">
      <c r="A426" t="s">
        <v>893</v>
      </c>
      <c r="B426" t="s">
        <v>1139</v>
      </c>
      <c r="C426" t="s">
        <v>1</v>
      </c>
      <c r="D426" t="s">
        <v>0</v>
      </c>
      <c r="E426">
        <v>36861</v>
      </c>
      <c r="F426" t="s">
        <v>381</v>
      </c>
      <c r="G426" t="s">
        <v>382</v>
      </c>
      <c r="H426" s="2">
        <v>0</v>
      </c>
      <c r="I426" s="2">
        <v>0</v>
      </c>
      <c r="J426" s="2">
        <v>0</v>
      </c>
      <c r="K426" s="2">
        <v>128.84</v>
      </c>
      <c r="L426" s="2">
        <v>0</v>
      </c>
      <c r="M426" s="2">
        <v>0</v>
      </c>
      <c r="N426" s="2">
        <v>0</v>
      </c>
      <c r="O426" s="2">
        <v>16.749200000000002</v>
      </c>
      <c r="P426" s="2">
        <v>145.58920000000001</v>
      </c>
      <c r="R426">
        <v>3</v>
      </c>
      <c r="S426" s="64"/>
      <c r="T426" s="64"/>
    </row>
    <row r="427" spans="1:20" x14ac:dyDescent="0.25">
      <c r="A427" t="s">
        <v>893</v>
      </c>
      <c r="B427" t="s">
        <v>1141</v>
      </c>
      <c r="C427" t="s">
        <v>1</v>
      </c>
      <c r="D427" t="s">
        <v>0</v>
      </c>
      <c r="E427">
        <v>36882</v>
      </c>
      <c r="F427" t="s">
        <v>381</v>
      </c>
      <c r="G427" t="s">
        <v>382</v>
      </c>
      <c r="H427" s="2">
        <v>0</v>
      </c>
      <c r="I427" s="2">
        <v>0</v>
      </c>
      <c r="J427" s="2">
        <v>0</v>
      </c>
      <c r="K427" s="2">
        <v>32.299999999999997</v>
      </c>
      <c r="L427" s="2">
        <v>0</v>
      </c>
      <c r="M427" s="2">
        <v>0</v>
      </c>
      <c r="N427" s="2">
        <v>0</v>
      </c>
      <c r="O427" s="2">
        <v>4.1989999999999998</v>
      </c>
      <c r="P427" s="2">
        <v>36.498999999999995</v>
      </c>
      <c r="R427">
        <v>3</v>
      </c>
      <c r="S427" s="64"/>
      <c r="T427" s="64"/>
    </row>
    <row r="428" spans="1:20" x14ac:dyDescent="0.25">
      <c r="A428" t="s">
        <v>893</v>
      </c>
      <c r="B428" t="s">
        <v>1133</v>
      </c>
      <c r="C428" t="s">
        <v>1</v>
      </c>
      <c r="D428" t="s">
        <v>0</v>
      </c>
      <c r="E428">
        <v>35370</v>
      </c>
      <c r="F428" t="s">
        <v>381</v>
      </c>
      <c r="G428" t="s">
        <v>382</v>
      </c>
      <c r="H428" s="2">
        <v>0</v>
      </c>
      <c r="I428" s="2">
        <v>0</v>
      </c>
      <c r="J428" s="2">
        <v>0</v>
      </c>
      <c r="K428" s="2">
        <v>568.85</v>
      </c>
      <c r="L428" s="2">
        <v>0</v>
      </c>
      <c r="M428" s="2">
        <v>0</v>
      </c>
      <c r="N428" s="2">
        <v>0</v>
      </c>
      <c r="O428" s="2">
        <v>73.950500000000005</v>
      </c>
      <c r="P428" s="2">
        <v>642.80050000000006</v>
      </c>
      <c r="R428">
        <v>3</v>
      </c>
      <c r="S428" s="64"/>
      <c r="T428" s="64"/>
    </row>
    <row r="429" spans="1:20" x14ac:dyDescent="0.25">
      <c r="A429" t="s">
        <v>893</v>
      </c>
      <c r="B429" t="s">
        <v>1140</v>
      </c>
      <c r="C429" t="s">
        <v>1</v>
      </c>
      <c r="D429" t="s">
        <v>0</v>
      </c>
      <c r="E429">
        <v>36060</v>
      </c>
      <c r="F429" t="s">
        <v>381</v>
      </c>
      <c r="G429" t="s">
        <v>382</v>
      </c>
      <c r="H429" s="2">
        <v>0</v>
      </c>
      <c r="I429" s="2">
        <v>0</v>
      </c>
      <c r="J429" s="2">
        <v>0</v>
      </c>
      <c r="K429" s="2">
        <v>86.02</v>
      </c>
      <c r="L429" s="2">
        <v>0</v>
      </c>
      <c r="M429" s="2">
        <v>0</v>
      </c>
      <c r="N429" s="2">
        <v>0</v>
      </c>
      <c r="O429" s="2">
        <v>11.182599999999999</v>
      </c>
      <c r="P429" s="2">
        <v>97.20259999999999</v>
      </c>
      <c r="R429">
        <v>3</v>
      </c>
      <c r="S429" s="64"/>
      <c r="T429" s="64"/>
    </row>
    <row r="430" spans="1:20" x14ac:dyDescent="0.25">
      <c r="A430" t="s">
        <v>893</v>
      </c>
      <c r="B430" t="s">
        <v>1136</v>
      </c>
      <c r="C430" t="s">
        <v>1</v>
      </c>
      <c r="D430" t="s">
        <v>0</v>
      </c>
      <c r="E430">
        <v>36201</v>
      </c>
      <c r="F430" t="s">
        <v>381</v>
      </c>
      <c r="G430" t="s">
        <v>382</v>
      </c>
      <c r="H430" s="2">
        <v>0</v>
      </c>
      <c r="I430" s="2">
        <v>0</v>
      </c>
      <c r="J430" s="2">
        <v>0</v>
      </c>
      <c r="K430" s="2">
        <v>126.55</v>
      </c>
      <c r="L430" s="2">
        <v>0</v>
      </c>
      <c r="M430" s="2">
        <v>0</v>
      </c>
      <c r="N430" s="2">
        <v>0</v>
      </c>
      <c r="O430" s="2">
        <v>16.451499999999999</v>
      </c>
      <c r="P430" s="2">
        <v>143.00149999999999</v>
      </c>
      <c r="R430">
        <v>3</v>
      </c>
      <c r="S430" s="64"/>
      <c r="T430" s="64"/>
    </row>
    <row r="431" spans="1:20" x14ac:dyDescent="0.25">
      <c r="A431" t="s">
        <v>893</v>
      </c>
      <c r="B431" t="s">
        <v>1136</v>
      </c>
      <c r="C431" t="s">
        <v>1</v>
      </c>
      <c r="D431" t="s">
        <v>0</v>
      </c>
      <c r="E431">
        <v>36227</v>
      </c>
      <c r="F431" t="s">
        <v>381</v>
      </c>
      <c r="G431" t="s">
        <v>382</v>
      </c>
      <c r="H431" s="2">
        <v>0</v>
      </c>
      <c r="I431" s="2">
        <v>0</v>
      </c>
      <c r="J431" s="2">
        <v>0</v>
      </c>
      <c r="K431" s="2">
        <v>78.23</v>
      </c>
      <c r="L431" s="2">
        <v>0</v>
      </c>
      <c r="M431" s="2">
        <v>0</v>
      </c>
      <c r="N431" s="2">
        <v>0</v>
      </c>
      <c r="O431" s="2">
        <v>10.1699</v>
      </c>
      <c r="P431" s="2">
        <v>88.399900000000002</v>
      </c>
      <c r="R431">
        <v>3</v>
      </c>
      <c r="S431" s="64"/>
      <c r="T431" s="64"/>
    </row>
    <row r="432" spans="1:20" x14ac:dyDescent="0.25">
      <c r="A432" t="s">
        <v>892</v>
      </c>
      <c r="B432" t="s">
        <v>1073</v>
      </c>
      <c r="C432" t="s">
        <v>1</v>
      </c>
      <c r="D432" t="s">
        <v>0</v>
      </c>
      <c r="E432">
        <v>138</v>
      </c>
      <c r="F432" t="s">
        <v>640</v>
      </c>
      <c r="G432" t="s">
        <v>89</v>
      </c>
      <c r="H432" s="2">
        <v>0</v>
      </c>
      <c r="I432" s="2">
        <v>0</v>
      </c>
      <c r="J432" s="2">
        <v>0</v>
      </c>
      <c r="K432" s="2">
        <v>22.12</v>
      </c>
      <c r="L432" s="2">
        <v>0</v>
      </c>
      <c r="M432" s="2">
        <v>0</v>
      </c>
      <c r="N432" s="2">
        <v>0</v>
      </c>
      <c r="O432" s="2">
        <v>2.8756000000000004</v>
      </c>
      <c r="P432" s="2">
        <v>24.995600000000003</v>
      </c>
      <c r="R432">
        <v>3</v>
      </c>
      <c r="S432" s="64"/>
      <c r="T432" s="64"/>
    </row>
    <row r="433" spans="1:20" x14ac:dyDescent="0.25">
      <c r="A433" t="s">
        <v>892</v>
      </c>
      <c r="B433" t="s">
        <v>1073</v>
      </c>
      <c r="C433" t="s">
        <v>1</v>
      </c>
      <c r="D433" t="s">
        <v>0</v>
      </c>
      <c r="E433">
        <v>33287</v>
      </c>
      <c r="F433" t="s">
        <v>634</v>
      </c>
      <c r="G433" t="s">
        <v>80</v>
      </c>
      <c r="H433" s="2">
        <v>0</v>
      </c>
      <c r="I433" s="2">
        <v>0</v>
      </c>
      <c r="J433" s="2">
        <v>0</v>
      </c>
      <c r="K433" s="2">
        <v>177.98</v>
      </c>
      <c r="L433" s="2">
        <v>0</v>
      </c>
      <c r="M433" s="2">
        <v>0</v>
      </c>
      <c r="N433" s="2">
        <v>0</v>
      </c>
      <c r="O433" s="2">
        <v>23.1374</v>
      </c>
      <c r="P433" s="2">
        <v>201.11739999999998</v>
      </c>
      <c r="R433">
        <v>3</v>
      </c>
      <c r="S433" s="64"/>
      <c r="T433" s="64"/>
    </row>
    <row r="434" spans="1:20" x14ac:dyDescent="0.25">
      <c r="A434" t="s">
        <v>892</v>
      </c>
      <c r="B434" t="s">
        <v>1029</v>
      </c>
      <c r="C434" t="s">
        <v>1</v>
      </c>
      <c r="D434" t="s">
        <v>0</v>
      </c>
      <c r="E434">
        <v>17709</v>
      </c>
      <c r="F434" t="s">
        <v>1102</v>
      </c>
      <c r="G434" t="s">
        <v>1103</v>
      </c>
      <c r="H434" s="2">
        <v>0</v>
      </c>
      <c r="I434" s="2">
        <v>0</v>
      </c>
      <c r="J434" s="2">
        <v>0</v>
      </c>
      <c r="K434" s="2">
        <v>75.22</v>
      </c>
      <c r="L434" s="2">
        <v>0</v>
      </c>
      <c r="M434" s="2">
        <v>0</v>
      </c>
      <c r="N434" s="2">
        <v>0</v>
      </c>
      <c r="O434" s="2">
        <v>9.7786000000000008</v>
      </c>
      <c r="P434" s="2">
        <v>84.998599999999996</v>
      </c>
      <c r="R434">
        <v>3</v>
      </c>
      <c r="S434" s="64"/>
      <c r="T434" s="64"/>
    </row>
    <row r="435" spans="1:20" x14ac:dyDescent="0.25">
      <c r="A435" t="s">
        <v>892</v>
      </c>
      <c r="B435" t="s">
        <v>1099</v>
      </c>
      <c r="C435" t="s">
        <v>1</v>
      </c>
      <c r="D435" t="s">
        <v>0</v>
      </c>
      <c r="E435">
        <v>2773</v>
      </c>
      <c r="F435" t="s">
        <v>1100</v>
      </c>
      <c r="G435" t="s">
        <v>1101</v>
      </c>
      <c r="H435" s="2">
        <v>0</v>
      </c>
      <c r="I435" s="2">
        <v>0</v>
      </c>
      <c r="J435" s="2">
        <v>0</v>
      </c>
      <c r="K435" s="2">
        <v>39.380000000000003</v>
      </c>
      <c r="L435" s="2">
        <v>0</v>
      </c>
      <c r="M435" s="2">
        <v>0</v>
      </c>
      <c r="N435" s="2">
        <v>0</v>
      </c>
      <c r="O435" s="2">
        <v>5.1194000000000006</v>
      </c>
      <c r="P435" s="2">
        <v>44.499400000000001</v>
      </c>
      <c r="R435">
        <v>3</v>
      </c>
      <c r="S435" s="64"/>
      <c r="T435" s="64"/>
    </row>
    <row r="436" spans="1:20" x14ac:dyDescent="0.25">
      <c r="A436" t="s">
        <v>892</v>
      </c>
      <c r="B436" t="s">
        <v>1099</v>
      </c>
      <c r="C436" t="s">
        <v>1</v>
      </c>
      <c r="D436" t="s">
        <v>0</v>
      </c>
      <c r="E436">
        <v>25910</v>
      </c>
      <c r="F436" t="s">
        <v>131</v>
      </c>
      <c r="G436" t="s">
        <v>132</v>
      </c>
      <c r="H436" s="2">
        <v>0</v>
      </c>
      <c r="I436" s="2">
        <v>0</v>
      </c>
      <c r="J436" s="2">
        <v>0</v>
      </c>
      <c r="K436" s="2">
        <v>55.58</v>
      </c>
      <c r="L436" s="2">
        <v>0</v>
      </c>
      <c r="M436" s="2">
        <v>0</v>
      </c>
      <c r="N436" s="2">
        <v>0</v>
      </c>
      <c r="O436" s="2">
        <v>7.2253999999999996</v>
      </c>
      <c r="P436" s="2">
        <v>62.805399999999999</v>
      </c>
      <c r="R436">
        <v>3</v>
      </c>
      <c r="S436" s="64"/>
      <c r="T436" s="64"/>
    </row>
    <row r="437" spans="1:20" x14ac:dyDescent="0.25">
      <c r="A437" t="s">
        <v>892</v>
      </c>
      <c r="B437" t="s">
        <v>1096</v>
      </c>
      <c r="C437" t="s">
        <v>1</v>
      </c>
      <c r="D437" t="s">
        <v>0</v>
      </c>
      <c r="E437">
        <v>38171</v>
      </c>
      <c r="F437" t="s">
        <v>83</v>
      </c>
      <c r="G437" t="s">
        <v>84</v>
      </c>
      <c r="H437" s="2">
        <v>0</v>
      </c>
      <c r="I437" s="2">
        <v>0</v>
      </c>
      <c r="J437" s="2">
        <v>0</v>
      </c>
      <c r="K437" s="2">
        <v>50.56</v>
      </c>
      <c r="L437" s="2">
        <v>0</v>
      </c>
      <c r="M437" s="2">
        <v>0</v>
      </c>
      <c r="N437" s="2">
        <v>0</v>
      </c>
      <c r="O437" s="2">
        <v>6.5728000000000009</v>
      </c>
      <c r="P437" s="2">
        <v>57.132800000000003</v>
      </c>
      <c r="R437">
        <v>3</v>
      </c>
      <c r="S437" s="64"/>
      <c r="T437" s="64"/>
    </row>
    <row r="438" spans="1:20" x14ac:dyDescent="0.25">
      <c r="A438" t="s">
        <v>892</v>
      </c>
      <c r="B438" t="s">
        <v>1096</v>
      </c>
      <c r="C438" t="s">
        <v>1</v>
      </c>
      <c r="D438" t="s">
        <v>0</v>
      </c>
      <c r="E438">
        <v>38172</v>
      </c>
      <c r="F438" t="s">
        <v>83</v>
      </c>
      <c r="G438" t="s">
        <v>84</v>
      </c>
      <c r="H438" s="2">
        <v>0</v>
      </c>
      <c r="I438" s="2">
        <v>0</v>
      </c>
      <c r="J438" s="2">
        <v>0</v>
      </c>
      <c r="K438" s="2">
        <v>39</v>
      </c>
      <c r="L438" s="2">
        <v>0</v>
      </c>
      <c r="M438" s="2">
        <v>0</v>
      </c>
      <c r="N438" s="2">
        <v>0</v>
      </c>
      <c r="O438" s="2">
        <v>5.07</v>
      </c>
      <c r="P438" s="2">
        <v>44.07</v>
      </c>
      <c r="R438">
        <v>3</v>
      </c>
      <c r="S438" s="64"/>
      <c r="T438" s="64"/>
    </row>
    <row r="439" spans="1:20" x14ac:dyDescent="0.25">
      <c r="A439" t="s">
        <v>892</v>
      </c>
      <c r="B439" t="s">
        <v>1096</v>
      </c>
      <c r="C439" t="s">
        <v>1</v>
      </c>
      <c r="D439" t="s">
        <v>0</v>
      </c>
      <c r="E439">
        <v>513565</v>
      </c>
      <c r="F439" t="s">
        <v>403</v>
      </c>
      <c r="G439" t="s">
        <v>95</v>
      </c>
      <c r="H439" s="2">
        <v>0</v>
      </c>
      <c r="I439" s="2">
        <v>0</v>
      </c>
      <c r="J439" s="2">
        <v>0</v>
      </c>
      <c r="K439" s="2">
        <v>35.53</v>
      </c>
      <c r="L439" s="2">
        <v>0</v>
      </c>
      <c r="M439" s="2">
        <v>0</v>
      </c>
      <c r="N439" s="2">
        <v>0</v>
      </c>
      <c r="O439" s="2">
        <v>4.6189</v>
      </c>
      <c r="P439" s="2">
        <v>40.148899999999998</v>
      </c>
      <c r="R439">
        <v>3</v>
      </c>
      <c r="S439" s="64"/>
      <c r="T439" s="64"/>
    </row>
    <row r="440" spans="1:20" x14ac:dyDescent="0.25">
      <c r="A440" t="s">
        <v>892</v>
      </c>
      <c r="B440" t="s">
        <v>1059</v>
      </c>
      <c r="C440" t="s">
        <v>1</v>
      </c>
      <c r="D440" t="s">
        <v>0</v>
      </c>
      <c r="E440">
        <v>166</v>
      </c>
      <c r="F440" t="s">
        <v>1097</v>
      </c>
      <c r="G440" t="s">
        <v>1098</v>
      </c>
      <c r="H440" s="2">
        <v>0</v>
      </c>
      <c r="I440" s="2">
        <v>0</v>
      </c>
      <c r="J440" s="2">
        <v>0</v>
      </c>
      <c r="K440" s="2">
        <v>380.53</v>
      </c>
      <c r="L440" s="2">
        <v>0</v>
      </c>
      <c r="M440" s="2">
        <v>0</v>
      </c>
      <c r="N440" s="2">
        <v>0</v>
      </c>
      <c r="O440" s="2">
        <v>49.468899999999998</v>
      </c>
      <c r="P440" s="2">
        <v>429.99889999999999</v>
      </c>
      <c r="R440">
        <v>3</v>
      </c>
      <c r="S440" s="64"/>
      <c r="T440" s="64"/>
    </row>
    <row r="441" spans="1:20" x14ac:dyDescent="0.25">
      <c r="A441" t="s">
        <v>892</v>
      </c>
      <c r="B441" t="s">
        <v>1060</v>
      </c>
      <c r="C441" t="s">
        <v>1</v>
      </c>
      <c r="D441" t="s">
        <v>0</v>
      </c>
      <c r="E441">
        <v>37971</v>
      </c>
      <c r="F441" t="s">
        <v>83</v>
      </c>
      <c r="G441" t="s">
        <v>84</v>
      </c>
      <c r="H441" s="2">
        <v>0</v>
      </c>
      <c r="I441" s="2">
        <v>0</v>
      </c>
      <c r="J441" s="2">
        <v>0</v>
      </c>
      <c r="K441" s="2">
        <v>13.2</v>
      </c>
      <c r="L441" s="2">
        <v>0</v>
      </c>
      <c r="M441" s="2">
        <v>0</v>
      </c>
      <c r="N441" s="2">
        <v>0</v>
      </c>
      <c r="O441" s="2">
        <v>1.716</v>
      </c>
      <c r="P441" s="2">
        <v>14.915999999999999</v>
      </c>
      <c r="R441">
        <v>3</v>
      </c>
      <c r="S441" s="64"/>
      <c r="T441" s="64"/>
    </row>
    <row r="442" spans="1:20" x14ac:dyDescent="0.25">
      <c r="A442" t="s">
        <v>892</v>
      </c>
      <c r="B442" t="s">
        <v>1094</v>
      </c>
      <c r="C442" t="s">
        <v>1</v>
      </c>
      <c r="D442" t="s">
        <v>0</v>
      </c>
      <c r="E442">
        <v>51759</v>
      </c>
      <c r="F442" t="s">
        <v>634</v>
      </c>
      <c r="G442" t="s">
        <v>80</v>
      </c>
      <c r="H442" s="2">
        <v>0</v>
      </c>
      <c r="I442" s="2">
        <v>0</v>
      </c>
      <c r="J442" s="2">
        <v>0</v>
      </c>
      <c r="K442" s="2">
        <v>32.17</v>
      </c>
      <c r="L442" s="2">
        <v>0</v>
      </c>
      <c r="M442" s="2">
        <v>0</v>
      </c>
      <c r="N442" s="2">
        <v>0</v>
      </c>
      <c r="O442" s="2">
        <v>4.1821000000000002</v>
      </c>
      <c r="P442" s="2">
        <v>36.3521</v>
      </c>
      <c r="R442">
        <v>3</v>
      </c>
      <c r="S442" s="64"/>
      <c r="T442" s="64"/>
    </row>
    <row r="443" spans="1:20" x14ac:dyDescent="0.25">
      <c r="A443" t="s">
        <v>892</v>
      </c>
      <c r="B443" t="s">
        <v>1095</v>
      </c>
      <c r="C443" t="s">
        <v>1</v>
      </c>
      <c r="D443" t="s">
        <v>0</v>
      </c>
      <c r="E443">
        <v>486</v>
      </c>
      <c r="F443" t="s">
        <v>569</v>
      </c>
      <c r="G443" t="s">
        <v>90</v>
      </c>
      <c r="H443" s="2">
        <v>0</v>
      </c>
      <c r="I443" s="2">
        <v>0</v>
      </c>
      <c r="J443" s="2">
        <v>0</v>
      </c>
      <c r="K443" s="2">
        <v>22.12</v>
      </c>
      <c r="L443" s="2">
        <v>0</v>
      </c>
      <c r="M443" s="2">
        <v>0</v>
      </c>
      <c r="N443" s="2">
        <v>0</v>
      </c>
      <c r="O443" s="2">
        <v>2.8756000000000004</v>
      </c>
      <c r="P443" s="2">
        <v>24.995600000000003</v>
      </c>
      <c r="R443">
        <v>3</v>
      </c>
      <c r="S443" s="64"/>
      <c r="T443" s="64"/>
    </row>
    <row r="444" spans="1:20" x14ac:dyDescent="0.25">
      <c r="A444" t="s">
        <v>892</v>
      </c>
      <c r="B444" t="s">
        <v>1094</v>
      </c>
      <c r="C444" t="s">
        <v>1</v>
      </c>
      <c r="D444" t="s">
        <v>0</v>
      </c>
      <c r="E444">
        <v>8411</v>
      </c>
      <c r="F444" t="s">
        <v>379</v>
      </c>
      <c r="G444" t="s">
        <v>380</v>
      </c>
      <c r="H444" s="2">
        <v>0</v>
      </c>
      <c r="I444" s="2">
        <v>0</v>
      </c>
      <c r="J444" s="2">
        <v>0</v>
      </c>
      <c r="K444" s="2">
        <v>84.96</v>
      </c>
      <c r="L444" s="2">
        <v>0</v>
      </c>
      <c r="M444" s="2">
        <v>0</v>
      </c>
      <c r="N444" s="2">
        <v>0</v>
      </c>
      <c r="O444" s="2">
        <v>11.0448</v>
      </c>
      <c r="P444" s="2">
        <v>96.004799999999989</v>
      </c>
      <c r="R444">
        <v>3</v>
      </c>
      <c r="S444" s="64"/>
      <c r="T444" s="64"/>
    </row>
    <row r="445" spans="1:20" x14ac:dyDescent="0.25">
      <c r="A445" t="s">
        <v>892</v>
      </c>
      <c r="B445" t="s">
        <v>1064</v>
      </c>
      <c r="C445" t="s">
        <v>1</v>
      </c>
      <c r="D445" t="s">
        <v>0</v>
      </c>
      <c r="E445">
        <v>12026</v>
      </c>
      <c r="G445" t="s">
        <v>123</v>
      </c>
      <c r="H445" s="2">
        <v>3.6</v>
      </c>
      <c r="I445" s="2">
        <v>0</v>
      </c>
      <c r="J445" s="2">
        <v>0</v>
      </c>
      <c r="K445" s="2">
        <v>62.3</v>
      </c>
      <c r="L445" s="2">
        <v>0</v>
      </c>
      <c r="M445" s="2">
        <v>0</v>
      </c>
      <c r="N445" s="2">
        <v>0</v>
      </c>
      <c r="O445" s="2">
        <v>8.0990000000000002</v>
      </c>
      <c r="P445" s="2">
        <v>73.998999999999995</v>
      </c>
      <c r="Q445" t="s">
        <v>1005</v>
      </c>
      <c r="R445">
        <v>3</v>
      </c>
      <c r="S445" s="64"/>
      <c r="T445" s="64"/>
    </row>
    <row r="446" spans="1:20" x14ac:dyDescent="0.25">
      <c r="A446" t="s">
        <v>892</v>
      </c>
      <c r="B446" t="s">
        <v>1080</v>
      </c>
      <c r="C446" t="s">
        <v>1</v>
      </c>
      <c r="D446" t="s">
        <v>0</v>
      </c>
      <c r="E446">
        <v>8089</v>
      </c>
      <c r="F446" t="s">
        <v>1081</v>
      </c>
      <c r="G446" t="s">
        <v>1082</v>
      </c>
      <c r="H446" s="2">
        <v>0</v>
      </c>
      <c r="I446" s="2">
        <v>0</v>
      </c>
      <c r="J446" s="2">
        <v>0</v>
      </c>
      <c r="K446" s="2">
        <v>38.94</v>
      </c>
      <c r="L446" s="2">
        <v>0</v>
      </c>
      <c r="M446" s="2">
        <v>0</v>
      </c>
      <c r="N446" s="2">
        <v>0</v>
      </c>
      <c r="O446" s="2">
        <v>5.0621999999999998</v>
      </c>
      <c r="P446" s="2">
        <v>44.002199999999995</v>
      </c>
      <c r="R446">
        <v>3</v>
      </c>
      <c r="S446" s="64"/>
      <c r="T446" s="64"/>
    </row>
    <row r="447" spans="1:20" x14ac:dyDescent="0.25">
      <c r="A447" t="s">
        <v>892</v>
      </c>
      <c r="B447" t="s">
        <v>1080</v>
      </c>
      <c r="C447" t="s">
        <v>1</v>
      </c>
      <c r="D447" t="s">
        <v>0</v>
      </c>
      <c r="E447">
        <v>19669</v>
      </c>
      <c r="F447" t="s">
        <v>420</v>
      </c>
      <c r="G447" t="s">
        <v>421</v>
      </c>
      <c r="H447" s="2">
        <v>0</v>
      </c>
      <c r="I447" s="2">
        <v>0</v>
      </c>
      <c r="J447" s="2">
        <v>0</v>
      </c>
      <c r="K447" s="2">
        <v>29.15</v>
      </c>
      <c r="L447" s="2">
        <v>0</v>
      </c>
      <c r="M447" s="2">
        <v>0</v>
      </c>
      <c r="N447" s="2">
        <v>0</v>
      </c>
      <c r="O447" s="2">
        <v>3.7894999999999999</v>
      </c>
      <c r="P447" s="2">
        <v>32.939499999999995</v>
      </c>
      <c r="R447">
        <v>3</v>
      </c>
      <c r="S447" s="64"/>
      <c r="T447" s="64"/>
    </row>
    <row r="448" spans="1:20" x14ac:dyDescent="0.25">
      <c r="A448" t="s">
        <v>892</v>
      </c>
      <c r="B448" t="s">
        <v>1064</v>
      </c>
      <c r="C448" t="s">
        <v>1</v>
      </c>
      <c r="D448" t="s">
        <v>0</v>
      </c>
      <c r="E448">
        <v>102964</v>
      </c>
      <c r="F448" t="s">
        <v>433</v>
      </c>
      <c r="G448" t="s">
        <v>108</v>
      </c>
      <c r="H448" s="2">
        <v>0</v>
      </c>
      <c r="I448" s="2">
        <v>0</v>
      </c>
      <c r="J448" s="2">
        <v>0</v>
      </c>
      <c r="K448" s="2">
        <v>23.54</v>
      </c>
      <c r="L448" s="2">
        <v>0</v>
      </c>
      <c r="M448" s="2">
        <v>0</v>
      </c>
      <c r="N448" s="2">
        <v>0</v>
      </c>
      <c r="O448" s="2">
        <v>3.0602</v>
      </c>
      <c r="P448" s="2">
        <v>26.600200000000001</v>
      </c>
      <c r="R448">
        <v>3</v>
      </c>
      <c r="S448" s="64"/>
      <c r="T448" s="64"/>
    </row>
    <row r="449" spans="1:20" x14ac:dyDescent="0.25">
      <c r="A449" t="s">
        <v>892</v>
      </c>
      <c r="B449" t="s">
        <v>1064</v>
      </c>
      <c r="C449" t="s">
        <v>1</v>
      </c>
      <c r="D449" t="s">
        <v>0</v>
      </c>
      <c r="E449">
        <v>596</v>
      </c>
      <c r="F449" t="s">
        <v>876</v>
      </c>
      <c r="G449" t="s">
        <v>877</v>
      </c>
      <c r="H449" s="2">
        <v>0</v>
      </c>
      <c r="I449" s="2">
        <v>0</v>
      </c>
      <c r="J449" s="2">
        <v>0</v>
      </c>
      <c r="K449" s="2">
        <v>349.56</v>
      </c>
      <c r="L449" s="2">
        <v>0</v>
      </c>
      <c r="M449" s="2">
        <v>0</v>
      </c>
      <c r="N449" s="2">
        <v>0</v>
      </c>
      <c r="O449" s="2">
        <v>45.442799999999998</v>
      </c>
      <c r="P449" s="2">
        <v>395.00279999999998</v>
      </c>
      <c r="R449">
        <v>3</v>
      </c>
      <c r="S449" s="64"/>
      <c r="T449" s="64"/>
    </row>
    <row r="450" spans="1:20" x14ac:dyDescent="0.25">
      <c r="A450" t="s">
        <v>892</v>
      </c>
      <c r="B450" t="s">
        <v>1064</v>
      </c>
      <c r="C450" t="s">
        <v>1</v>
      </c>
      <c r="D450" t="s">
        <v>0</v>
      </c>
      <c r="E450">
        <v>319</v>
      </c>
      <c r="F450" t="s">
        <v>102</v>
      </c>
      <c r="G450" t="s">
        <v>103</v>
      </c>
      <c r="H450" s="2">
        <v>0</v>
      </c>
      <c r="I450" s="2">
        <v>0</v>
      </c>
      <c r="J450" s="2">
        <v>0</v>
      </c>
      <c r="K450" s="2">
        <v>40</v>
      </c>
      <c r="L450" s="2">
        <v>0</v>
      </c>
      <c r="M450" s="2">
        <v>0</v>
      </c>
      <c r="N450" s="2">
        <v>0</v>
      </c>
      <c r="O450" s="2">
        <v>5.2</v>
      </c>
      <c r="P450" s="2">
        <v>45.2</v>
      </c>
      <c r="R450">
        <v>3</v>
      </c>
      <c r="S450" s="64"/>
      <c r="T450" s="64"/>
    </row>
    <row r="451" spans="1:20" x14ac:dyDescent="0.25">
      <c r="A451" t="s">
        <v>892</v>
      </c>
      <c r="B451" t="s">
        <v>1064</v>
      </c>
      <c r="C451" t="s">
        <v>1</v>
      </c>
      <c r="D451" t="s">
        <v>0</v>
      </c>
      <c r="E451">
        <v>320</v>
      </c>
      <c r="F451" t="s">
        <v>102</v>
      </c>
      <c r="G451" t="s">
        <v>103</v>
      </c>
      <c r="H451" s="2">
        <v>0</v>
      </c>
      <c r="I451" s="2">
        <v>0</v>
      </c>
      <c r="J451" s="2">
        <v>0</v>
      </c>
      <c r="K451" s="2">
        <v>22.12</v>
      </c>
      <c r="L451" s="2">
        <v>0</v>
      </c>
      <c r="M451" s="2">
        <v>0</v>
      </c>
      <c r="N451" s="2">
        <v>0</v>
      </c>
      <c r="O451" s="2">
        <v>2.8756000000000004</v>
      </c>
      <c r="P451" s="2">
        <v>24.995600000000003</v>
      </c>
      <c r="R451">
        <v>3</v>
      </c>
      <c r="S451" s="64"/>
      <c r="T451" s="64"/>
    </row>
    <row r="452" spans="1:20" x14ac:dyDescent="0.25">
      <c r="A452" t="s">
        <v>892</v>
      </c>
      <c r="B452" t="s">
        <v>1038</v>
      </c>
      <c r="C452" t="s">
        <v>1</v>
      </c>
      <c r="D452" t="s">
        <v>0</v>
      </c>
      <c r="E452">
        <v>6036</v>
      </c>
      <c r="F452" t="s">
        <v>636</v>
      </c>
      <c r="G452" t="s">
        <v>82</v>
      </c>
      <c r="H452" s="2">
        <v>0</v>
      </c>
      <c r="I452" s="2">
        <v>0</v>
      </c>
      <c r="J452" s="2">
        <v>0</v>
      </c>
      <c r="K452" s="2">
        <v>51.56</v>
      </c>
      <c r="L452" s="2">
        <v>0</v>
      </c>
      <c r="M452" s="2">
        <v>0</v>
      </c>
      <c r="N452" s="2">
        <v>0</v>
      </c>
      <c r="O452" s="2">
        <v>6.7028000000000008</v>
      </c>
      <c r="P452" s="2">
        <v>58.262800000000006</v>
      </c>
      <c r="R452">
        <v>3</v>
      </c>
      <c r="S452" s="64"/>
      <c r="T452" s="64"/>
    </row>
    <row r="453" spans="1:20" x14ac:dyDescent="0.25">
      <c r="A453" t="s">
        <v>892</v>
      </c>
      <c r="B453" t="s">
        <v>1062</v>
      </c>
      <c r="C453" t="s">
        <v>1</v>
      </c>
      <c r="D453" t="s">
        <v>0</v>
      </c>
      <c r="E453">
        <v>510612</v>
      </c>
      <c r="F453" t="s">
        <v>222</v>
      </c>
      <c r="G453" t="s">
        <v>74</v>
      </c>
      <c r="H453" s="2">
        <v>0</v>
      </c>
      <c r="I453" s="2">
        <v>0</v>
      </c>
      <c r="J453" s="2">
        <v>0</v>
      </c>
      <c r="K453" s="2">
        <v>32.58</v>
      </c>
      <c r="L453" s="2">
        <v>0</v>
      </c>
      <c r="M453" s="2">
        <v>0</v>
      </c>
      <c r="N453" s="2">
        <v>0</v>
      </c>
      <c r="O453" s="2">
        <v>4.2354000000000003</v>
      </c>
      <c r="P453" s="2">
        <v>36.815399999999997</v>
      </c>
      <c r="R453">
        <v>3</v>
      </c>
      <c r="S453" s="64"/>
      <c r="T453" s="64"/>
    </row>
    <row r="454" spans="1:20" x14ac:dyDescent="0.25">
      <c r="A454" t="s">
        <v>892</v>
      </c>
      <c r="B454" t="s">
        <v>1063</v>
      </c>
      <c r="C454" t="s">
        <v>1</v>
      </c>
      <c r="D454" t="s">
        <v>0</v>
      </c>
      <c r="E454">
        <v>511955</v>
      </c>
      <c r="F454" t="s">
        <v>222</v>
      </c>
      <c r="G454" t="s">
        <v>74</v>
      </c>
      <c r="H454" s="2">
        <v>0</v>
      </c>
      <c r="I454" s="2">
        <v>0</v>
      </c>
      <c r="J454" s="2">
        <v>0</v>
      </c>
      <c r="K454" s="2">
        <v>12.64</v>
      </c>
      <c r="L454" s="2">
        <v>0</v>
      </c>
      <c r="M454" s="2">
        <v>0</v>
      </c>
      <c r="N454" s="2">
        <v>0</v>
      </c>
      <c r="O454" s="2">
        <v>1.6432000000000002</v>
      </c>
      <c r="P454" s="2">
        <v>14.283200000000001</v>
      </c>
      <c r="R454">
        <v>3</v>
      </c>
      <c r="S454" s="64"/>
      <c r="T454" s="64"/>
    </row>
    <row r="455" spans="1:20" x14ac:dyDescent="0.25">
      <c r="A455" t="s">
        <v>892</v>
      </c>
      <c r="B455" t="s">
        <v>1063</v>
      </c>
      <c r="C455" t="s">
        <v>1</v>
      </c>
      <c r="D455" t="s">
        <v>0</v>
      </c>
      <c r="E455">
        <v>3305</v>
      </c>
      <c r="F455" t="s">
        <v>389</v>
      </c>
      <c r="G455" t="s">
        <v>390</v>
      </c>
      <c r="H455" s="2">
        <v>0</v>
      </c>
      <c r="I455" s="2">
        <v>0</v>
      </c>
      <c r="J455" s="2">
        <v>0</v>
      </c>
      <c r="K455" s="2">
        <v>102</v>
      </c>
      <c r="L455" s="2">
        <v>0</v>
      </c>
      <c r="M455" s="2">
        <v>0</v>
      </c>
      <c r="N455" s="2">
        <v>0</v>
      </c>
      <c r="O455" s="2">
        <v>13.26</v>
      </c>
      <c r="P455" s="2">
        <v>115.26</v>
      </c>
      <c r="R455">
        <v>3</v>
      </c>
      <c r="S455" s="64"/>
      <c r="T455" s="64"/>
    </row>
    <row r="456" spans="1:20" x14ac:dyDescent="0.25">
      <c r="A456" t="s">
        <v>892</v>
      </c>
      <c r="B456" t="s">
        <v>1073</v>
      </c>
      <c r="C456" t="s">
        <v>1</v>
      </c>
      <c r="D456" t="s">
        <v>0</v>
      </c>
      <c r="E456">
        <v>660</v>
      </c>
      <c r="F456" t="s">
        <v>990</v>
      </c>
      <c r="G456" t="s">
        <v>991</v>
      </c>
      <c r="H456" s="2">
        <v>0</v>
      </c>
      <c r="I456" s="2">
        <v>0</v>
      </c>
      <c r="J456" s="2">
        <v>0</v>
      </c>
      <c r="K456" s="2">
        <v>75.22</v>
      </c>
      <c r="L456" s="2">
        <v>0</v>
      </c>
      <c r="M456" s="2">
        <v>0</v>
      </c>
      <c r="N456" s="2">
        <v>0</v>
      </c>
      <c r="O456" s="2">
        <v>9.7786000000000008</v>
      </c>
      <c r="P456" s="2">
        <v>84.998599999999996</v>
      </c>
      <c r="R456">
        <v>3</v>
      </c>
      <c r="S456" s="64"/>
      <c r="T456" s="64"/>
    </row>
    <row r="457" spans="1:20" x14ac:dyDescent="0.25">
      <c r="A457" t="s">
        <v>892</v>
      </c>
      <c r="B457" t="s">
        <v>1062</v>
      </c>
      <c r="C457" t="s">
        <v>1</v>
      </c>
      <c r="D457" t="s">
        <v>0</v>
      </c>
      <c r="E457">
        <v>8646</v>
      </c>
      <c r="F457" t="s">
        <v>379</v>
      </c>
      <c r="G457" t="s">
        <v>380</v>
      </c>
      <c r="H457" s="2">
        <v>0</v>
      </c>
      <c r="I457" s="2">
        <v>0</v>
      </c>
      <c r="J457" s="2">
        <v>0</v>
      </c>
      <c r="K457" s="2">
        <v>20</v>
      </c>
      <c r="L457" s="2">
        <v>0</v>
      </c>
      <c r="M457" s="2">
        <v>0</v>
      </c>
      <c r="N457" s="2">
        <v>0</v>
      </c>
      <c r="O457" s="2">
        <v>2.6</v>
      </c>
      <c r="P457" s="2">
        <v>22.6</v>
      </c>
      <c r="R457">
        <v>3</v>
      </c>
      <c r="S457" s="64"/>
      <c r="T457" s="64"/>
    </row>
    <row r="458" spans="1:20" x14ac:dyDescent="0.25">
      <c r="A458" t="s">
        <v>892</v>
      </c>
      <c r="B458" t="s">
        <v>1095</v>
      </c>
      <c r="C458" t="s">
        <v>1</v>
      </c>
      <c r="D458" t="s">
        <v>0</v>
      </c>
      <c r="E458">
        <v>30856</v>
      </c>
      <c r="F458" t="s">
        <v>381</v>
      </c>
      <c r="G458" t="s">
        <v>382</v>
      </c>
      <c r="H458" s="2">
        <v>0</v>
      </c>
      <c r="I458" s="2">
        <v>0</v>
      </c>
      <c r="J458" s="2">
        <v>0</v>
      </c>
      <c r="K458" s="2">
        <v>116.36</v>
      </c>
      <c r="L458" s="2">
        <v>0</v>
      </c>
      <c r="M458" s="2">
        <v>0</v>
      </c>
      <c r="N458" s="2">
        <v>0</v>
      </c>
      <c r="O458" s="2">
        <v>15.126800000000001</v>
      </c>
      <c r="P458" s="2">
        <v>131.48679999999999</v>
      </c>
      <c r="R458">
        <v>3</v>
      </c>
      <c r="S458" s="64"/>
      <c r="T458" s="64"/>
    </row>
    <row r="459" spans="1:20" x14ac:dyDescent="0.25">
      <c r="A459" t="s">
        <v>892</v>
      </c>
      <c r="B459" t="s">
        <v>1014</v>
      </c>
      <c r="C459" t="s">
        <v>1</v>
      </c>
      <c r="D459" t="s">
        <v>0</v>
      </c>
      <c r="E459">
        <v>29484</v>
      </c>
      <c r="F459" t="s">
        <v>381</v>
      </c>
      <c r="G459" t="s">
        <v>382</v>
      </c>
      <c r="H459" s="2">
        <v>0</v>
      </c>
      <c r="I459" s="2">
        <v>0</v>
      </c>
      <c r="J459" s="2">
        <v>0</v>
      </c>
      <c r="K459" s="2">
        <v>17.7</v>
      </c>
      <c r="L459" s="2">
        <v>0</v>
      </c>
      <c r="M459" s="2">
        <v>0</v>
      </c>
      <c r="N459" s="2">
        <v>0</v>
      </c>
      <c r="O459" s="2">
        <v>2.3010000000000002</v>
      </c>
      <c r="P459" s="2">
        <v>20.000999999999998</v>
      </c>
      <c r="R459">
        <v>3</v>
      </c>
      <c r="S459" s="64"/>
      <c r="T459" s="64"/>
    </row>
    <row r="460" spans="1:20" x14ac:dyDescent="0.25">
      <c r="A460" t="s">
        <v>892</v>
      </c>
      <c r="B460" t="s">
        <v>1094</v>
      </c>
      <c r="C460" t="s">
        <v>1</v>
      </c>
      <c r="D460" t="s">
        <v>0</v>
      </c>
      <c r="E460">
        <v>30416</v>
      </c>
      <c r="F460" t="s">
        <v>381</v>
      </c>
      <c r="G460" t="s">
        <v>382</v>
      </c>
      <c r="H460" s="2">
        <v>0</v>
      </c>
      <c r="I460" s="2">
        <v>0</v>
      </c>
      <c r="J460" s="2">
        <v>0</v>
      </c>
      <c r="K460" s="2">
        <v>50.05</v>
      </c>
      <c r="L460" s="2">
        <v>0</v>
      </c>
      <c r="M460" s="2">
        <v>0</v>
      </c>
      <c r="N460" s="2">
        <v>0</v>
      </c>
      <c r="O460" s="2">
        <v>6.5065</v>
      </c>
      <c r="P460" s="2">
        <v>56.5565</v>
      </c>
      <c r="R460">
        <v>3</v>
      </c>
      <c r="S460" s="64"/>
      <c r="T460" s="64"/>
    </row>
    <row r="461" spans="1:20" x14ac:dyDescent="0.25">
      <c r="A461" t="s">
        <v>892</v>
      </c>
      <c r="B461" t="s">
        <v>1061</v>
      </c>
      <c r="C461" t="s">
        <v>1</v>
      </c>
      <c r="D461" t="s">
        <v>0</v>
      </c>
      <c r="E461">
        <v>31056</v>
      </c>
      <c r="F461" t="s">
        <v>381</v>
      </c>
      <c r="G461" t="s">
        <v>382</v>
      </c>
      <c r="H461" s="2">
        <v>0</v>
      </c>
      <c r="I461" s="2">
        <v>0</v>
      </c>
      <c r="J461" s="2">
        <v>0</v>
      </c>
      <c r="K461" s="2">
        <v>34.340000000000003</v>
      </c>
      <c r="L461" s="2">
        <v>0</v>
      </c>
      <c r="M461" s="2">
        <v>0</v>
      </c>
      <c r="N461" s="2">
        <v>0</v>
      </c>
      <c r="O461" s="2">
        <v>4.4642000000000008</v>
      </c>
      <c r="P461" s="2">
        <v>38.804200000000002</v>
      </c>
      <c r="R461">
        <v>3</v>
      </c>
      <c r="S461" s="64"/>
      <c r="T461" s="64"/>
    </row>
    <row r="462" spans="1:20" x14ac:dyDescent="0.25">
      <c r="A462" t="s">
        <v>892</v>
      </c>
      <c r="B462" t="s">
        <v>1070</v>
      </c>
      <c r="C462" t="s">
        <v>1</v>
      </c>
      <c r="D462" t="s">
        <v>0</v>
      </c>
      <c r="E462">
        <v>31131</v>
      </c>
      <c r="F462" t="s">
        <v>381</v>
      </c>
      <c r="G462" t="s">
        <v>382</v>
      </c>
      <c r="H462" s="2">
        <v>0</v>
      </c>
      <c r="I462" s="2">
        <v>0</v>
      </c>
      <c r="J462" s="2">
        <v>0</v>
      </c>
      <c r="K462" s="2">
        <v>15.89</v>
      </c>
      <c r="L462" s="2">
        <v>0</v>
      </c>
      <c r="M462" s="2">
        <v>0</v>
      </c>
      <c r="N462" s="2">
        <v>0</v>
      </c>
      <c r="O462" s="2">
        <v>2.0657000000000001</v>
      </c>
      <c r="P462" s="2">
        <v>17.9557</v>
      </c>
      <c r="R462">
        <v>3</v>
      </c>
      <c r="S462" s="64"/>
      <c r="T462" s="64"/>
    </row>
    <row r="463" spans="1:20" x14ac:dyDescent="0.25">
      <c r="A463" t="s">
        <v>892</v>
      </c>
      <c r="B463" t="s">
        <v>1061</v>
      </c>
      <c r="C463" t="s">
        <v>1</v>
      </c>
      <c r="D463" t="s">
        <v>0</v>
      </c>
      <c r="E463">
        <v>31035</v>
      </c>
      <c r="F463" t="s">
        <v>381</v>
      </c>
      <c r="G463" t="s">
        <v>382</v>
      </c>
      <c r="H463" s="2">
        <v>0</v>
      </c>
      <c r="I463" s="2">
        <v>0</v>
      </c>
      <c r="J463" s="2">
        <v>0</v>
      </c>
      <c r="K463" s="2">
        <v>104.82</v>
      </c>
      <c r="L463" s="2">
        <v>0</v>
      </c>
      <c r="M463" s="2">
        <v>0</v>
      </c>
      <c r="N463" s="2">
        <v>0</v>
      </c>
      <c r="O463" s="2">
        <v>13.6266</v>
      </c>
      <c r="P463" s="2">
        <v>118.44659999999999</v>
      </c>
      <c r="R463">
        <v>3</v>
      </c>
      <c r="S463" s="64"/>
      <c r="T463" s="64"/>
    </row>
    <row r="464" spans="1:20" x14ac:dyDescent="0.25">
      <c r="A464" t="s">
        <v>892</v>
      </c>
      <c r="B464" t="s">
        <v>1095</v>
      </c>
      <c r="C464" t="s">
        <v>1</v>
      </c>
      <c r="D464" t="s">
        <v>0</v>
      </c>
      <c r="E464">
        <v>30829</v>
      </c>
      <c r="F464" t="s">
        <v>381</v>
      </c>
      <c r="G464" t="s">
        <v>382</v>
      </c>
      <c r="H464" s="2">
        <v>0</v>
      </c>
      <c r="I464" s="2">
        <v>0</v>
      </c>
      <c r="J464" s="2">
        <v>0</v>
      </c>
      <c r="K464" s="2">
        <v>135.87</v>
      </c>
      <c r="L464" s="2">
        <v>0</v>
      </c>
      <c r="M464" s="2">
        <v>0</v>
      </c>
      <c r="N464" s="2">
        <v>0</v>
      </c>
      <c r="O464" s="2">
        <v>17.6631</v>
      </c>
      <c r="P464" s="2">
        <v>153.53309999999999</v>
      </c>
      <c r="R464">
        <v>3</v>
      </c>
      <c r="S464" s="64"/>
      <c r="T464" s="64"/>
    </row>
    <row r="465" spans="1:20" x14ac:dyDescent="0.25">
      <c r="A465" t="s">
        <v>892</v>
      </c>
      <c r="B465" t="s">
        <v>1076</v>
      </c>
      <c r="C465" t="s">
        <v>1</v>
      </c>
      <c r="D465" t="s">
        <v>0</v>
      </c>
      <c r="E465">
        <v>8757</v>
      </c>
      <c r="F465" t="s">
        <v>264</v>
      </c>
      <c r="G465" t="s">
        <v>265</v>
      </c>
      <c r="H465" s="2">
        <v>0</v>
      </c>
      <c r="I465" s="2">
        <v>0</v>
      </c>
      <c r="J465" s="2">
        <v>0</v>
      </c>
      <c r="K465" s="2">
        <v>30.34</v>
      </c>
      <c r="L465" s="2">
        <v>0</v>
      </c>
      <c r="M465" s="2">
        <v>0</v>
      </c>
      <c r="N465" s="2">
        <v>0</v>
      </c>
      <c r="O465" s="2">
        <v>3.9441999999999999</v>
      </c>
      <c r="P465" s="2">
        <v>34.284199999999998</v>
      </c>
      <c r="R465">
        <v>3</v>
      </c>
      <c r="S465" s="64"/>
      <c r="T465" s="64"/>
    </row>
    <row r="466" spans="1:20" x14ac:dyDescent="0.25">
      <c r="A466" t="s">
        <v>892</v>
      </c>
      <c r="B466" t="s">
        <v>1038</v>
      </c>
      <c r="C466" t="s">
        <v>1</v>
      </c>
      <c r="D466" t="s">
        <v>0</v>
      </c>
      <c r="E466">
        <v>147783</v>
      </c>
      <c r="F466" t="s">
        <v>264</v>
      </c>
      <c r="G466" t="s">
        <v>265</v>
      </c>
      <c r="H466" s="2">
        <v>0</v>
      </c>
      <c r="I466" s="2">
        <v>0</v>
      </c>
      <c r="J466" s="2">
        <v>0</v>
      </c>
      <c r="K466" s="2">
        <v>44.7</v>
      </c>
      <c r="L466" s="2">
        <v>0</v>
      </c>
      <c r="M466" s="2">
        <v>0</v>
      </c>
      <c r="N466" s="2">
        <v>0</v>
      </c>
      <c r="O466" s="2">
        <v>5.8110000000000008</v>
      </c>
      <c r="P466" s="2">
        <v>50.511000000000003</v>
      </c>
      <c r="R466">
        <v>3</v>
      </c>
      <c r="S466" s="64"/>
      <c r="T466" s="64"/>
    </row>
    <row r="467" spans="1:20" x14ac:dyDescent="0.25">
      <c r="A467" t="s">
        <v>892</v>
      </c>
      <c r="B467" t="s">
        <v>1037</v>
      </c>
      <c r="C467" t="s">
        <v>1</v>
      </c>
      <c r="D467" t="s">
        <v>0</v>
      </c>
      <c r="E467">
        <v>147563</v>
      </c>
      <c r="F467" t="s">
        <v>264</v>
      </c>
      <c r="G467" t="s">
        <v>265</v>
      </c>
      <c r="H467" s="2">
        <v>0</v>
      </c>
      <c r="I467" s="2">
        <v>0</v>
      </c>
      <c r="J467" s="2">
        <v>0</v>
      </c>
      <c r="K467" s="2">
        <v>17.5</v>
      </c>
      <c r="L467" s="2">
        <v>0</v>
      </c>
      <c r="M467" s="2">
        <v>0</v>
      </c>
      <c r="N467" s="2">
        <v>0</v>
      </c>
      <c r="O467" s="2">
        <v>2.2749999999999999</v>
      </c>
      <c r="P467" s="2">
        <v>19.774999999999999</v>
      </c>
      <c r="R467">
        <v>3</v>
      </c>
      <c r="S467" s="64"/>
      <c r="T467" s="64"/>
    </row>
    <row r="468" spans="1:20" x14ac:dyDescent="0.25">
      <c r="A468" t="s">
        <v>892</v>
      </c>
      <c r="B468" t="s">
        <v>1038</v>
      </c>
      <c r="C468" t="s">
        <v>1</v>
      </c>
      <c r="D468" t="s">
        <v>0</v>
      </c>
      <c r="E468">
        <v>147698</v>
      </c>
      <c r="F468" t="s">
        <v>264</v>
      </c>
      <c r="G468" t="s">
        <v>265</v>
      </c>
      <c r="H468" s="2">
        <v>0</v>
      </c>
      <c r="I468" s="2">
        <v>0</v>
      </c>
      <c r="J468" s="2">
        <v>0</v>
      </c>
      <c r="K468" s="2">
        <v>48.9</v>
      </c>
      <c r="L468" s="2">
        <v>0</v>
      </c>
      <c r="M468" s="2">
        <v>0</v>
      </c>
      <c r="N468" s="2">
        <v>0</v>
      </c>
      <c r="O468" s="2">
        <v>6.3570000000000002</v>
      </c>
      <c r="P468" s="2">
        <v>55.256999999999998</v>
      </c>
      <c r="R468">
        <v>3</v>
      </c>
      <c r="S468" s="64"/>
      <c r="T468" s="64"/>
    </row>
    <row r="469" spans="1:20" x14ac:dyDescent="0.25">
      <c r="A469" t="s">
        <v>892</v>
      </c>
      <c r="B469" t="s">
        <v>1059</v>
      </c>
      <c r="C469" t="s">
        <v>1</v>
      </c>
      <c r="D469" t="s">
        <v>0</v>
      </c>
      <c r="E469">
        <v>147922</v>
      </c>
      <c r="F469" t="s">
        <v>264</v>
      </c>
      <c r="G469" t="s">
        <v>265</v>
      </c>
      <c r="H469" s="2">
        <v>0</v>
      </c>
      <c r="I469" s="2">
        <v>0</v>
      </c>
      <c r="J469" s="2">
        <v>0</v>
      </c>
      <c r="K469" s="2">
        <v>43.02</v>
      </c>
      <c r="L469" s="2">
        <v>0</v>
      </c>
      <c r="M469" s="2">
        <v>0</v>
      </c>
      <c r="N469" s="2">
        <v>0</v>
      </c>
      <c r="O469" s="2">
        <v>5.5926000000000009</v>
      </c>
      <c r="P469" s="2">
        <v>48.6126</v>
      </c>
      <c r="R469">
        <v>3</v>
      </c>
      <c r="S469" s="64"/>
      <c r="T469" s="64"/>
    </row>
    <row r="470" spans="1:20" x14ac:dyDescent="0.25">
      <c r="A470" t="s">
        <v>892</v>
      </c>
      <c r="B470" t="s">
        <v>1060</v>
      </c>
      <c r="C470" t="s">
        <v>1</v>
      </c>
      <c r="D470" t="s">
        <v>0</v>
      </c>
      <c r="E470">
        <v>148456</v>
      </c>
      <c r="F470" t="s">
        <v>264</v>
      </c>
      <c r="G470" t="s">
        <v>265</v>
      </c>
      <c r="H470" s="2">
        <v>0</v>
      </c>
      <c r="I470" s="2">
        <v>0</v>
      </c>
      <c r="J470" s="2">
        <v>0</v>
      </c>
      <c r="K470" s="2">
        <v>59.76</v>
      </c>
      <c r="L470" s="2">
        <v>0</v>
      </c>
      <c r="M470" s="2">
        <v>0</v>
      </c>
      <c r="N470" s="2">
        <v>0</v>
      </c>
      <c r="O470" s="2">
        <v>7.7687999999999997</v>
      </c>
      <c r="P470" s="2">
        <v>67.528800000000004</v>
      </c>
      <c r="R470">
        <v>3</v>
      </c>
      <c r="S470" s="64"/>
      <c r="T470" s="64"/>
    </row>
    <row r="471" spans="1:20" x14ac:dyDescent="0.25">
      <c r="A471" t="s">
        <v>892</v>
      </c>
      <c r="B471" t="s">
        <v>1060</v>
      </c>
      <c r="C471" t="s">
        <v>1</v>
      </c>
      <c r="D471" t="s">
        <v>0</v>
      </c>
      <c r="E471">
        <v>148387</v>
      </c>
      <c r="F471" t="s">
        <v>264</v>
      </c>
      <c r="G471" t="s">
        <v>265</v>
      </c>
      <c r="H471" s="2">
        <v>0</v>
      </c>
      <c r="I471" s="2">
        <v>0</v>
      </c>
      <c r="J471" s="2">
        <v>0</v>
      </c>
      <c r="K471" s="2">
        <v>99.36</v>
      </c>
      <c r="L471" s="2">
        <v>0</v>
      </c>
      <c r="M471" s="2">
        <v>0</v>
      </c>
      <c r="N471" s="2">
        <v>0</v>
      </c>
      <c r="O471" s="2">
        <v>12.9168</v>
      </c>
      <c r="P471" s="2">
        <v>112.27679999999999</v>
      </c>
      <c r="R471">
        <v>3</v>
      </c>
      <c r="S471" s="64"/>
      <c r="T471" s="64"/>
    </row>
    <row r="472" spans="1:20" x14ac:dyDescent="0.25">
      <c r="A472" t="s">
        <v>892</v>
      </c>
      <c r="B472" t="s">
        <v>1061</v>
      </c>
      <c r="C472" t="s">
        <v>1</v>
      </c>
      <c r="D472" t="s">
        <v>0</v>
      </c>
      <c r="E472">
        <v>148727</v>
      </c>
      <c r="F472" t="s">
        <v>264</v>
      </c>
      <c r="G472" t="s">
        <v>265</v>
      </c>
      <c r="H472" s="2">
        <v>0</v>
      </c>
      <c r="I472" s="2">
        <v>0</v>
      </c>
      <c r="J472" s="2">
        <v>0</v>
      </c>
      <c r="K472" s="2">
        <v>15.72</v>
      </c>
      <c r="L472" s="2">
        <v>0</v>
      </c>
      <c r="M472" s="2">
        <v>0</v>
      </c>
      <c r="N472" s="2">
        <v>0</v>
      </c>
      <c r="O472" s="2">
        <v>2.0436000000000001</v>
      </c>
      <c r="P472" s="2">
        <v>17.7636</v>
      </c>
      <c r="R472">
        <v>3</v>
      </c>
      <c r="S472" s="64"/>
      <c r="T472" s="64"/>
    </row>
    <row r="473" spans="1:20" x14ac:dyDescent="0.25">
      <c r="A473" t="s">
        <v>892</v>
      </c>
      <c r="B473" t="s">
        <v>1095</v>
      </c>
      <c r="C473" t="s">
        <v>1</v>
      </c>
      <c r="D473" t="s">
        <v>0</v>
      </c>
      <c r="E473">
        <v>148623</v>
      </c>
      <c r="F473" t="s">
        <v>264</v>
      </c>
      <c r="G473" t="s">
        <v>265</v>
      </c>
      <c r="H473" s="2">
        <v>0</v>
      </c>
      <c r="I473" s="2">
        <v>0</v>
      </c>
      <c r="J473" s="2">
        <v>0</v>
      </c>
      <c r="K473" s="2">
        <v>145.74</v>
      </c>
      <c r="L473" s="2">
        <v>0</v>
      </c>
      <c r="M473" s="2">
        <v>0</v>
      </c>
      <c r="N473" s="2">
        <v>0</v>
      </c>
      <c r="O473" s="2">
        <v>18.946200000000001</v>
      </c>
      <c r="P473" s="2">
        <v>164.68620000000001</v>
      </c>
      <c r="R473">
        <v>3</v>
      </c>
      <c r="S473" s="64"/>
      <c r="T473" s="64"/>
    </row>
    <row r="474" spans="1:20" x14ac:dyDescent="0.25">
      <c r="A474" t="s">
        <v>892</v>
      </c>
      <c r="B474" t="s">
        <v>1095</v>
      </c>
      <c r="C474" t="s">
        <v>1</v>
      </c>
      <c r="D474" t="s">
        <v>0</v>
      </c>
      <c r="E474">
        <v>148537</v>
      </c>
      <c r="F474" t="s">
        <v>264</v>
      </c>
      <c r="G474" t="s">
        <v>265</v>
      </c>
      <c r="H474" s="2">
        <v>0</v>
      </c>
      <c r="I474" s="2">
        <v>0</v>
      </c>
      <c r="J474" s="2">
        <v>0</v>
      </c>
      <c r="K474" s="2">
        <v>15.7</v>
      </c>
      <c r="L474" s="2">
        <v>0</v>
      </c>
      <c r="M474" s="2">
        <v>0</v>
      </c>
      <c r="N474" s="2">
        <v>0</v>
      </c>
      <c r="O474" s="2">
        <v>2.0409999999999999</v>
      </c>
      <c r="P474" s="2">
        <v>17.741</v>
      </c>
      <c r="R474">
        <v>3</v>
      </c>
      <c r="S474" s="64"/>
      <c r="T474" s="64"/>
    </row>
    <row r="475" spans="1:20" x14ac:dyDescent="0.25">
      <c r="A475" t="s">
        <v>892</v>
      </c>
      <c r="B475" t="s">
        <v>1095</v>
      </c>
      <c r="C475" t="s">
        <v>1</v>
      </c>
      <c r="D475" t="s">
        <v>0</v>
      </c>
      <c r="E475">
        <v>148536</v>
      </c>
      <c r="F475" t="s">
        <v>264</v>
      </c>
      <c r="G475" t="s">
        <v>265</v>
      </c>
      <c r="H475" s="2">
        <v>0</v>
      </c>
      <c r="I475" s="2">
        <v>0</v>
      </c>
      <c r="J475" s="2">
        <v>0</v>
      </c>
      <c r="K475" s="2">
        <v>14.7</v>
      </c>
      <c r="L475" s="2">
        <v>0</v>
      </c>
      <c r="M475" s="2">
        <v>0</v>
      </c>
      <c r="N475" s="2">
        <v>0</v>
      </c>
      <c r="O475" s="2">
        <v>1.911</v>
      </c>
      <c r="P475" s="2">
        <v>16.611000000000001</v>
      </c>
      <c r="R475">
        <v>3</v>
      </c>
      <c r="S475" s="64"/>
      <c r="T475" s="64"/>
    </row>
    <row r="476" spans="1:20" x14ac:dyDescent="0.25">
      <c r="A476" t="s">
        <v>892</v>
      </c>
      <c r="B476" t="s">
        <v>1060</v>
      </c>
      <c r="C476" t="s">
        <v>1</v>
      </c>
      <c r="D476" t="s">
        <v>0</v>
      </c>
      <c r="E476">
        <v>148459</v>
      </c>
      <c r="F476" t="s">
        <v>264</v>
      </c>
      <c r="G476" t="s">
        <v>265</v>
      </c>
      <c r="H476" s="2">
        <v>0</v>
      </c>
      <c r="I476" s="2">
        <v>0</v>
      </c>
      <c r="J476" s="2">
        <v>0</v>
      </c>
      <c r="K476" s="2">
        <v>60.38</v>
      </c>
      <c r="L476" s="2">
        <v>0</v>
      </c>
      <c r="M476" s="2">
        <v>0</v>
      </c>
      <c r="N476" s="2">
        <v>0</v>
      </c>
      <c r="O476" s="2">
        <v>7.849400000000001</v>
      </c>
      <c r="P476" s="2">
        <v>68.229399999999998</v>
      </c>
      <c r="R476">
        <v>3</v>
      </c>
      <c r="S476" s="64"/>
      <c r="T476" s="64"/>
    </row>
    <row r="477" spans="1:20" x14ac:dyDescent="0.25">
      <c r="A477" t="s">
        <v>892</v>
      </c>
      <c r="B477" t="s">
        <v>1070</v>
      </c>
      <c r="C477" t="s">
        <v>1</v>
      </c>
      <c r="D477" t="s">
        <v>0</v>
      </c>
      <c r="E477">
        <v>149027</v>
      </c>
      <c r="F477" t="s">
        <v>264</v>
      </c>
      <c r="G477" t="s">
        <v>265</v>
      </c>
      <c r="H477" s="2">
        <v>0</v>
      </c>
      <c r="I477" s="2">
        <v>0</v>
      </c>
      <c r="J477" s="2">
        <v>0</v>
      </c>
      <c r="K477" s="2">
        <v>21.09</v>
      </c>
      <c r="L477" s="2">
        <v>0</v>
      </c>
      <c r="M477" s="2">
        <v>0</v>
      </c>
      <c r="N477" s="2">
        <v>0</v>
      </c>
      <c r="O477" s="2">
        <v>2.7417000000000002</v>
      </c>
      <c r="P477" s="2">
        <v>23.831700000000001</v>
      </c>
      <c r="R477">
        <v>3</v>
      </c>
      <c r="S477" s="64"/>
      <c r="T477" s="64"/>
    </row>
    <row r="478" spans="1:20" x14ac:dyDescent="0.25">
      <c r="A478" t="s">
        <v>892</v>
      </c>
      <c r="B478" t="s">
        <v>1096</v>
      </c>
      <c r="C478" t="s">
        <v>1</v>
      </c>
      <c r="D478" t="s">
        <v>0</v>
      </c>
      <c r="E478">
        <v>149184</v>
      </c>
      <c r="F478" t="s">
        <v>264</v>
      </c>
      <c r="G478" t="s">
        <v>265</v>
      </c>
      <c r="H478" s="2">
        <v>0</v>
      </c>
      <c r="I478" s="2">
        <v>0</v>
      </c>
      <c r="J478" s="2">
        <v>0</v>
      </c>
      <c r="K478" s="2">
        <v>36.4</v>
      </c>
      <c r="L478" s="2">
        <v>0</v>
      </c>
      <c r="M478" s="2">
        <v>0</v>
      </c>
      <c r="N478" s="2">
        <v>0</v>
      </c>
      <c r="O478" s="2">
        <v>4.7320000000000002</v>
      </c>
      <c r="P478" s="2">
        <v>41.131999999999998</v>
      </c>
      <c r="R478">
        <v>3</v>
      </c>
      <c r="S478" s="64"/>
      <c r="T478" s="64"/>
    </row>
    <row r="479" spans="1:20" x14ac:dyDescent="0.25">
      <c r="A479" t="s">
        <v>892</v>
      </c>
      <c r="B479" t="s">
        <v>1096</v>
      </c>
      <c r="C479" t="s">
        <v>1</v>
      </c>
      <c r="D479" t="s">
        <v>0</v>
      </c>
      <c r="E479">
        <v>149186</v>
      </c>
      <c r="F479" t="s">
        <v>264</v>
      </c>
      <c r="G479" t="s">
        <v>265</v>
      </c>
      <c r="H479" s="2">
        <v>0</v>
      </c>
      <c r="I479" s="2">
        <v>0</v>
      </c>
      <c r="J479" s="2">
        <v>0</v>
      </c>
      <c r="K479" s="2">
        <v>75.72</v>
      </c>
      <c r="L479" s="2">
        <v>0</v>
      </c>
      <c r="M479" s="2">
        <v>0</v>
      </c>
      <c r="N479" s="2">
        <v>0</v>
      </c>
      <c r="O479" s="2">
        <v>9.8436000000000003</v>
      </c>
      <c r="P479" s="2">
        <v>85.563599999999994</v>
      </c>
      <c r="R479">
        <v>3</v>
      </c>
      <c r="S479" s="64"/>
      <c r="T479" s="64"/>
    </row>
    <row r="480" spans="1:20" x14ac:dyDescent="0.25">
      <c r="A480" t="s">
        <v>892</v>
      </c>
      <c r="B480" t="s">
        <v>1096</v>
      </c>
      <c r="C480" t="s">
        <v>1</v>
      </c>
      <c r="D480" t="s">
        <v>0</v>
      </c>
      <c r="E480">
        <v>149187</v>
      </c>
      <c r="F480" t="s">
        <v>264</v>
      </c>
      <c r="G480" t="s">
        <v>265</v>
      </c>
      <c r="H480" s="2">
        <v>0</v>
      </c>
      <c r="I480" s="2">
        <v>0</v>
      </c>
      <c r="J480" s="2">
        <v>0</v>
      </c>
      <c r="K480" s="2">
        <v>30.24</v>
      </c>
      <c r="L480" s="2">
        <v>0</v>
      </c>
      <c r="M480" s="2">
        <v>0</v>
      </c>
      <c r="N480" s="2">
        <v>0</v>
      </c>
      <c r="O480" s="2">
        <v>3.9312</v>
      </c>
      <c r="P480" s="2">
        <v>34.171199999999999</v>
      </c>
      <c r="R480">
        <v>3</v>
      </c>
      <c r="S480" s="64"/>
      <c r="T480" s="64"/>
    </row>
    <row r="481" spans="1:20" x14ac:dyDescent="0.25">
      <c r="A481" t="s">
        <v>892</v>
      </c>
      <c r="B481" t="s">
        <v>1073</v>
      </c>
      <c r="C481" t="s">
        <v>1</v>
      </c>
      <c r="D481" t="s">
        <v>0</v>
      </c>
      <c r="E481">
        <v>149267</v>
      </c>
      <c r="F481" t="s">
        <v>264</v>
      </c>
      <c r="G481" t="s">
        <v>265</v>
      </c>
      <c r="H481" s="2">
        <v>0</v>
      </c>
      <c r="I481" s="2">
        <v>0</v>
      </c>
      <c r="J481" s="2">
        <v>0</v>
      </c>
      <c r="K481" s="2">
        <v>23.66</v>
      </c>
      <c r="L481" s="2">
        <v>0</v>
      </c>
      <c r="M481" s="2">
        <v>0</v>
      </c>
      <c r="N481" s="2">
        <v>0</v>
      </c>
      <c r="O481" s="2">
        <v>3.0758000000000001</v>
      </c>
      <c r="P481" s="2">
        <v>26.735800000000001</v>
      </c>
      <c r="R481">
        <v>3</v>
      </c>
      <c r="S481" s="64"/>
      <c r="T481" s="64"/>
    </row>
    <row r="482" spans="1:20" x14ac:dyDescent="0.25">
      <c r="A482" t="s">
        <v>892</v>
      </c>
      <c r="B482" t="s">
        <v>1073</v>
      </c>
      <c r="C482" t="s">
        <v>1</v>
      </c>
      <c r="D482" t="s">
        <v>0</v>
      </c>
      <c r="E482">
        <v>149297</v>
      </c>
      <c r="F482" t="s">
        <v>264</v>
      </c>
      <c r="G482" t="s">
        <v>265</v>
      </c>
      <c r="H482" s="2">
        <v>0</v>
      </c>
      <c r="I482" s="2">
        <v>0</v>
      </c>
      <c r="J482" s="2">
        <v>0</v>
      </c>
      <c r="K482" s="2">
        <v>15.7</v>
      </c>
      <c r="L482" s="2">
        <v>0</v>
      </c>
      <c r="M482" s="2">
        <v>0</v>
      </c>
      <c r="N482" s="2">
        <v>0</v>
      </c>
      <c r="O482" s="2">
        <v>2.0409999999999999</v>
      </c>
      <c r="P482" s="2">
        <v>17.741</v>
      </c>
      <c r="R482">
        <v>3</v>
      </c>
      <c r="S482" s="64"/>
      <c r="T482" s="64"/>
    </row>
    <row r="483" spans="1:20" x14ac:dyDescent="0.25">
      <c r="A483" t="s">
        <v>892</v>
      </c>
      <c r="B483" t="s">
        <v>1062</v>
      </c>
      <c r="C483" t="s">
        <v>1</v>
      </c>
      <c r="D483" t="s">
        <v>0</v>
      </c>
      <c r="E483">
        <v>149304</v>
      </c>
      <c r="F483" t="s">
        <v>264</v>
      </c>
      <c r="G483" t="s">
        <v>265</v>
      </c>
      <c r="H483" s="2">
        <v>0</v>
      </c>
      <c r="I483" s="2">
        <v>0</v>
      </c>
      <c r="J483" s="2">
        <v>0</v>
      </c>
      <c r="K483" s="2">
        <v>14.16</v>
      </c>
      <c r="L483" s="2">
        <v>0</v>
      </c>
      <c r="M483" s="2">
        <v>0</v>
      </c>
      <c r="N483" s="2">
        <v>0</v>
      </c>
      <c r="O483" s="2">
        <v>1.8408</v>
      </c>
      <c r="P483" s="2">
        <v>16.000800000000002</v>
      </c>
      <c r="R483">
        <v>3</v>
      </c>
      <c r="S483" s="64"/>
      <c r="T483" s="64"/>
    </row>
    <row r="484" spans="1:20" x14ac:dyDescent="0.25">
      <c r="A484" t="s">
        <v>892</v>
      </c>
      <c r="B484" t="s">
        <v>1062</v>
      </c>
      <c r="C484" t="s">
        <v>1</v>
      </c>
      <c r="D484" t="s">
        <v>0</v>
      </c>
      <c r="E484">
        <v>149475</v>
      </c>
      <c r="F484" t="s">
        <v>264</v>
      </c>
      <c r="G484" t="s">
        <v>265</v>
      </c>
      <c r="H484" s="2">
        <v>0</v>
      </c>
      <c r="I484" s="2">
        <v>0</v>
      </c>
      <c r="J484" s="2">
        <v>0</v>
      </c>
      <c r="K484" s="2">
        <v>15.6</v>
      </c>
      <c r="L484" s="2">
        <v>0</v>
      </c>
      <c r="M484" s="2">
        <v>0</v>
      </c>
      <c r="N484" s="2">
        <v>0</v>
      </c>
      <c r="O484" s="2">
        <v>2.028</v>
      </c>
      <c r="P484" s="2">
        <v>17.628</v>
      </c>
      <c r="R484">
        <v>3</v>
      </c>
      <c r="S484" s="64"/>
      <c r="T484" s="64"/>
    </row>
    <row r="485" spans="1:20" x14ac:dyDescent="0.25">
      <c r="A485" t="s">
        <v>892</v>
      </c>
      <c r="B485" t="s">
        <v>1063</v>
      </c>
      <c r="C485" t="s">
        <v>1</v>
      </c>
      <c r="D485" t="s">
        <v>0</v>
      </c>
      <c r="E485">
        <v>149726</v>
      </c>
      <c r="F485" t="s">
        <v>264</v>
      </c>
      <c r="G485" t="s">
        <v>265</v>
      </c>
      <c r="H485" s="2">
        <v>0</v>
      </c>
      <c r="I485" s="2">
        <v>0</v>
      </c>
      <c r="J485" s="2">
        <v>0</v>
      </c>
      <c r="K485" s="2">
        <v>32</v>
      </c>
      <c r="L485" s="2">
        <v>0</v>
      </c>
      <c r="M485" s="2">
        <v>0</v>
      </c>
      <c r="N485" s="2">
        <v>0</v>
      </c>
      <c r="O485" s="2">
        <v>4.16</v>
      </c>
      <c r="P485" s="2">
        <v>36.159999999999997</v>
      </c>
      <c r="R485">
        <v>3</v>
      </c>
      <c r="S485" s="64"/>
      <c r="T485" s="64"/>
    </row>
    <row r="486" spans="1:20" x14ac:dyDescent="0.25">
      <c r="A486" t="s">
        <v>892</v>
      </c>
      <c r="B486" t="s">
        <v>1064</v>
      </c>
      <c r="C486" t="s">
        <v>1</v>
      </c>
      <c r="D486" t="s">
        <v>0</v>
      </c>
      <c r="E486">
        <v>149866</v>
      </c>
      <c r="F486" t="s">
        <v>264</v>
      </c>
      <c r="G486" t="s">
        <v>265</v>
      </c>
      <c r="H486" s="2">
        <v>0</v>
      </c>
      <c r="I486" s="2">
        <v>0</v>
      </c>
      <c r="J486" s="2">
        <v>0</v>
      </c>
      <c r="K486" s="2">
        <v>13.7</v>
      </c>
      <c r="L486" s="2">
        <v>0</v>
      </c>
      <c r="M486" s="2">
        <v>0</v>
      </c>
      <c r="N486" s="2">
        <v>0</v>
      </c>
      <c r="O486" s="2">
        <v>1.7809999999999999</v>
      </c>
      <c r="P486" s="2">
        <v>15.481</v>
      </c>
      <c r="R486">
        <v>3</v>
      </c>
      <c r="S486" s="64"/>
      <c r="T486" s="64"/>
    </row>
    <row r="487" spans="1:20" x14ac:dyDescent="0.25">
      <c r="A487" t="s">
        <v>892</v>
      </c>
      <c r="B487" t="s">
        <v>1064</v>
      </c>
      <c r="C487" t="s">
        <v>1</v>
      </c>
      <c r="D487" t="s">
        <v>0</v>
      </c>
      <c r="E487">
        <v>149867</v>
      </c>
      <c r="F487" t="s">
        <v>264</v>
      </c>
      <c r="G487" t="s">
        <v>265</v>
      </c>
      <c r="H487" s="2">
        <v>0</v>
      </c>
      <c r="I487" s="2">
        <v>0</v>
      </c>
      <c r="J487" s="2">
        <v>0</v>
      </c>
      <c r="K487" s="2">
        <v>29.82</v>
      </c>
      <c r="L487" s="2">
        <v>0</v>
      </c>
      <c r="M487" s="2">
        <v>0</v>
      </c>
      <c r="N487" s="2">
        <v>0</v>
      </c>
      <c r="O487" s="2">
        <v>3.8766000000000003</v>
      </c>
      <c r="P487" s="2">
        <v>33.696600000000004</v>
      </c>
      <c r="R487">
        <v>3</v>
      </c>
      <c r="S487" s="64"/>
      <c r="T487" s="64"/>
    </row>
    <row r="488" spans="1:20" x14ac:dyDescent="0.25">
      <c r="A488" t="s">
        <v>892</v>
      </c>
      <c r="B488" t="s">
        <v>1064</v>
      </c>
      <c r="C488" t="s">
        <v>1</v>
      </c>
      <c r="D488" t="s">
        <v>0</v>
      </c>
      <c r="E488">
        <v>149883</v>
      </c>
      <c r="F488" t="s">
        <v>264</v>
      </c>
      <c r="G488" t="s">
        <v>265</v>
      </c>
      <c r="H488" s="2">
        <v>0</v>
      </c>
      <c r="I488" s="2">
        <v>0</v>
      </c>
      <c r="J488" s="2">
        <v>0</v>
      </c>
      <c r="K488" s="2">
        <v>95.04</v>
      </c>
      <c r="L488" s="2">
        <v>0</v>
      </c>
      <c r="M488" s="2">
        <v>0</v>
      </c>
      <c r="N488" s="2">
        <v>0</v>
      </c>
      <c r="O488" s="2">
        <v>12.355200000000002</v>
      </c>
      <c r="P488" s="2">
        <v>107.3952</v>
      </c>
      <c r="R488">
        <v>3</v>
      </c>
      <c r="S488" s="64"/>
      <c r="T488" s="64"/>
    </row>
    <row r="489" spans="1:20" x14ac:dyDescent="0.25">
      <c r="A489" t="s">
        <v>892</v>
      </c>
      <c r="B489" t="s">
        <v>1094</v>
      </c>
      <c r="C489" t="s">
        <v>1</v>
      </c>
      <c r="D489" t="s">
        <v>0</v>
      </c>
      <c r="E489">
        <v>148224</v>
      </c>
      <c r="F489" t="s">
        <v>264</v>
      </c>
      <c r="G489" t="s">
        <v>265</v>
      </c>
      <c r="H489" s="2">
        <v>0</v>
      </c>
      <c r="I489" s="2">
        <v>0</v>
      </c>
      <c r="J489" s="2">
        <v>0</v>
      </c>
      <c r="K489" s="2">
        <v>58.39</v>
      </c>
      <c r="L489" s="2">
        <v>0</v>
      </c>
      <c r="M489" s="2">
        <v>0</v>
      </c>
      <c r="N489" s="2">
        <v>0</v>
      </c>
      <c r="O489" s="2">
        <v>7.5907</v>
      </c>
      <c r="P489" s="2">
        <v>65.980699999999999</v>
      </c>
      <c r="R489">
        <v>3</v>
      </c>
      <c r="S489" s="64"/>
      <c r="T489" s="64"/>
    </row>
    <row r="490" spans="1:20" x14ac:dyDescent="0.25">
      <c r="A490" t="s">
        <v>892</v>
      </c>
      <c r="B490" t="s">
        <v>1066</v>
      </c>
      <c r="C490" t="s">
        <v>1</v>
      </c>
      <c r="D490" t="s">
        <v>0</v>
      </c>
      <c r="E490">
        <v>4523</v>
      </c>
      <c r="F490" t="s">
        <v>641</v>
      </c>
      <c r="G490" t="s">
        <v>94</v>
      </c>
      <c r="H490" s="2">
        <v>0</v>
      </c>
      <c r="I490" s="2">
        <v>0</v>
      </c>
      <c r="J490" s="2">
        <v>0</v>
      </c>
      <c r="K490" s="2">
        <v>53.1</v>
      </c>
      <c r="L490" s="2">
        <v>0</v>
      </c>
      <c r="M490" s="2">
        <v>0</v>
      </c>
      <c r="N490" s="2">
        <v>0</v>
      </c>
      <c r="O490" s="2">
        <v>6.9030000000000005</v>
      </c>
      <c r="P490" s="2">
        <v>60.003</v>
      </c>
      <c r="R490">
        <v>3</v>
      </c>
      <c r="S490" s="64"/>
      <c r="T490" s="64"/>
    </row>
    <row r="491" spans="1:20" x14ac:dyDescent="0.25">
      <c r="A491" t="s">
        <v>892</v>
      </c>
      <c r="B491" t="s">
        <v>1066</v>
      </c>
      <c r="C491" t="s">
        <v>1</v>
      </c>
      <c r="D491" t="s">
        <v>0</v>
      </c>
      <c r="E491">
        <v>276904</v>
      </c>
      <c r="F491" t="s">
        <v>54</v>
      </c>
      <c r="G491" t="s">
        <v>1104</v>
      </c>
      <c r="H491" s="2">
        <v>0</v>
      </c>
      <c r="I491" s="2">
        <v>0</v>
      </c>
      <c r="J491" s="2">
        <v>0</v>
      </c>
      <c r="K491" s="2">
        <v>56.11</v>
      </c>
      <c r="L491" s="2">
        <v>0</v>
      </c>
      <c r="M491" s="2">
        <v>0</v>
      </c>
      <c r="N491" s="2">
        <v>0</v>
      </c>
      <c r="O491" s="2">
        <v>7.2942999999999998</v>
      </c>
      <c r="P491" s="2">
        <v>63.404299999999999</v>
      </c>
      <c r="R491">
        <v>3</v>
      </c>
      <c r="S491" s="64"/>
      <c r="T491" s="64"/>
    </row>
    <row r="492" spans="1:20" x14ac:dyDescent="0.25">
      <c r="A492" t="s">
        <v>892</v>
      </c>
      <c r="B492" t="s">
        <v>1076</v>
      </c>
      <c r="C492" t="s">
        <v>1</v>
      </c>
      <c r="D492" t="s">
        <v>0</v>
      </c>
      <c r="E492">
        <v>75051039</v>
      </c>
      <c r="F492" t="s">
        <v>222</v>
      </c>
      <c r="G492" t="s">
        <v>74</v>
      </c>
      <c r="H492" s="2">
        <v>0</v>
      </c>
      <c r="I492" s="2">
        <v>0</v>
      </c>
      <c r="J492" s="2">
        <v>0</v>
      </c>
      <c r="K492" s="2">
        <v>209.4</v>
      </c>
      <c r="L492" s="2">
        <v>0</v>
      </c>
      <c r="M492" s="2">
        <v>0</v>
      </c>
      <c r="N492" s="2">
        <v>0</v>
      </c>
      <c r="O492" s="2">
        <v>27.222000000000001</v>
      </c>
      <c r="P492" s="2">
        <v>236.62200000000001</v>
      </c>
      <c r="R492">
        <v>3</v>
      </c>
      <c r="S492" s="64"/>
      <c r="T492" s="64"/>
    </row>
    <row r="493" spans="1:20" x14ac:dyDescent="0.25">
      <c r="A493" t="s">
        <v>892</v>
      </c>
      <c r="B493" t="s">
        <v>1066</v>
      </c>
      <c r="C493" t="s">
        <v>1</v>
      </c>
      <c r="D493" t="s">
        <v>0</v>
      </c>
      <c r="E493">
        <v>673</v>
      </c>
      <c r="F493" t="s">
        <v>990</v>
      </c>
      <c r="G493" t="s">
        <v>991</v>
      </c>
      <c r="H493" s="2">
        <v>0</v>
      </c>
      <c r="I493" s="2">
        <v>0</v>
      </c>
      <c r="J493" s="2">
        <v>0</v>
      </c>
      <c r="K493" s="2">
        <v>75.22</v>
      </c>
      <c r="L493" s="2">
        <v>0</v>
      </c>
      <c r="M493" s="2">
        <v>0</v>
      </c>
      <c r="N493" s="2">
        <v>0</v>
      </c>
      <c r="O493" s="2">
        <v>9.7786000000000008</v>
      </c>
      <c r="P493" s="2">
        <v>84.998599999999996</v>
      </c>
      <c r="R493">
        <v>3</v>
      </c>
      <c r="S493" s="64"/>
      <c r="T493" s="64"/>
    </row>
    <row r="494" spans="1:20" x14ac:dyDescent="0.25">
      <c r="A494" t="s">
        <v>892</v>
      </c>
      <c r="B494" t="s">
        <v>1064</v>
      </c>
      <c r="C494" t="s">
        <v>1</v>
      </c>
      <c r="D494" t="s">
        <v>0</v>
      </c>
      <c r="E494">
        <v>75051020</v>
      </c>
      <c r="F494" t="s">
        <v>222</v>
      </c>
      <c r="G494" t="s">
        <v>74</v>
      </c>
      <c r="H494" s="2">
        <v>0</v>
      </c>
      <c r="I494" s="2">
        <v>0</v>
      </c>
      <c r="J494" s="2">
        <v>0</v>
      </c>
      <c r="K494" s="2">
        <v>77.78</v>
      </c>
      <c r="L494" s="2">
        <v>0</v>
      </c>
      <c r="M494" s="2">
        <v>0</v>
      </c>
      <c r="N494" s="2">
        <v>0</v>
      </c>
      <c r="O494" s="2">
        <v>10.1114</v>
      </c>
      <c r="P494" s="2">
        <v>87.891400000000004</v>
      </c>
      <c r="R494">
        <v>3</v>
      </c>
      <c r="S494" s="64"/>
      <c r="T494" s="64"/>
    </row>
    <row r="495" spans="1:20" x14ac:dyDescent="0.25">
      <c r="A495" t="s">
        <v>892</v>
      </c>
      <c r="B495" t="s">
        <v>1076</v>
      </c>
      <c r="C495" t="s">
        <v>1</v>
      </c>
      <c r="D495" t="s">
        <v>0</v>
      </c>
      <c r="E495">
        <v>643</v>
      </c>
      <c r="F495" t="s">
        <v>569</v>
      </c>
      <c r="G495" t="s">
        <v>90</v>
      </c>
      <c r="H495" s="2">
        <v>0</v>
      </c>
      <c r="I495" s="2">
        <v>0</v>
      </c>
      <c r="J495" s="2">
        <v>0</v>
      </c>
      <c r="K495" s="2">
        <v>123.89</v>
      </c>
      <c r="L495" s="2">
        <v>0</v>
      </c>
      <c r="M495" s="2">
        <v>0</v>
      </c>
      <c r="N495" s="2">
        <v>0</v>
      </c>
      <c r="O495" s="2">
        <v>16.105700000000002</v>
      </c>
      <c r="P495" s="2">
        <v>139.9957</v>
      </c>
      <c r="R495">
        <v>3</v>
      </c>
      <c r="S495" s="64"/>
      <c r="T495" s="64"/>
    </row>
    <row r="496" spans="1:20" x14ac:dyDescent="0.25">
      <c r="A496" t="s">
        <v>892</v>
      </c>
      <c r="B496" t="s">
        <v>1066</v>
      </c>
      <c r="C496" t="s">
        <v>1</v>
      </c>
      <c r="D496" t="s">
        <v>0</v>
      </c>
      <c r="E496">
        <v>75051098</v>
      </c>
      <c r="F496" t="s">
        <v>222</v>
      </c>
      <c r="G496" t="s">
        <v>74</v>
      </c>
      <c r="H496" s="2">
        <v>0</v>
      </c>
      <c r="I496" s="2">
        <v>0</v>
      </c>
      <c r="J496" s="2">
        <v>0</v>
      </c>
      <c r="K496" s="2">
        <v>329.61</v>
      </c>
      <c r="L496" s="2">
        <v>0</v>
      </c>
      <c r="M496" s="2">
        <v>0</v>
      </c>
      <c r="N496" s="2">
        <v>0</v>
      </c>
      <c r="O496" s="2">
        <v>42.849300000000007</v>
      </c>
      <c r="P496" s="2">
        <v>372.45930000000004</v>
      </c>
      <c r="R496">
        <v>3</v>
      </c>
      <c r="S496" s="64"/>
      <c r="T496" s="64"/>
    </row>
    <row r="497" spans="1:20" x14ac:dyDescent="0.25">
      <c r="A497" t="s">
        <v>892</v>
      </c>
      <c r="B497" t="s">
        <v>1076</v>
      </c>
      <c r="C497" t="s">
        <v>1</v>
      </c>
      <c r="D497" t="s">
        <v>0</v>
      </c>
      <c r="E497">
        <v>150088</v>
      </c>
      <c r="F497" t="s">
        <v>264</v>
      </c>
      <c r="G497" t="s">
        <v>265</v>
      </c>
      <c r="H497" s="2">
        <v>0</v>
      </c>
      <c r="I497" s="2">
        <v>0</v>
      </c>
      <c r="J497" s="2">
        <v>0</v>
      </c>
      <c r="K497" s="2">
        <v>68.55</v>
      </c>
      <c r="L497" s="2">
        <v>0</v>
      </c>
      <c r="M497" s="2">
        <v>0</v>
      </c>
      <c r="N497" s="2">
        <v>0</v>
      </c>
      <c r="O497" s="2">
        <v>8.9115000000000002</v>
      </c>
      <c r="P497" s="2">
        <v>77.461500000000001</v>
      </c>
      <c r="R497">
        <v>3</v>
      </c>
      <c r="S497" s="64"/>
      <c r="T497" s="64"/>
    </row>
    <row r="498" spans="1:20" x14ac:dyDescent="0.25">
      <c r="A498" t="s">
        <v>892</v>
      </c>
      <c r="B498" t="s">
        <v>1065</v>
      </c>
      <c r="C498" t="s">
        <v>1</v>
      </c>
      <c r="D498" t="s">
        <v>0</v>
      </c>
      <c r="E498">
        <v>150149</v>
      </c>
      <c r="F498" t="s">
        <v>264</v>
      </c>
      <c r="G498" t="s">
        <v>265</v>
      </c>
      <c r="H498" s="2">
        <v>0</v>
      </c>
      <c r="I498" s="2">
        <v>0</v>
      </c>
      <c r="J498" s="2">
        <v>0</v>
      </c>
      <c r="K498" s="2">
        <v>239.98</v>
      </c>
      <c r="L498" s="2">
        <v>0</v>
      </c>
      <c r="M498" s="2">
        <v>0</v>
      </c>
      <c r="N498" s="2">
        <v>0</v>
      </c>
      <c r="O498" s="2">
        <v>31.197399999999998</v>
      </c>
      <c r="P498" s="2">
        <v>271.17739999999998</v>
      </c>
      <c r="R498">
        <v>3</v>
      </c>
      <c r="S498" s="64"/>
      <c r="T498" s="64"/>
    </row>
    <row r="499" spans="1:20" x14ac:dyDescent="0.25">
      <c r="A499" t="s">
        <v>892</v>
      </c>
      <c r="B499" t="s">
        <v>1065</v>
      </c>
      <c r="C499" t="s">
        <v>1</v>
      </c>
      <c r="D499" t="s">
        <v>0</v>
      </c>
      <c r="E499">
        <v>150215</v>
      </c>
      <c r="F499" t="s">
        <v>264</v>
      </c>
      <c r="G499" t="s">
        <v>265</v>
      </c>
      <c r="H499" s="2">
        <v>0</v>
      </c>
      <c r="I499" s="2">
        <v>0</v>
      </c>
      <c r="J499" s="2">
        <v>0</v>
      </c>
      <c r="K499" s="2">
        <v>106.3</v>
      </c>
      <c r="L499" s="2">
        <v>0</v>
      </c>
      <c r="M499" s="2">
        <v>0</v>
      </c>
      <c r="N499" s="2">
        <v>0</v>
      </c>
      <c r="O499" s="2">
        <v>13.819000000000001</v>
      </c>
      <c r="P499" s="2">
        <v>120.119</v>
      </c>
      <c r="R499">
        <v>3</v>
      </c>
      <c r="S499" s="64"/>
      <c r="T499" s="64"/>
    </row>
    <row r="500" spans="1:20" x14ac:dyDescent="0.25">
      <c r="A500" t="s">
        <v>892</v>
      </c>
      <c r="B500" t="s">
        <v>1061</v>
      </c>
      <c r="C500" t="s">
        <v>1</v>
      </c>
      <c r="D500" t="s">
        <v>0</v>
      </c>
      <c r="E500">
        <v>971</v>
      </c>
      <c r="F500" t="s">
        <v>818</v>
      </c>
      <c r="G500" t="s">
        <v>819</v>
      </c>
      <c r="H500" s="2">
        <v>0</v>
      </c>
      <c r="I500" s="2">
        <v>0</v>
      </c>
      <c r="J500" s="2">
        <v>0</v>
      </c>
      <c r="K500" s="2">
        <v>24.78</v>
      </c>
      <c r="L500" s="2">
        <v>0</v>
      </c>
      <c r="M500" s="2">
        <v>0</v>
      </c>
      <c r="N500" s="2">
        <v>0</v>
      </c>
      <c r="O500" s="2">
        <v>3.2214</v>
      </c>
      <c r="P500" s="2">
        <v>28.0014</v>
      </c>
      <c r="R500">
        <v>3</v>
      </c>
      <c r="S500" s="64"/>
      <c r="T500" s="64"/>
    </row>
    <row r="501" spans="1:20" x14ac:dyDescent="0.25">
      <c r="A501" t="s">
        <v>892</v>
      </c>
      <c r="B501" t="s">
        <v>1095</v>
      </c>
      <c r="C501" t="s">
        <v>1</v>
      </c>
      <c r="D501" t="s">
        <v>0</v>
      </c>
      <c r="E501">
        <v>2573</v>
      </c>
      <c r="F501" t="s">
        <v>1056</v>
      </c>
      <c r="G501" t="s">
        <v>1057</v>
      </c>
      <c r="H501" s="2">
        <v>0</v>
      </c>
      <c r="I501" s="2">
        <v>0</v>
      </c>
      <c r="J501" s="2">
        <v>0</v>
      </c>
      <c r="K501" s="2">
        <v>44</v>
      </c>
      <c r="L501" s="2">
        <v>0</v>
      </c>
      <c r="M501" s="2">
        <v>0</v>
      </c>
      <c r="N501" s="2">
        <v>0</v>
      </c>
      <c r="O501" s="2">
        <v>5.7200000000000006</v>
      </c>
      <c r="P501" s="2">
        <v>49.72</v>
      </c>
      <c r="R501">
        <v>3</v>
      </c>
      <c r="S501" s="64"/>
      <c r="T501" s="64"/>
    </row>
    <row r="502" spans="1:20" x14ac:dyDescent="0.25">
      <c r="A502" t="s">
        <v>892</v>
      </c>
      <c r="B502" t="s">
        <v>1094</v>
      </c>
      <c r="C502" t="s">
        <v>1</v>
      </c>
      <c r="D502" t="s">
        <v>0</v>
      </c>
      <c r="E502">
        <v>8412</v>
      </c>
      <c r="F502" t="s">
        <v>379</v>
      </c>
      <c r="G502" t="s">
        <v>380</v>
      </c>
      <c r="H502" s="2">
        <v>0</v>
      </c>
      <c r="I502" s="2">
        <v>0</v>
      </c>
      <c r="J502" s="2">
        <v>0</v>
      </c>
      <c r="K502" s="2">
        <v>60.6</v>
      </c>
      <c r="L502" s="2">
        <v>0</v>
      </c>
      <c r="M502" s="2">
        <v>0</v>
      </c>
      <c r="N502" s="2">
        <v>0</v>
      </c>
      <c r="O502" s="2">
        <v>7.8780000000000001</v>
      </c>
      <c r="P502" s="2">
        <v>68.478000000000009</v>
      </c>
      <c r="R502">
        <v>3</v>
      </c>
      <c r="S502" s="64"/>
      <c r="T502" s="64"/>
    </row>
    <row r="503" spans="1:20" x14ac:dyDescent="0.25">
      <c r="A503" t="s">
        <v>892</v>
      </c>
      <c r="B503" t="s">
        <v>998</v>
      </c>
      <c r="C503" t="s">
        <v>1</v>
      </c>
      <c r="D503" t="s">
        <v>0</v>
      </c>
      <c r="E503">
        <v>86611</v>
      </c>
      <c r="F503" t="s">
        <v>264</v>
      </c>
      <c r="G503" t="s">
        <v>265</v>
      </c>
      <c r="H503" s="2">
        <v>0</v>
      </c>
      <c r="I503" s="2">
        <v>0</v>
      </c>
      <c r="J503" s="2">
        <v>0</v>
      </c>
      <c r="K503" s="2">
        <v>115.08</v>
      </c>
      <c r="L503" s="2">
        <v>0</v>
      </c>
      <c r="M503" s="2">
        <v>0</v>
      </c>
      <c r="N503" s="2">
        <v>0</v>
      </c>
      <c r="O503" s="2">
        <v>14.9604</v>
      </c>
      <c r="P503" s="2">
        <v>130.04040000000001</v>
      </c>
      <c r="R503">
        <v>3</v>
      </c>
      <c r="S503" s="64"/>
      <c r="T503" s="64"/>
    </row>
    <row r="504" spans="1:20" x14ac:dyDescent="0.25">
      <c r="A504" t="s">
        <v>892</v>
      </c>
      <c r="B504" t="s">
        <v>1006</v>
      </c>
      <c r="C504" t="s">
        <v>1</v>
      </c>
      <c r="D504" t="s">
        <v>0</v>
      </c>
      <c r="E504">
        <v>86750</v>
      </c>
      <c r="F504" t="s">
        <v>264</v>
      </c>
      <c r="G504" t="s">
        <v>265</v>
      </c>
      <c r="H504" s="2">
        <v>0</v>
      </c>
      <c r="I504" s="2">
        <v>0</v>
      </c>
      <c r="J504" s="2">
        <v>0</v>
      </c>
      <c r="K504" s="2">
        <v>470.4</v>
      </c>
      <c r="L504" s="2">
        <v>0</v>
      </c>
      <c r="M504" s="2">
        <v>0</v>
      </c>
      <c r="N504" s="2">
        <v>0</v>
      </c>
      <c r="O504" s="2">
        <v>61.152000000000001</v>
      </c>
      <c r="P504" s="2">
        <v>531.55200000000002</v>
      </c>
      <c r="R504">
        <v>3</v>
      </c>
      <c r="S504" s="64"/>
      <c r="T504" s="64"/>
    </row>
    <row r="505" spans="1:20" x14ac:dyDescent="0.25">
      <c r="A505" t="s">
        <v>892</v>
      </c>
      <c r="B505" t="s">
        <v>1091</v>
      </c>
      <c r="C505" t="s">
        <v>1</v>
      </c>
      <c r="D505" t="s">
        <v>0</v>
      </c>
      <c r="E505">
        <v>15255</v>
      </c>
      <c r="F505" t="s">
        <v>1092</v>
      </c>
      <c r="G505" t="s">
        <v>1093</v>
      </c>
      <c r="H505" s="2">
        <v>0</v>
      </c>
      <c r="I505" s="2">
        <v>0</v>
      </c>
      <c r="J505" s="2">
        <v>0</v>
      </c>
      <c r="K505" s="2">
        <v>24.78</v>
      </c>
      <c r="L505" s="2">
        <v>0</v>
      </c>
      <c r="M505" s="2">
        <v>0</v>
      </c>
      <c r="N505" s="2">
        <v>0</v>
      </c>
      <c r="O505" s="2">
        <v>3.2214</v>
      </c>
      <c r="P505" s="2">
        <v>28.0014</v>
      </c>
      <c r="R505">
        <v>3</v>
      </c>
      <c r="S505" s="64"/>
      <c r="T505" s="64"/>
    </row>
    <row r="506" spans="1:20" x14ac:dyDescent="0.25">
      <c r="A506" t="s">
        <v>892</v>
      </c>
      <c r="B506" t="s">
        <v>1063</v>
      </c>
      <c r="C506" t="s">
        <v>1</v>
      </c>
      <c r="D506" t="s">
        <v>0</v>
      </c>
      <c r="E506">
        <v>75050981</v>
      </c>
      <c r="F506" t="s">
        <v>222</v>
      </c>
      <c r="G506" t="s">
        <v>74</v>
      </c>
      <c r="H506" s="2">
        <v>0</v>
      </c>
      <c r="I506" s="2">
        <v>0</v>
      </c>
      <c r="J506" s="2">
        <v>0</v>
      </c>
      <c r="K506" s="2">
        <v>29.12</v>
      </c>
      <c r="L506" s="2">
        <v>0</v>
      </c>
      <c r="M506" s="2">
        <v>0</v>
      </c>
      <c r="N506" s="2">
        <v>0</v>
      </c>
      <c r="O506" s="2">
        <v>3.7856000000000001</v>
      </c>
      <c r="P506" s="2">
        <v>32.9056</v>
      </c>
      <c r="R506">
        <v>3</v>
      </c>
      <c r="S506" s="64"/>
      <c r="T506" s="64"/>
    </row>
    <row r="507" spans="1:20" x14ac:dyDescent="0.25">
      <c r="A507" t="s">
        <v>892</v>
      </c>
      <c r="B507" t="s">
        <v>1076</v>
      </c>
      <c r="C507" t="s">
        <v>1</v>
      </c>
      <c r="D507" t="s">
        <v>0</v>
      </c>
      <c r="E507">
        <v>176</v>
      </c>
      <c r="F507" t="s">
        <v>1089</v>
      </c>
      <c r="G507" t="s">
        <v>1090</v>
      </c>
      <c r="H507" s="2">
        <v>0</v>
      </c>
      <c r="I507" s="2">
        <v>0</v>
      </c>
      <c r="J507" s="2">
        <v>0</v>
      </c>
      <c r="K507" s="2">
        <v>53.1</v>
      </c>
      <c r="L507" s="2">
        <v>0</v>
      </c>
      <c r="M507" s="2">
        <v>0</v>
      </c>
      <c r="N507" s="2">
        <v>0</v>
      </c>
      <c r="O507" s="2">
        <v>6.9030000000000005</v>
      </c>
      <c r="P507" s="2">
        <v>60.003</v>
      </c>
      <c r="R507">
        <v>3</v>
      </c>
      <c r="S507" s="64"/>
      <c r="T507" s="64"/>
    </row>
    <row r="508" spans="1:20" x14ac:dyDescent="0.25">
      <c r="A508" t="s">
        <v>892</v>
      </c>
      <c r="B508" t="s">
        <v>1084</v>
      </c>
      <c r="C508" t="s">
        <v>1</v>
      </c>
      <c r="D508" t="s">
        <v>0</v>
      </c>
      <c r="E508">
        <v>35308</v>
      </c>
      <c r="F508" t="s">
        <v>634</v>
      </c>
      <c r="G508" t="s">
        <v>80</v>
      </c>
      <c r="H508" s="2">
        <v>0</v>
      </c>
      <c r="I508" s="2">
        <v>0</v>
      </c>
      <c r="J508" s="2">
        <v>0</v>
      </c>
      <c r="K508" s="2">
        <v>68.430000000000007</v>
      </c>
      <c r="L508" s="2">
        <v>0</v>
      </c>
      <c r="M508" s="2">
        <v>0</v>
      </c>
      <c r="N508" s="2">
        <v>0</v>
      </c>
      <c r="O508" s="2">
        <v>8.895900000000001</v>
      </c>
      <c r="P508" s="2">
        <v>77.325900000000004</v>
      </c>
      <c r="R508">
        <v>3</v>
      </c>
      <c r="S508" s="64"/>
      <c r="T508" s="64"/>
    </row>
    <row r="509" spans="1:20" x14ac:dyDescent="0.25">
      <c r="A509" t="s">
        <v>892</v>
      </c>
      <c r="B509" t="s">
        <v>1084</v>
      </c>
      <c r="C509" t="s">
        <v>1</v>
      </c>
      <c r="D509" t="s">
        <v>0</v>
      </c>
      <c r="E509">
        <v>13121</v>
      </c>
      <c r="F509" t="s">
        <v>638</v>
      </c>
      <c r="G509" t="s">
        <v>639</v>
      </c>
      <c r="H509" s="2">
        <v>0</v>
      </c>
      <c r="I509" s="2">
        <v>0</v>
      </c>
      <c r="J509" s="2">
        <v>0</v>
      </c>
      <c r="K509" s="2">
        <v>67.61</v>
      </c>
      <c r="L509" s="2">
        <v>0</v>
      </c>
      <c r="M509" s="2">
        <v>0</v>
      </c>
      <c r="N509" s="2">
        <v>0</v>
      </c>
      <c r="O509" s="2">
        <v>8.7893000000000008</v>
      </c>
      <c r="P509" s="2">
        <v>76.399299999999997</v>
      </c>
      <c r="R509">
        <v>3</v>
      </c>
      <c r="S509" s="64"/>
      <c r="T509" s="64"/>
    </row>
    <row r="510" spans="1:20" x14ac:dyDescent="0.25">
      <c r="A510" t="s">
        <v>892</v>
      </c>
      <c r="B510" t="s">
        <v>1084</v>
      </c>
      <c r="C510" t="s">
        <v>1</v>
      </c>
      <c r="D510" t="s">
        <v>0</v>
      </c>
      <c r="E510">
        <v>35309</v>
      </c>
      <c r="F510" t="s">
        <v>634</v>
      </c>
      <c r="G510" t="s">
        <v>80</v>
      </c>
      <c r="H510" s="2">
        <v>0</v>
      </c>
      <c r="I510" s="2">
        <v>0</v>
      </c>
      <c r="J510" s="2">
        <v>0</v>
      </c>
      <c r="K510" s="2">
        <v>82.67</v>
      </c>
      <c r="L510" s="2">
        <v>0</v>
      </c>
      <c r="M510" s="2">
        <v>0</v>
      </c>
      <c r="N510" s="2">
        <v>0</v>
      </c>
      <c r="O510" s="2">
        <v>10.747100000000001</v>
      </c>
      <c r="P510" s="2">
        <v>93.417100000000005</v>
      </c>
      <c r="R510">
        <v>3</v>
      </c>
      <c r="S510" s="64"/>
      <c r="T510" s="64"/>
    </row>
    <row r="511" spans="1:20" x14ac:dyDescent="0.25">
      <c r="A511" t="s">
        <v>892</v>
      </c>
      <c r="B511" t="s">
        <v>1068</v>
      </c>
      <c r="C511" t="s">
        <v>1</v>
      </c>
      <c r="D511" t="s">
        <v>0</v>
      </c>
      <c r="E511">
        <v>373</v>
      </c>
      <c r="F511" t="s">
        <v>1088</v>
      </c>
      <c r="G511" t="s">
        <v>86</v>
      </c>
      <c r="H511" s="2">
        <v>0</v>
      </c>
      <c r="I511" s="2">
        <v>0</v>
      </c>
      <c r="J511" s="2">
        <v>0</v>
      </c>
      <c r="K511" s="2">
        <v>398.23</v>
      </c>
      <c r="L511" s="2">
        <v>0</v>
      </c>
      <c r="M511" s="2">
        <v>0</v>
      </c>
      <c r="N511" s="2">
        <v>0</v>
      </c>
      <c r="O511" s="2">
        <v>51.769900000000007</v>
      </c>
      <c r="P511" s="2">
        <v>449.99990000000003</v>
      </c>
      <c r="R511">
        <v>3</v>
      </c>
      <c r="S511" s="64"/>
      <c r="T511" s="64"/>
    </row>
    <row r="512" spans="1:20" x14ac:dyDescent="0.25">
      <c r="A512" t="s">
        <v>892</v>
      </c>
      <c r="B512" t="s">
        <v>1084</v>
      </c>
      <c r="C512" t="s">
        <v>1</v>
      </c>
      <c r="D512" t="s">
        <v>0</v>
      </c>
      <c r="E512">
        <v>35144</v>
      </c>
      <c r="F512" t="s">
        <v>634</v>
      </c>
      <c r="G512" t="s">
        <v>80</v>
      </c>
      <c r="H512" s="2">
        <v>0</v>
      </c>
      <c r="I512" s="2">
        <v>0</v>
      </c>
      <c r="J512" s="2">
        <v>0</v>
      </c>
      <c r="K512" s="2">
        <v>122</v>
      </c>
      <c r="L512" s="2">
        <v>0</v>
      </c>
      <c r="M512" s="2">
        <v>0</v>
      </c>
      <c r="N512" s="2">
        <v>0</v>
      </c>
      <c r="O512" s="2">
        <v>15.860000000000001</v>
      </c>
      <c r="P512" s="2">
        <v>137.86000000000001</v>
      </c>
      <c r="R512">
        <v>3</v>
      </c>
      <c r="S512" s="64"/>
      <c r="T512" s="64"/>
    </row>
    <row r="513" spans="1:20" x14ac:dyDescent="0.25">
      <c r="A513" t="s">
        <v>892</v>
      </c>
      <c r="B513" t="s">
        <v>1084</v>
      </c>
      <c r="C513" t="s">
        <v>1</v>
      </c>
      <c r="D513" t="s">
        <v>0</v>
      </c>
      <c r="E513">
        <v>35295</v>
      </c>
      <c r="F513" t="s">
        <v>634</v>
      </c>
      <c r="G513" t="s">
        <v>80</v>
      </c>
      <c r="H513" s="2">
        <v>0</v>
      </c>
      <c r="I513" s="2">
        <v>0</v>
      </c>
      <c r="J513" s="2">
        <v>0</v>
      </c>
      <c r="K513" s="2">
        <v>126</v>
      </c>
      <c r="L513" s="2">
        <v>0</v>
      </c>
      <c r="M513" s="2">
        <v>0</v>
      </c>
      <c r="N513" s="2">
        <v>0</v>
      </c>
      <c r="O513" s="2">
        <v>16.38</v>
      </c>
      <c r="P513" s="2">
        <v>142.38</v>
      </c>
      <c r="R513">
        <v>3</v>
      </c>
      <c r="S513" s="64"/>
      <c r="T513" s="64"/>
    </row>
    <row r="514" spans="1:20" x14ac:dyDescent="0.25">
      <c r="A514" t="s">
        <v>892</v>
      </c>
      <c r="B514" t="s">
        <v>1086</v>
      </c>
      <c r="C514" t="s">
        <v>1</v>
      </c>
      <c r="D514" t="s">
        <v>0</v>
      </c>
      <c r="E514">
        <v>3937</v>
      </c>
      <c r="F514" t="s">
        <v>310</v>
      </c>
      <c r="G514" t="s">
        <v>311</v>
      </c>
      <c r="H514" s="2">
        <v>0</v>
      </c>
      <c r="I514" s="2">
        <v>0</v>
      </c>
      <c r="J514" s="2">
        <v>0</v>
      </c>
      <c r="K514" s="2">
        <v>33.69</v>
      </c>
      <c r="L514" s="2">
        <v>0</v>
      </c>
      <c r="M514" s="2">
        <v>0</v>
      </c>
      <c r="N514" s="2">
        <v>0</v>
      </c>
      <c r="O514" s="2">
        <v>4.3796999999999997</v>
      </c>
      <c r="P514" s="2">
        <v>38.069699999999997</v>
      </c>
      <c r="R514">
        <v>3</v>
      </c>
      <c r="S514" s="64"/>
      <c r="T514" s="64"/>
    </row>
    <row r="515" spans="1:20" x14ac:dyDescent="0.25">
      <c r="A515" t="s">
        <v>892</v>
      </c>
      <c r="B515" t="s">
        <v>1086</v>
      </c>
      <c r="C515" t="s">
        <v>1</v>
      </c>
      <c r="D515" t="s">
        <v>0</v>
      </c>
      <c r="E515">
        <v>36</v>
      </c>
      <c r="F515" t="s">
        <v>818</v>
      </c>
      <c r="G515" t="s">
        <v>819</v>
      </c>
      <c r="H515" s="2">
        <v>0</v>
      </c>
      <c r="I515" s="2">
        <v>0</v>
      </c>
      <c r="J515" s="2">
        <v>0</v>
      </c>
      <c r="K515" s="2">
        <v>24.07</v>
      </c>
      <c r="L515" s="2">
        <v>0</v>
      </c>
      <c r="M515" s="2">
        <v>0</v>
      </c>
      <c r="N515" s="2">
        <v>0</v>
      </c>
      <c r="O515" s="2">
        <v>3.1291000000000002</v>
      </c>
      <c r="P515" s="2">
        <v>27.199100000000001</v>
      </c>
      <c r="R515">
        <v>3</v>
      </c>
      <c r="S515" s="64"/>
      <c r="T515" s="64"/>
    </row>
    <row r="516" spans="1:20" x14ac:dyDescent="0.25">
      <c r="A516" t="s">
        <v>892</v>
      </c>
      <c r="B516" t="s">
        <v>1073</v>
      </c>
      <c r="C516" t="s">
        <v>1</v>
      </c>
      <c r="D516" t="s">
        <v>0</v>
      </c>
      <c r="E516">
        <v>31370</v>
      </c>
      <c r="F516" t="s">
        <v>381</v>
      </c>
      <c r="G516" t="s">
        <v>382</v>
      </c>
      <c r="H516" s="2">
        <v>0</v>
      </c>
      <c r="I516" s="2">
        <v>0</v>
      </c>
      <c r="J516" s="2">
        <v>0</v>
      </c>
      <c r="K516" s="2">
        <v>57.06</v>
      </c>
      <c r="L516" s="2">
        <v>0</v>
      </c>
      <c r="M516" s="2">
        <v>0</v>
      </c>
      <c r="N516" s="2">
        <v>0</v>
      </c>
      <c r="O516" s="2">
        <v>7.4178000000000006</v>
      </c>
      <c r="P516" s="2">
        <v>64.477800000000002</v>
      </c>
      <c r="R516">
        <v>3</v>
      </c>
      <c r="S516" s="64"/>
      <c r="T516" s="64"/>
    </row>
    <row r="517" spans="1:20" x14ac:dyDescent="0.25">
      <c r="A517" t="s">
        <v>892</v>
      </c>
      <c r="B517" t="s">
        <v>1063</v>
      </c>
      <c r="C517" t="s">
        <v>1</v>
      </c>
      <c r="D517" t="s">
        <v>0</v>
      </c>
      <c r="E517">
        <v>31718</v>
      </c>
      <c r="F517" t="s">
        <v>381</v>
      </c>
      <c r="G517" t="s">
        <v>382</v>
      </c>
      <c r="H517" s="2">
        <v>0</v>
      </c>
      <c r="I517" s="2">
        <v>0</v>
      </c>
      <c r="J517" s="2">
        <v>0</v>
      </c>
      <c r="K517" s="2">
        <v>92.02</v>
      </c>
      <c r="L517" s="2">
        <v>0</v>
      </c>
      <c r="M517" s="2">
        <v>0</v>
      </c>
      <c r="N517" s="2">
        <v>0</v>
      </c>
      <c r="O517" s="2">
        <v>11.9626</v>
      </c>
      <c r="P517" s="2">
        <v>103.98259999999999</v>
      </c>
      <c r="R517">
        <v>3</v>
      </c>
      <c r="S517" s="64"/>
      <c r="T517" s="64"/>
    </row>
    <row r="518" spans="1:20" x14ac:dyDescent="0.25">
      <c r="A518" t="s">
        <v>892</v>
      </c>
      <c r="B518" t="s">
        <v>1064</v>
      </c>
      <c r="C518" t="s">
        <v>1</v>
      </c>
      <c r="D518" t="s">
        <v>0</v>
      </c>
      <c r="E518">
        <v>31803</v>
      </c>
      <c r="F518" t="s">
        <v>381</v>
      </c>
      <c r="G518" t="s">
        <v>382</v>
      </c>
      <c r="H518" s="2">
        <v>0</v>
      </c>
      <c r="I518" s="2">
        <v>0</v>
      </c>
      <c r="J518" s="2">
        <v>0</v>
      </c>
      <c r="K518" s="2">
        <v>133.04</v>
      </c>
      <c r="L518" s="2">
        <v>0</v>
      </c>
      <c r="M518" s="2">
        <v>0</v>
      </c>
      <c r="N518" s="2">
        <v>0</v>
      </c>
      <c r="O518" s="2">
        <v>17.295200000000001</v>
      </c>
      <c r="P518" s="2">
        <v>150.33519999999999</v>
      </c>
      <c r="R518">
        <v>3</v>
      </c>
      <c r="S518" s="64"/>
      <c r="T518" s="64"/>
    </row>
    <row r="519" spans="1:20" x14ac:dyDescent="0.25">
      <c r="A519" t="s">
        <v>892</v>
      </c>
      <c r="B519" t="s">
        <v>1076</v>
      </c>
      <c r="C519" t="s">
        <v>1</v>
      </c>
      <c r="D519" t="s">
        <v>0</v>
      </c>
      <c r="E519">
        <v>31955</v>
      </c>
      <c r="F519" t="s">
        <v>381</v>
      </c>
      <c r="G519" t="s">
        <v>382</v>
      </c>
      <c r="H519" s="2">
        <v>0</v>
      </c>
      <c r="I519" s="2">
        <v>0</v>
      </c>
      <c r="J519" s="2">
        <v>0</v>
      </c>
      <c r="K519" s="2">
        <v>210.63</v>
      </c>
      <c r="L519" s="2">
        <v>0</v>
      </c>
      <c r="M519" s="2">
        <v>0</v>
      </c>
      <c r="N519" s="2">
        <v>0</v>
      </c>
      <c r="O519" s="2">
        <v>27.381900000000002</v>
      </c>
      <c r="P519" s="2">
        <v>238.0119</v>
      </c>
      <c r="R519">
        <v>3</v>
      </c>
      <c r="S519" s="64"/>
      <c r="T519" s="64"/>
    </row>
    <row r="520" spans="1:20" x14ac:dyDescent="0.25">
      <c r="A520" t="s">
        <v>892</v>
      </c>
      <c r="B520" t="s">
        <v>1076</v>
      </c>
      <c r="C520" t="s">
        <v>1</v>
      </c>
      <c r="D520" t="s">
        <v>0</v>
      </c>
      <c r="E520">
        <v>31956</v>
      </c>
      <c r="F520" t="s">
        <v>381</v>
      </c>
      <c r="G520" t="s">
        <v>382</v>
      </c>
      <c r="H520" s="2">
        <v>0</v>
      </c>
      <c r="I520" s="2">
        <v>0</v>
      </c>
      <c r="J520" s="2">
        <v>0</v>
      </c>
      <c r="K520" s="2">
        <v>48.68</v>
      </c>
      <c r="L520" s="2">
        <v>0</v>
      </c>
      <c r="M520" s="2">
        <v>0</v>
      </c>
      <c r="N520" s="2">
        <v>0</v>
      </c>
      <c r="O520" s="2">
        <v>6.3284000000000002</v>
      </c>
      <c r="P520" s="2">
        <v>55.008400000000002</v>
      </c>
      <c r="R520">
        <v>3</v>
      </c>
      <c r="S520" s="64"/>
      <c r="T520" s="64"/>
    </row>
    <row r="521" spans="1:20" x14ac:dyDescent="0.25">
      <c r="A521" t="s">
        <v>892</v>
      </c>
      <c r="B521" t="s">
        <v>1068</v>
      </c>
      <c r="C521" t="s">
        <v>1</v>
      </c>
      <c r="D521" t="s">
        <v>0</v>
      </c>
      <c r="E521">
        <v>32605</v>
      </c>
      <c r="F521" t="s">
        <v>381</v>
      </c>
      <c r="G521" t="s">
        <v>382</v>
      </c>
      <c r="H521" s="2">
        <v>0</v>
      </c>
      <c r="I521" s="2">
        <v>0</v>
      </c>
      <c r="J521" s="2">
        <v>0</v>
      </c>
      <c r="K521" s="2">
        <v>265.02</v>
      </c>
      <c r="L521" s="2">
        <v>0</v>
      </c>
      <c r="M521" s="2">
        <v>0</v>
      </c>
      <c r="N521" s="2">
        <v>0</v>
      </c>
      <c r="O521" s="2">
        <v>34.452599999999997</v>
      </c>
      <c r="P521" s="2">
        <v>299.4726</v>
      </c>
      <c r="R521">
        <v>3</v>
      </c>
      <c r="S521" s="64"/>
      <c r="T521" s="64"/>
    </row>
    <row r="522" spans="1:20" x14ac:dyDescent="0.25">
      <c r="A522" t="s">
        <v>892</v>
      </c>
      <c r="B522" t="s">
        <v>1067</v>
      </c>
      <c r="C522" t="s">
        <v>1</v>
      </c>
      <c r="D522" t="s">
        <v>0</v>
      </c>
      <c r="E522">
        <v>32399</v>
      </c>
      <c r="F522" t="s">
        <v>381</v>
      </c>
      <c r="G522" t="s">
        <v>382</v>
      </c>
      <c r="H522" s="2">
        <v>0</v>
      </c>
      <c r="I522" s="2">
        <v>0</v>
      </c>
      <c r="J522" s="2">
        <v>0</v>
      </c>
      <c r="K522" s="2">
        <v>68.81</v>
      </c>
      <c r="L522" s="2">
        <v>0</v>
      </c>
      <c r="M522" s="2">
        <v>0</v>
      </c>
      <c r="N522" s="2">
        <v>0</v>
      </c>
      <c r="O522" s="2">
        <v>8.9453000000000014</v>
      </c>
      <c r="P522" s="2">
        <v>77.755300000000005</v>
      </c>
      <c r="R522">
        <v>3</v>
      </c>
      <c r="S522" s="64"/>
      <c r="T522" s="64"/>
    </row>
    <row r="523" spans="1:20" x14ac:dyDescent="0.25">
      <c r="A523" t="s">
        <v>892</v>
      </c>
      <c r="B523" t="s">
        <v>1086</v>
      </c>
      <c r="C523" t="s">
        <v>1</v>
      </c>
      <c r="D523" t="s">
        <v>0</v>
      </c>
      <c r="E523">
        <v>33377</v>
      </c>
      <c r="F523" t="s">
        <v>381</v>
      </c>
      <c r="G523" t="s">
        <v>382</v>
      </c>
      <c r="H523" s="2">
        <v>0</v>
      </c>
      <c r="I523" s="2">
        <v>0</v>
      </c>
      <c r="J523" s="2">
        <v>0</v>
      </c>
      <c r="K523" s="2">
        <v>694.74</v>
      </c>
      <c r="L523" s="2">
        <v>0</v>
      </c>
      <c r="M523" s="2">
        <v>0</v>
      </c>
      <c r="N523" s="2">
        <v>0</v>
      </c>
      <c r="O523" s="2">
        <v>90.316200000000009</v>
      </c>
      <c r="P523" s="2">
        <v>785.05619999999999</v>
      </c>
      <c r="R523">
        <v>3</v>
      </c>
      <c r="S523" s="64"/>
      <c r="T523" s="64"/>
    </row>
    <row r="524" spans="1:20" x14ac:dyDescent="0.25">
      <c r="A524" t="s">
        <v>892</v>
      </c>
      <c r="B524" t="s">
        <v>1084</v>
      </c>
      <c r="C524" t="s">
        <v>1</v>
      </c>
      <c r="D524" t="s">
        <v>0</v>
      </c>
      <c r="E524">
        <v>33676</v>
      </c>
      <c r="F524" t="s">
        <v>381</v>
      </c>
      <c r="G524" t="s">
        <v>382</v>
      </c>
      <c r="H524" s="2">
        <v>0</v>
      </c>
      <c r="I524" s="2">
        <v>0</v>
      </c>
      <c r="J524" s="2">
        <v>0</v>
      </c>
      <c r="K524" s="2">
        <v>133.87</v>
      </c>
      <c r="L524" s="2">
        <v>0</v>
      </c>
      <c r="M524" s="2">
        <v>0</v>
      </c>
      <c r="N524" s="2">
        <v>0</v>
      </c>
      <c r="O524" s="2">
        <v>17.403100000000002</v>
      </c>
      <c r="P524" s="2">
        <v>151.2731</v>
      </c>
      <c r="R524">
        <v>3</v>
      </c>
      <c r="S524" s="64"/>
      <c r="T524" s="64"/>
    </row>
    <row r="525" spans="1:20" x14ac:dyDescent="0.25">
      <c r="A525" t="s">
        <v>892</v>
      </c>
      <c r="B525" t="s">
        <v>1084</v>
      </c>
      <c r="C525" t="s">
        <v>1</v>
      </c>
      <c r="D525" t="s">
        <v>0</v>
      </c>
      <c r="E525">
        <v>33699</v>
      </c>
      <c r="F525" t="s">
        <v>381</v>
      </c>
      <c r="G525" t="s">
        <v>382</v>
      </c>
      <c r="H525" s="2">
        <v>0</v>
      </c>
      <c r="I525" s="2">
        <v>0</v>
      </c>
      <c r="J525" s="2">
        <v>0</v>
      </c>
      <c r="K525" s="2">
        <v>46.21</v>
      </c>
      <c r="L525" s="2">
        <v>0</v>
      </c>
      <c r="M525" s="2">
        <v>0</v>
      </c>
      <c r="N525" s="2">
        <v>0</v>
      </c>
      <c r="O525" s="2">
        <v>6.0073000000000008</v>
      </c>
      <c r="P525" s="2">
        <v>52.217300000000002</v>
      </c>
      <c r="R525">
        <v>3</v>
      </c>
      <c r="S525" s="64"/>
      <c r="T525" s="64"/>
    </row>
    <row r="526" spans="1:20" x14ac:dyDescent="0.25">
      <c r="A526" t="s">
        <v>892</v>
      </c>
      <c r="B526" t="s">
        <v>1083</v>
      </c>
      <c r="C526" t="s">
        <v>1</v>
      </c>
      <c r="D526" t="s">
        <v>0</v>
      </c>
      <c r="E526">
        <v>33518</v>
      </c>
      <c r="F526" t="s">
        <v>381</v>
      </c>
      <c r="G526" t="s">
        <v>382</v>
      </c>
      <c r="H526" s="2">
        <v>0</v>
      </c>
      <c r="I526" s="2">
        <v>0</v>
      </c>
      <c r="J526" s="2">
        <v>0</v>
      </c>
      <c r="K526" s="2">
        <v>61.94</v>
      </c>
      <c r="L526" s="2">
        <v>0</v>
      </c>
      <c r="M526" s="2">
        <v>0</v>
      </c>
      <c r="N526" s="2">
        <v>0</v>
      </c>
      <c r="O526" s="2">
        <v>8.0521999999999991</v>
      </c>
      <c r="P526" s="2">
        <v>69.992199999999997</v>
      </c>
      <c r="R526">
        <v>3</v>
      </c>
      <c r="S526" s="64"/>
      <c r="T526" s="64"/>
    </row>
    <row r="527" spans="1:20" x14ac:dyDescent="0.25">
      <c r="A527" t="s">
        <v>892</v>
      </c>
      <c r="B527" t="s">
        <v>1083</v>
      </c>
      <c r="C527" t="s">
        <v>1</v>
      </c>
      <c r="D527" t="s">
        <v>0</v>
      </c>
      <c r="E527">
        <v>33474</v>
      </c>
      <c r="F527" t="s">
        <v>381</v>
      </c>
      <c r="G527" t="s">
        <v>382</v>
      </c>
      <c r="H527" s="2">
        <v>0</v>
      </c>
      <c r="I527" s="2">
        <v>0</v>
      </c>
      <c r="J527" s="2">
        <v>0</v>
      </c>
      <c r="K527" s="2">
        <v>82.41</v>
      </c>
      <c r="L527" s="2">
        <v>0</v>
      </c>
      <c r="M527" s="2">
        <v>0</v>
      </c>
      <c r="N527" s="2">
        <v>0</v>
      </c>
      <c r="O527" s="2">
        <v>10.7133</v>
      </c>
      <c r="P527" s="2">
        <v>93.1233</v>
      </c>
      <c r="R527">
        <v>3</v>
      </c>
      <c r="S527" s="64"/>
      <c r="T527" s="64"/>
    </row>
    <row r="528" spans="1:20" x14ac:dyDescent="0.25">
      <c r="A528" t="s">
        <v>892</v>
      </c>
      <c r="B528" t="s">
        <v>1087</v>
      </c>
      <c r="C528" t="s">
        <v>1</v>
      </c>
      <c r="D528" t="s">
        <v>0</v>
      </c>
      <c r="E528">
        <v>1671485</v>
      </c>
      <c r="F528" t="s">
        <v>264</v>
      </c>
      <c r="G528" t="s">
        <v>265</v>
      </c>
      <c r="H528" s="2">
        <v>0</v>
      </c>
      <c r="I528" s="2">
        <v>0</v>
      </c>
      <c r="J528" s="2">
        <v>0</v>
      </c>
      <c r="K528" s="2">
        <v>14.58</v>
      </c>
      <c r="L528" s="2">
        <v>0</v>
      </c>
      <c r="M528" s="2">
        <v>0</v>
      </c>
      <c r="N528" s="2">
        <v>0</v>
      </c>
      <c r="O528" s="2">
        <v>1.8954</v>
      </c>
      <c r="P528" s="2">
        <v>16.4754</v>
      </c>
      <c r="R528">
        <v>3</v>
      </c>
      <c r="S528" s="64"/>
      <c r="T528" s="64"/>
    </row>
    <row r="529" spans="1:20" x14ac:dyDescent="0.25">
      <c r="A529" t="s">
        <v>892</v>
      </c>
      <c r="B529" t="s">
        <v>1086</v>
      </c>
      <c r="C529" t="s">
        <v>1</v>
      </c>
      <c r="D529" t="s">
        <v>0</v>
      </c>
      <c r="E529">
        <v>1678725</v>
      </c>
      <c r="F529" t="s">
        <v>264</v>
      </c>
      <c r="G529" t="s">
        <v>265</v>
      </c>
      <c r="H529" s="2">
        <v>0</v>
      </c>
      <c r="I529" s="2">
        <v>0</v>
      </c>
      <c r="J529" s="2">
        <v>0</v>
      </c>
      <c r="K529" s="2">
        <v>23.4</v>
      </c>
      <c r="L529" s="2">
        <v>0</v>
      </c>
      <c r="M529" s="2">
        <v>0</v>
      </c>
      <c r="N529" s="2">
        <v>0</v>
      </c>
      <c r="O529" s="2">
        <v>3.0419999999999998</v>
      </c>
      <c r="P529" s="2">
        <v>26.442</v>
      </c>
      <c r="R529">
        <v>3</v>
      </c>
      <c r="S529" s="64"/>
      <c r="T529" s="64"/>
    </row>
    <row r="530" spans="1:20" x14ac:dyDescent="0.25">
      <c r="A530" t="s">
        <v>892</v>
      </c>
      <c r="B530" t="s">
        <v>1085</v>
      </c>
      <c r="C530" t="s">
        <v>1</v>
      </c>
      <c r="D530" t="s">
        <v>0</v>
      </c>
      <c r="E530">
        <v>75051253</v>
      </c>
      <c r="F530" t="s">
        <v>222</v>
      </c>
      <c r="G530" t="s">
        <v>74</v>
      </c>
      <c r="H530" s="2">
        <v>0</v>
      </c>
      <c r="I530" s="2">
        <v>0</v>
      </c>
      <c r="J530" s="2">
        <v>0</v>
      </c>
      <c r="K530" s="2">
        <v>59.87</v>
      </c>
      <c r="L530" s="2">
        <v>0</v>
      </c>
      <c r="M530" s="2">
        <v>0</v>
      </c>
      <c r="N530" s="2">
        <v>0</v>
      </c>
      <c r="O530" s="2">
        <v>7.7831000000000001</v>
      </c>
      <c r="P530" s="2">
        <v>67.653099999999995</v>
      </c>
      <c r="R530">
        <v>3</v>
      </c>
      <c r="S530" s="64"/>
      <c r="T530" s="64"/>
    </row>
    <row r="531" spans="1:20" x14ac:dyDescent="0.25">
      <c r="A531" t="s">
        <v>892</v>
      </c>
      <c r="B531" t="s">
        <v>1084</v>
      </c>
      <c r="C531" t="s">
        <v>1</v>
      </c>
      <c r="D531" t="s">
        <v>0</v>
      </c>
      <c r="E531">
        <v>1691129</v>
      </c>
      <c r="F531" t="s">
        <v>264</v>
      </c>
      <c r="G531" t="s">
        <v>265</v>
      </c>
      <c r="H531" s="2">
        <v>0</v>
      </c>
      <c r="I531" s="2">
        <v>0</v>
      </c>
      <c r="J531" s="2">
        <v>0</v>
      </c>
      <c r="K531" s="2">
        <v>53.46</v>
      </c>
      <c r="L531" s="2">
        <v>0</v>
      </c>
      <c r="M531" s="2">
        <v>0</v>
      </c>
      <c r="N531" s="2">
        <v>0</v>
      </c>
      <c r="O531" s="2">
        <v>6.9498000000000006</v>
      </c>
      <c r="P531" s="2">
        <v>60.409800000000004</v>
      </c>
      <c r="R531">
        <v>3</v>
      </c>
      <c r="S531" s="64"/>
      <c r="T531" s="64"/>
    </row>
    <row r="532" spans="1:20" x14ac:dyDescent="0.25">
      <c r="A532" t="s">
        <v>892</v>
      </c>
      <c r="B532" t="s">
        <v>1083</v>
      </c>
      <c r="C532" t="s">
        <v>1</v>
      </c>
      <c r="D532" t="s">
        <v>0</v>
      </c>
      <c r="E532">
        <v>1684355</v>
      </c>
      <c r="F532" t="s">
        <v>264</v>
      </c>
      <c r="G532" t="s">
        <v>265</v>
      </c>
      <c r="H532" s="2">
        <v>0</v>
      </c>
      <c r="I532" s="2">
        <v>0</v>
      </c>
      <c r="J532" s="2">
        <v>0</v>
      </c>
      <c r="K532" s="2">
        <v>52.46</v>
      </c>
      <c r="L532" s="2">
        <v>0</v>
      </c>
      <c r="M532" s="2">
        <v>0</v>
      </c>
      <c r="N532" s="2">
        <v>0</v>
      </c>
      <c r="O532" s="2">
        <v>6.8198000000000008</v>
      </c>
      <c r="P532" s="2">
        <v>59.279800000000002</v>
      </c>
      <c r="R532">
        <v>3</v>
      </c>
      <c r="S532" s="64"/>
      <c r="T532" s="64"/>
    </row>
    <row r="533" spans="1:20" x14ac:dyDescent="0.25">
      <c r="A533" t="s">
        <v>892</v>
      </c>
      <c r="B533" t="s">
        <v>1080</v>
      </c>
      <c r="C533" t="s">
        <v>1</v>
      </c>
      <c r="D533" t="s">
        <v>0</v>
      </c>
      <c r="E533">
        <v>1598</v>
      </c>
      <c r="F533" t="s">
        <v>1081</v>
      </c>
      <c r="G533" t="s">
        <v>1082</v>
      </c>
      <c r="H533" s="2">
        <v>0</v>
      </c>
      <c r="I533" s="2">
        <v>0</v>
      </c>
      <c r="J533" s="2">
        <v>0</v>
      </c>
      <c r="K533" s="2">
        <v>151.31</v>
      </c>
      <c r="L533" s="2">
        <v>0</v>
      </c>
      <c r="M533" s="2">
        <v>0</v>
      </c>
      <c r="N533" s="2">
        <v>0</v>
      </c>
      <c r="O533" s="2">
        <v>19.670300000000001</v>
      </c>
      <c r="P533" s="2">
        <v>170.9803</v>
      </c>
      <c r="R533">
        <v>3</v>
      </c>
      <c r="S533" s="64"/>
      <c r="T533" s="64"/>
    </row>
    <row r="534" spans="1:20" x14ac:dyDescent="0.25">
      <c r="A534" t="s">
        <v>891</v>
      </c>
      <c r="B534" t="s">
        <v>1021</v>
      </c>
      <c r="C534" t="s">
        <v>1</v>
      </c>
      <c r="D534" t="s">
        <v>0</v>
      </c>
      <c r="E534">
        <v>2636</v>
      </c>
      <c r="F534" t="s">
        <v>389</v>
      </c>
      <c r="G534" t="s">
        <v>390</v>
      </c>
      <c r="H534" s="2">
        <v>0</v>
      </c>
      <c r="I534" s="2">
        <v>0</v>
      </c>
      <c r="J534" s="2">
        <v>0</v>
      </c>
      <c r="K534" s="2">
        <v>102</v>
      </c>
      <c r="L534" s="2">
        <v>0</v>
      </c>
      <c r="M534" s="2">
        <v>0</v>
      </c>
      <c r="N534" s="2">
        <v>0</v>
      </c>
      <c r="O534" s="2">
        <v>13.26</v>
      </c>
      <c r="P534" s="2">
        <v>115.26</v>
      </c>
      <c r="Q534" s="2">
        <v>0</v>
      </c>
      <c r="R534">
        <v>3</v>
      </c>
      <c r="S534" s="64"/>
      <c r="T534" s="64"/>
    </row>
    <row r="535" spans="1:20" x14ac:dyDescent="0.25">
      <c r="A535" t="s">
        <v>891</v>
      </c>
      <c r="B535" t="s">
        <v>970</v>
      </c>
      <c r="C535" t="s">
        <v>1</v>
      </c>
      <c r="D535" t="s">
        <v>0</v>
      </c>
      <c r="E535">
        <v>620</v>
      </c>
      <c r="F535" t="s">
        <v>807</v>
      </c>
      <c r="G535" t="s">
        <v>808</v>
      </c>
      <c r="H535" s="2">
        <v>0</v>
      </c>
      <c r="I535" s="2">
        <v>0</v>
      </c>
      <c r="J535" s="2">
        <v>0</v>
      </c>
      <c r="K535" s="2">
        <v>150.94999999999999</v>
      </c>
      <c r="L535" s="2">
        <v>0</v>
      </c>
      <c r="M535" s="2">
        <v>0</v>
      </c>
      <c r="N535" s="2">
        <v>0</v>
      </c>
      <c r="O535" s="2">
        <v>19.6235</v>
      </c>
      <c r="P535" s="2">
        <v>170.5735</v>
      </c>
      <c r="Q535" s="2">
        <v>0</v>
      </c>
      <c r="R535">
        <v>3</v>
      </c>
      <c r="S535" s="64"/>
      <c r="T535" s="64"/>
    </row>
    <row r="536" spans="1:20" x14ac:dyDescent="0.25">
      <c r="A536" t="s">
        <v>891</v>
      </c>
      <c r="B536" t="s">
        <v>1058</v>
      </c>
      <c r="C536" t="s">
        <v>1</v>
      </c>
      <c r="D536" t="s">
        <v>0</v>
      </c>
      <c r="E536">
        <v>20016</v>
      </c>
      <c r="F536" t="s">
        <v>131</v>
      </c>
      <c r="G536" t="s">
        <v>132</v>
      </c>
      <c r="H536" s="2">
        <v>0.93</v>
      </c>
      <c r="I536" s="2">
        <v>0</v>
      </c>
      <c r="J536" s="2">
        <v>0</v>
      </c>
      <c r="K536" s="2">
        <v>16.88</v>
      </c>
      <c r="L536" s="2">
        <v>0</v>
      </c>
      <c r="M536" s="2">
        <v>0</v>
      </c>
      <c r="N536" s="2">
        <v>0</v>
      </c>
      <c r="O536" s="2">
        <v>2.1943999999999999</v>
      </c>
      <c r="P536" s="2">
        <v>20.004399999999997</v>
      </c>
      <c r="Q536" s="2">
        <v>0</v>
      </c>
      <c r="R536">
        <v>3</v>
      </c>
      <c r="S536" s="64"/>
      <c r="T536" s="64"/>
    </row>
    <row r="537" spans="1:20" x14ac:dyDescent="0.25">
      <c r="A537" t="s">
        <v>891</v>
      </c>
      <c r="B537" t="s">
        <v>1028</v>
      </c>
      <c r="C537" t="s">
        <v>1</v>
      </c>
      <c r="D537" t="s">
        <v>0</v>
      </c>
      <c r="E537">
        <v>2166</v>
      </c>
      <c r="F537" t="s">
        <v>1056</v>
      </c>
      <c r="G537" t="s">
        <v>1057</v>
      </c>
      <c r="H537" s="2">
        <v>0</v>
      </c>
      <c r="I537" s="2">
        <v>0</v>
      </c>
      <c r="J537" s="2">
        <v>0</v>
      </c>
      <c r="K537" s="2">
        <v>23.01</v>
      </c>
      <c r="L537" s="2">
        <v>0</v>
      </c>
      <c r="M537" s="2">
        <v>0</v>
      </c>
      <c r="N537" s="2">
        <v>0</v>
      </c>
      <c r="O537" s="2">
        <v>2.9913000000000003</v>
      </c>
      <c r="P537" s="2">
        <v>26.001300000000001</v>
      </c>
      <c r="Q537" s="2">
        <v>0</v>
      </c>
      <c r="R537">
        <v>3</v>
      </c>
      <c r="S537" s="64"/>
      <c r="T537" s="64"/>
    </row>
    <row r="538" spans="1:20" x14ac:dyDescent="0.25">
      <c r="A538" t="s">
        <v>891</v>
      </c>
      <c r="B538" t="s">
        <v>1028</v>
      </c>
      <c r="C538" t="s">
        <v>1</v>
      </c>
      <c r="D538" t="s">
        <v>0</v>
      </c>
      <c r="E538">
        <v>45548</v>
      </c>
      <c r="F538" t="s">
        <v>383</v>
      </c>
      <c r="G538" t="s">
        <v>384</v>
      </c>
      <c r="H538" s="2">
        <v>0</v>
      </c>
      <c r="I538" s="2">
        <v>0</v>
      </c>
      <c r="J538" s="2">
        <v>0</v>
      </c>
      <c r="K538" s="2">
        <v>234.49</v>
      </c>
      <c r="L538" s="2">
        <v>0</v>
      </c>
      <c r="M538" s="2">
        <v>0</v>
      </c>
      <c r="N538" s="2">
        <v>0</v>
      </c>
      <c r="O538" s="2">
        <v>30.483700000000002</v>
      </c>
      <c r="P538" s="2">
        <v>264.97370000000001</v>
      </c>
      <c r="Q538" s="2">
        <v>0</v>
      </c>
      <c r="R538">
        <v>3</v>
      </c>
      <c r="S538" s="64"/>
      <c r="T538" s="64"/>
    </row>
    <row r="539" spans="1:20" x14ac:dyDescent="0.25">
      <c r="A539" t="s">
        <v>891</v>
      </c>
      <c r="B539" t="s">
        <v>1012</v>
      </c>
      <c r="C539" t="s">
        <v>1</v>
      </c>
      <c r="D539" t="s">
        <v>0</v>
      </c>
      <c r="E539">
        <v>75050444</v>
      </c>
      <c r="F539" t="s">
        <v>222</v>
      </c>
      <c r="G539" t="s">
        <v>74</v>
      </c>
      <c r="H539" s="2">
        <v>0</v>
      </c>
      <c r="I539" s="2">
        <v>0</v>
      </c>
      <c r="J539" s="2">
        <v>0</v>
      </c>
      <c r="K539" s="2">
        <v>27.8</v>
      </c>
      <c r="L539" s="2">
        <v>0</v>
      </c>
      <c r="M539" s="2">
        <v>0</v>
      </c>
      <c r="N539" s="2">
        <v>0</v>
      </c>
      <c r="O539" s="2">
        <v>3.6140000000000003</v>
      </c>
      <c r="P539" s="2">
        <v>31.414000000000001</v>
      </c>
      <c r="Q539" s="2">
        <v>0</v>
      </c>
      <c r="R539">
        <v>3</v>
      </c>
      <c r="S539" s="64"/>
      <c r="T539" s="64"/>
    </row>
    <row r="540" spans="1:20" x14ac:dyDescent="0.25">
      <c r="A540" t="s">
        <v>891</v>
      </c>
      <c r="B540" t="s">
        <v>1035</v>
      </c>
      <c r="C540" t="s">
        <v>1</v>
      </c>
      <c r="D540" t="s">
        <v>0</v>
      </c>
      <c r="E540">
        <v>2750</v>
      </c>
      <c r="F540" t="s">
        <v>310</v>
      </c>
      <c r="G540" t="s">
        <v>311</v>
      </c>
      <c r="H540" s="2">
        <v>0.46</v>
      </c>
      <c r="I540" s="2">
        <v>0</v>
      </c>
      <c r="J540" s="2">
        <v>0</v>
      </c>
      <c r="K540" s="2">
        <v>8.4420000000000002</v>
      </c>
      <c r="L540" s="2">
        <v>0</v>
      </c>
      <c r="M540" s="2">
        <v>0</v>
      </c>
      <c r="N540" s="2">
        <v>0</v>
      </c>
      <c r="O540" s="2">
        <v>1.0974600000000001</v>
      </c>
      <c r="P540" s="2">
        <v>9.9994600000000009</v>
      </c>
      <c r="Q540" s="2">
        <v>0</v>
      </c>
      <c r="R540">
        <v>3</v>
      </c>
      <c r="S540" s="64"/>
      <c r="T540" s="64"/>
    </row>
    <row r="541" spans="1:20" x14ac:dyDescent="0.25">
      <c r="A541" t="s">
        <v>891</v>
      </c>
      <c r="B541" t="s">
        <v>1046</v>
      </c>
      <c r="C541" t="s">
        <v>1</v>
      </c>
      <c r="D541" t="s">
        <v>0</v>
      </c>
      <c r="E541">
        <v>2498</v>
      </c>
      <c r="F541" t="s">
        <v>310</v>
      </c>
      <c r="G541" t="s">
        <v>311</v>
      </c>
      <c r="H541" s="2">
        <v>0.46</v>
      </c>
      <c r="I541" s="2">
        <v>0</v>
      </c>
      <c r="J541" s="2">
        <v>0</v>
      </c>
      <c r="K541" s="2">
        <v>8.08</v>
      </c>
      <c r="L541" s="2">
        <v>0</v>
      </c>
      <c r="M541" s="2">
        <v>0</v>
      </c>
      <c r="N541" s="2">
        <v>0</v>
      </c>
      <c r="O541" s="2">
        <v>1.0504</v>
      </c>
      <c r="P541" s="2">
        <v>9.5904000000000007</v>
      </c>
      <c r="Q541" s="2">
        <v>0</v>
      </c>
      <c r="R541">
        <v>3</v>
      </c>
      <c r="S541" s="64"/>
      <c r="T541" s="64"/>
    </row>
    <row r="542" spans="1:20" x14ac:dyDescent="0.25">
      <c r="A542" t="s">
        <v>891</v>
      </c>
      <c r="B542" t="s">
        <v>1029</v>
      </c>
      <c r="C542" t="s">
        <v>1</v>
      </c>
      <c r="D542" t="s">
        <v>0</v>
      </c>
      <c r="E542">
        <v>522599</v>
      </c>
      <c r="F542" t="s">
        <v>429</v>
      </c>
      <c r="G542" t="s">
        <v>430</v>
      </c>
      <c r="H542" s="2">
        <v>2.69</v>
      </c>
      <c r="I542" s="2">
        <v>0</v>
      </c>
      <c r="J542" s="2">
        <v>0</v>
      </c>
      <c r="K542" s="2">
        <v>48.97</v>
      </c>
      <c r="L542" s="2">
        <v>0</v>
      </c>
      <c r="M542" s="2">
        <v>0</v>
      </c>
      <c r="N542" s="2">
        <v>0</v>
      </c>
      <c r="O542" s="2">
        <v>6.3661000000000003</v>
      </c>
      <c r="P542" s="2">
        <v>58.0261</v>
      </c>
      <c r="Q542" s="2">
        <v>0</v>
      </c>
      <c r="R542">
        <v>3</v>
      </c>
      <c r="S542" s="64"/>
      <c r="T542" s="64"/>
    </row>
    <row r="543" spans="1:20" x14ac:dyDescent="0.25">
      <c r="A543" t="s">
        <v>891</v>
      </c>
      <c r="B543" t="s">
        <v>1029</v>
      </c>
      <c r="C543" t="s">
        <v>1</v>
      </c>
      <c r="D543" t="s">
        <v>0</v>
      </c>
      <c r="E543">
        <v>2232</v>
      </c>
      <c r="F543" t="s">
        <v>310</v>
      </c>
      <c r="G543" t="s">
        <v>311</v>
      </c>
      <c r="H543" s="2">
        <v>0.46</v>
      </c>
      <c r="I543" s="2">
        <v>0</v>
      </c>
      <c r="J543" s="2">
        <v>0</v>
      </c>
      <c r="K543" s="2">
        <v>8.44</v>
      </c>
      <c r="L543" s="2">
        <v>0</v>
      </c>
      <c r="M543" s="2">
        <v>0</v>
      </c>
      <c r="N543" s="2">
        <v>0</v>
      </c>
      <c r="O543" s="2">
        <v>1.0972</v>
      </c>
      <c r="P543" s="2">
        <v>9.9971999999999994</v>
      </c>
      <c r="Q543" s="2">
        <v>0</v>
      </c>
      <c r="R543">
        <v>3</v>
      </c>
      <c r="S543" s="64"/>
      <c r="T543" s="64"/>
    </row>
    <row r="544" spans="1:20" x14ac:dyDescent="0.25">
      <c r="A544" t="s">
        <v>891</v>
      </c>
      <c r="B544" t="s">
        <v>1014</v>
      </c>
      <c r="C544" t="s">
        <v>1</v>
      </c>
      <c r="D544" t="s">
        <v>0</v>
      </c>
      <c r="E544">
        <v>24001</v>
      </c>
      <c r="F544" t="s">
        <v>131</v>
      </c>
      <c r="G544" t="s">
        <v>132</v>
      </c>
      <c r="H544" s="2">
        <v>1.86</v>
      </c>
      <c r="I544" s="2">
        <v>0</v>
      </c>
      <c r="J544" s="2">
        <v>0</v>
      </c>
      <c r="K544" s="2">
        <v>33.75</v>
      </c>
      <c r="L544" s="2">
        <v>0</v>
      </c>
      <c r="M544" s="2">
        <v>0</v>
      </c>
      <c r="N544" s="2">
        <v>0</v>
      </c>
      <c r="O544" s="2">
        <v>4.3875000000000002</v>
      </c>
      <c r="P544" s="2">
        <v>39.997500000000002</v>
      </c>
      <c r="Q544" s="2">
        <v>0</v>
      </c>
      <c r="R544">
        <v>3</v>
      </c>
      <c r="S544" s="64"/>
      <c r="T544" s="64"/>
    </row>
    <row r="545" spans="1:20" x14ac:dyDescent="0.25">
      <c r="A545" t="s">
        <v>891</v>
      </c>
      <c r="B545" t="s">
        <v>1028</v>
      </c>
      <c r="C545" t="s">
        <v>1</v>
      </c>
      <c r="D545" t="s">
        <v>0</v>
      </c>
      <c r="E545">
        <v>1463</v>
      </c>
      <c r="F545" t="s">
        <v>131</v>
      </c>
      <c r="G545" t="s">
        <v>132</v>
      </c>
      <c r="H545" s="2">
        <v>2</v>
      </c>
      <c r="I545" s="2">
        <v>0</v>
      </c>
      <c r="J545" s="2">
        <v>0</v>
      </c>
      <c r="K545" s="2">
        <v>36.42</v>
      </c>
      <c r="L545" s="2">
        <v>0</v>
      </c>
      <c r="M545" s="2">
        <v>0</v>
      </c>
      <c r="N545" s="2">
        <v>0</v>
      </c>
      <c r="O545" s="2">
        <v>4.7346000000000004</v>
      </c>
      <c r="P545" s="2">
        <v>43.154600000000002</v>
      </c>
      <c r="Q545" s="2">
        <v>0</v>
      </c>
      <c r="R545">
        <v>3</v>
      </c>
      <c r="S545" s="64"/>
      <c r="T545" s="64"/>
    </row>
    <row r="546" spans="1:20" x14ac:dyDescent="0.25">
      <c r="A546" t="s">
        <v>891</v>
      </c>
      <c r="B546" t="s">
        <v>1046</v>
      </c>
      <c r="C546" t="s">
        <v>1</v>
      </c>
      <c r="D546" t="s">
        <v>0</v>
      </c>
      <c r="E546">
        <v>22035</v>
      </c>
      <c r="F546" t="s">
        <v>131</v>
      </c>
      <c r="G546" t="s">
        <v>132</v>
      </c>
      <c r="H546" s="2">
        <v>3.29</v>
      </c>
      <c r="I546" s="2">
        <v>0</v>
      </c>
      <c r="J546" s="2">
        <v>0</v>
      </c>
      <c r="K546" s="2">
        <v>57.27</v>
      </c>
      <c r="L546" s="2">
        <v>0</v>
      </c>
      <c r="M546" s="2">
        <v>0</v>
      </c>
      <c r="N546" s="2">
        <v>0</v>
      </c>
      <c r="O546" s="2">
        <v>7.4451000000000009</v>
      </c>
      <c r="P546" s="2">
        <v>68.005099999999999</v>
      </c>
      <c r="Q546" s="2">
        <v>0</v>
      </c>
      <c r="R546">
        <v>3</v>
      </c>
      <c r="S546" s="64"/>
      <c r="T546" s="64"/>
    </row>
    <row r="547" spans="1:20" x14ac:dyDescent="0.25">
      <c r="A547" t="s">
        <v>891</v>
      </c>
      <c r="B547" t="s">
        <v>1012</v>
      </c>
      <c r="C547" t="s">
        <v>1</v>
      </c>
      <c r="D547" t="s">
        <v>0</v>
      </c>
      <c r="E547">
        <v>34279</v>
      </c>
      <c r="F547" t="s">
        <v>809</v>
      </c>
      <c r="G547" t="s">
        <v>210</v>
      </c>
      <c r="H547" s="2">
        <v>1.93</v>
      </c>
      <c r="I547" s="2">
        <v>0</v>
      </c>
      <c r="J547" s="2">
        <v>0</v>
      </c>
      <c r="K547" s="2">
        <v>33.69</v>
      </c>
      <c r="L547" s="2">
        <v>0</v>
      </c>
      <c r="M547" s="2">
        <v>0</v>
      </c>
      <c r="N547" s="2">
        <v>0</v>
      </c>
      <c r="O547" s="2">
        <v>4.3796999999999997</v>
      </c>
      <c r="P547" s="2">
        <v>39.999699999999997</v>
      </c>
      <c r="Q547" s="2">
        <v>0</v>
      </c>
      <c r="R547">
        <v>3</v>
      </c>
      <c r="S547" s="64"/>
      <c r="T547" s="64"/>
    </row>
    <row r="548" spans="1:20" x14ac:dyDescent="0.25">
      <c r="A548" t="s">
        <v>891</v>
      </c>
      <c r="B548" t="s">
        <v>1038</v>
      </c>
      <c r="C548" t="s">
        <v>1</v>
      </c>
      <c r="D548" t="s">
        <v>0</v>
      </c>
      <c r="E548">
        <v>5236</v>
      </c>
      <c r="F548" t="s">
        <v>131</v>
      </c>
      <c r="G548" t="s">
        <v>132</v>
      </c>
      <c r="H548" s="2">
        <v>2.78</v>
      </c>
      <c r="I548" s="2">
        <v>0</v>
      </c>
      <c r="J548" s="2">
        <v>0</v>
      </c>
      <c r="K548" s="2">
        <v>50.64</v>
      </c>
      <c r="L548" s="2">
        <v>0</v>
      </c>
      <c r="M548" s="2">
        <v>0</v>
      </c>
      <c r="N548" s="2">
        <v>0</v>
      </c>
      <c r="O548" s="2">
        <v>6.5832000000000006</v>
      </c>
      <c r="P548" s="2">
        <v>60.0032</v>
      </c>
      <c r="Q548" s="2">
        <v>0</v>
      </c>
      <c r="R548">
        <v>3</v>
      </c>
      <c r="S548" s="64"/>
      <c r="T548" s="64"/>
    </row>
    <row r="549" spans="1:20" x14ac:dyDescent="0.25">
      <c r="A549" t="s">
        <v>891</v>
      </c>
      <c r="B549" t="s">
        <v>1012</v>
      </c>
      <c r="C549" t="s">
        <v>1</v>
      </c>
      <c r="D549" t="s">
        <v>0</v>
      </c>
      <c r="E549">
        <v>41810</v>
      </c>
      <c r="F549" t="s">
        <v>155</v>
      </c>
      <c r="G549" t="s">
        <v>156</v>
      </c>
      <c r="H549" s="2">
        <v>0.93</v>
      </c>
      <c r="I549" s="2">
        <v>0</v>
      </c>
      <c r="J549" s="2">
        <v>0</v>
      </c>
      <c r="K549" s="2">
        <v>16.88</v>
      </c>
      <c r="L549" s="2">
        <v>0</v>
      </c>
      <c r="M549" s="2">
        <v>0</v>
      </c>
      <c r="N549" s="2">
        <v>0</v>
      </c>
      <c r="O549" s="2">
        <v>2.1943999999999999</v>
      </c>
      <c r="P549" s="2">
        <v>20.004399999999997</v>
      </c>
      <c r="Q549" s="2">
        <v>0</v>
      </c>
      <c r="R549">
        <v>3</v>
      </c>
      <c r="S549" s="64"/>
      <c r="T549" s="64"/>
    </row>
    <row r="550" spans="1:20" x14ac:dyDescent="0.25">
      <c r="A550" t="s">
        <v>891</v>
      </c>
      <c r="B550" t="s">
        <v>1032</v>
      </c>
      <c r="C550" t="s">
        <v>1</v>
      </c>
      <c r="D550" t="s">
        <v>0</v>
      </c>
      <c r="E550">
        <v>8205</v>
      </c>
      <c r="F550" t="s">
        <v>379</v>
      </c>
      <c r="G550" t="s">
        <v>380</v>
      </c>
      <c r="H550" s="2">
        <v>0</v>
      </c>
      <c r="I550" s="2">
        <v>0</v>
      </c>
      <c r="J550" s="2">
        <v>0</v>
      </c>
      <c r="K550" s="2">
        <v>17.600000000000001</v>
      </c>
      <c r="L550" s="2">
        <v>0</v>
      </c>
      <c r="M550" s="2">
        <v>0</v>
      </c>
      <c r="N550" s="2">
        <v>0</v>
      </c>
      <c r="O550" s="2">
        <v>2.2880000000000003</v>
      </c>
      <c r="P550" s="2">
        <v>19.888000000000002</v>
      </c>
      <c r="Q550" s="2">
        <v>0</v>
      </c>
      <c r="R550">
        <v>3</v>
      </c>
      <c r="S550" s="64"/>
      <c r="T550" s="64"/>
    </row>
    <row r="551" spans="1:20" x14ac:dyDescent="0.25">
      <c r="A551" t="s">
        <v>891</v>
      </c>
      <c r="B551" t="s">
        <v>1012</v>
      </c>
      <c r="C551" t="s">
        <v>1</v>
      </c>
      <c r="D551" t="s">
        <v>0</v>
      </c>
      <c r="E551">
        <v>4044491</v>
      </c>
      <c r="F551" t="s">
        <v>669</v>
      </c>
      <c r="G551" t="s">
        <v>670</v>
      </c>
      <c r="H551" s="2">
        <v>0</v>
      </c>
      <c r="I551" s="2">
        <v>0</v>
      </c>
      <c r="J551" s="2">
        <v>0</v>
      </c>
      <c r="K551" s="2">
        <v>34.51</v>
      </c>
      <c r="L551" s="2">
        <v>0</v>
      </c>
      <c r="M551" s="2">
        <v>0</v>
      </c>
      <c r="N551" s="2">
        <v>0</v>
      </c>
      <c r="O551" s="2">
        <v>4.4863</v>
      </c>
      <c r="P551" s="2">
        <v>38.996299999999998</v>
      </c>
      <c r="Q551" s="2">
        <v>0</v>
      </c>
      <c r="R551">
        <v>3</v>
      </c>
      <c r="S551" s="64"/>
      <c r="T551" s="64"/>
    </row>
    <row r="552" spans="1:20" x14ac:dyDescent="0.25">
      <c r="A552" t="s">
        <v>891</v>
      </c>
      <c r="B552" t="s">
        <v>1027</v>
      </c>
      <c r="C552" t="s">
        <v>1</v>
      </c>
      <c r="D552" t="s">
        <v>0</v>
      </c>
      <c r="E552">
        <v>61970</v>
      </c>
      <c r="F552" t="s">
        <v>383</v>
      </c>
      <c r="G552" t="s">
        <v>384</v>
      </c>
      <c r="H552" s="2">
        <v>0</v>
      </c>
      <c r="I552" s="2">
        <v>0</v>
      </c>
      <c r="J552" s="2">
        <v>0</v>
      </c>
      <c r="K552" s="2">
        <v>113.9</v>
      </c>
      <c r="L552" s="2">
        <v>0</v>
      </c>
      <c r="M552" s="2">
        <v>0</v>
      </c>
      <c r="N552" s="2">
        <v>0</v>
      </c>
      <c r="O552" s="2">
        <v>14.807</v>
      </c>
      <c r="P552" s="2">
        <v>128.70699999999999</v>
      </c>
      <c r="Q552" s="2">
        <v>0</v>
      </c>
      <c r="R552">
        <v>3</v>
      </c>
      <c r="S552" s="64"/>
      <c r="T552" s="64"/>
    </row>
    <row r="553" spans="1:20" x14ac:dyDescent="0.25">
      <c r="A553" t="s">
        <v>891</v>
      </c>
      <c r="B553" t="s">
        <v>1031</v>
      </c>
      <c r="C553" t="s">
        <v>1</v>
      </c>
      <c r="D553" t="s">
        <v>0</v>
      </c>
      <c r="E553">
        <v>2367</v>
      </c>
      <c r="F553" t="s">
        <v>629</v>
      </c>
      <c r="G553" t="s">
        <v>630</v>
      </c>
      <c r="H553" s="2">
        <v>0</v>
      </c>
      <c r="I553" s="2">
        <v>0</v>
      </c>
      <c r="J553" s="2">
        <v>0</v>
      </c>
      <c r="K553" s="2">
        <v>17.7</v>
      </c>
      <c r="L553" s="2">
        <v>0</v>
      </c>
      <c r="M553" s="2">
        <v>0</v>
      </c>
      <c r="N553" s="2">
        <v>0</v>
      </c>
      <c r="O553" s="2">
        <v>2.3010000000000002</v>
      </c>
      <c r="P553" s="2">
        <v>20.000999999999998</v>
      </c>
      <c r="Q553" s="2">
        <v>0</v>
      </c>
      <c r="R553">
        <v>3</v>
      </c>
      <c r="S553" s="64"/>
      <c r="T553" s="64"/>
    </row>
    <row r="554" spans="1:20" x14ac:dyDescent="0.25">
      <c r="A554" t="s">
        <v>891</v>
      </c>
      <c r="B554" t="s">
        <v>1045</v>
      </c>
      <c r="C554" t="s">
        <v>1</v>
      </c>
      <c r="D554" t="s">
        <v>0</v>
      </c>
      <c r="E554">
        <v>12119</v>
      </c>
      <c r="F554" t="s">
        <v>100</v>
      </c>
      <c r="G554" t="s">
        <v>101</v>
      </c>
      <c r="H554" s="2">
        <v>0</v>
      </c>
      <c r="I554" s="2">
        <v>0</v>
      </c>
      <c r="J554" s="2">
        <v>0</v>
      </c>
      <c r="K554" s="2">
        <v>67.569999999999993</v>
      </c>
      <c r="L554" s="2">
        <v>0</v>
      </c>
      <c r="M554" s="2">
        <v>0</v>
      </c>
      <c r="N554" s="2">
        <v>0</v>
      </c>
      <c r="O554" s="2">
        <v>8.7840999999999987</v>
      </c>
      <c r="P554" s="2">
        <v>76.354099999999988</v>
      </c>
      <c r="Q554" s="2">
        <v>0</v>
      </c>
      <c r="R554">
        <v>3</v>
      </c>
      <c r="S554" s="64"/>
      <c r="T554" s="64"/>
    </row>
    <row r="555" spans="1:20" x14ac:dyDescent="0.25">
      <c r="A555" t="s">
        <v>891</v>
      </c>
      <c r="B555" t="s">
        <v>1030</v>
      </c>
      <c r="C555" t="s">
        <v>1</v>
      </c>
      <c r="D555" t="s">
        <v>0</v>
      </c>
      <c r="E555">
        <v>759</v>
      </c>
      <c r="F555" t="s">
        <v>638</v>
      </c>
      <c r="G555" t="s">
        <v>639</v>
      </c>
      <c r="H555" s="2">
        <v>0</v>
      </c>
      <c r="I555" s="2">
        <v>0</v>
      </c>
      <c r="J555" s="2">
        <v>0</v>
      </c>
      <c r="K555" s="2">
        <v>18.72</v>
      </c>
      <c r="L555" s="2">
        <v>0</v>
      </c>
      <c r="M555" s="2">
        <v>0</v>
      </c>
      <c r="N555" s="2">
        <v>0</v>
      </c>
      <c r="O555" s="2">
        <v>2.4335999999999998</v>
      </c>
      <c r="P555" s="2">
        <v>21.153599999999997</v>
      </c>
      <c r="Q555" s="2">
        <v>0</v>
      </c>
      <c r="R555">
        <v>3</v>
      </c>
      <c r="S555" s="64"/>
      <c r="T555" s="64"/>
    </row>
    <row r="556" spans="1:20" x14ac:dyDescent="0.25">
      <c r="A556" t="s">
        <v>891</v>
      </c>
      <c r="B556" t="s">
        <v>1010</v>
      </c>
      <c r="C556" t="s">
        <v>1</v>
      </c>
      <c r="D556" t="s">
        <v>0</v>
      </c>
      <c r="E556">
        <v>36636</v>
      </c>
      <c r="F556" t="s">
        <v>83</v>
      </c>
      <c r="G556" t="s">
        <v>84</v>
      </c>
      <c r="H556" s="2">
        <v>0</v>
      </c>
      <c r="I556" s="2">
        <v>0</v>
      </c>
      <c r="J556" s="2">
        <v>0</v>
      </c>
      <c r="K556" s="2">
        <v>12.16</v>
      </c>
      <c r="L556" s="2">
        <v>0</v>
      </c>
      <c r="M556" s="2">
        <v>0</v>
      </c>
      <c r="N556" s="2">
        <v>0</v>
      </c>
      <c r="O556" s="2">
        <v>1.5808</v>
      </c>
      <c r="P556" s="2">
        <v>13.7408</v>
      </c>
      <c r="Q556" s="2">
        <v>0</v>
      </c>
      <c r="R556">
        <v>3</v>
      </c>
      <c r="S556" s="64"/>
      <c r="T556" s="64"/>
    </row>
    <row r="557" spans="1:20" x14ac:dyDescent="0.25">
      <c r="A557" t="s">
        <v>891</v>
      </c>
      <c r="B557" t="s">
        <v>1010</v>
      </c>
      <c r="C557" t="s">
        <v>1</v>
      </c>
      <c r="D557" t="s">
        <v>0</v>
      </c>
      <c r="E557">
        <v>14525</v>
      </c>
      <c r="F557" t="s">
        <v>624</v>
      </c>
      <c r="G557" t="s">
        <v>73</v>
      </c>
      <c r="H557" s="2">
        <v>0</v>
      </c>
      <c r="I557" s="2">
        <v>0</v>
      </c>
      <c r="J557" s="2">
        <v>0</v>
      </c>
      <c r="K557" s="2">
        <v>33.979999999999997</v>
      </c>
      <c r="L557" s="2">
        <v>0</v>
      </c>
      <c r="M557" s="2">
        <v>0</v>
      </c>
      <c r="N557" s="2">
        <v>0</v>
      </c>
      <c r="O557" s="2">
        <v>4.4173999999999998</v>
      </c>
      <c r="P557" s="2">
        <v>38.397399999999998</v>
      </c>
      <c r="Q557" s="2">
        <v>0</v>
      </c>
      <c r="R557">
        <v>3</v>
      </c>
      <c r="S557" s="64"/>
      <c r="T557" s="64"/>
    </row>
    <row r="558" spans="1:20" x14ac:dyDescent="0.25">
      <c r="A558" t="s">
        <v>891</v>
      </c>
      <c r="B558" t="s">
        <v>1043</v>
      </c>
      <c r="C558" t="s">
        <v>1</v>
      </c>
      <c r="D558" t="s">
        <v>0</v>
      </c>
      <c r="E558">
        <v>14536</v>
      </c>
      <c r="F558" t="s">
        <v>624</v>
      </c>
      <c r="G558" t="s">
        <v>73</v>
      </c>
      <c r="H558" s="2">
        <v>0</v>
      </c>
      <c r="I558" s="2">
        <v>0</v>
      </c>
      <c r="J558" s="2">
        <v>0</v>
      </c>
      <c r="K558" s="2">
        <v>18.68</v>
      </c>
      <c r="L558" s="2">
        <v>0</v>
      </c>
      <c r="M558" s="2">
        <v>0</v>
      </c>
      <c r="N558" s="2">
        <v>0</v>
      </c>
      <c r="O558" s="2">
        <v>2.4283999999999999</v>
      </c>
      <c r="P558" s="2">
        <v>21.1084</v>
      </c>
      <c r="Q558" s="2">
        <v>0</v>
      </c>
      <c r="R558">
        <v>3</v>
      </c>
      <c r="S558" s="64"/>
      <c r="T558" s="64"/>
    </row>
    <row r="559" spans="1:20" x14ac:dyDescent="0.25">
      <c r="A559" t="s">
        <v>891</v>
      </c>
      <c r="B559" t="s">
        <v>1010</v>
      </c>
      <c r="C559" t="s">
        <v>1</v>
      </c>
      <c r="D559" t="s">
        <v>0</v>
      </c>
      <c r="E559">
        <v>14514</v>
      </c>
      <c r="F559" t="s">
        <v>624</v>
      </c>
      <c r="G559" t="s">
        <v>73</v>
      </c>
      <c r="H559" s="2">
        <v>0</v>
      </c>
      <c r="I559" s="2">
        <v>0</v>
      </c>
      <c r="J559" s="2">
        <v>0</v>
      </c>
      <c r="K559" s="2">
        <v>25.49</v>
      </c>
      <c r="L559" s="2">
        <v>0</v>
      </c>
      <c r="M559" s="2">
        <v>0</v>
      </c>
      <c r="N559" s="2">
        <v>0</v>
      </c>
      <c r="O559" s="2">
        <v>3.3136999999999999</v>
      </c>
      <c r="P559" s="2">
        <v>28.803699999999999</v>
      </c>
      <c r="Q559" s="2">
        <v>0</v>
      </c>
      <c r="R559">
        <v>3</v>
      </c>
      <c r="S559" s="64"/>
      <c r="T559" s="64"/>
    </row>
    <row r="560" spans="1:20" x14ac:dyDescent="0.25">
      <c r="A560" t="s">
        <v>891</v>
      </c>
      <c r="B560" t="s">
        <v>1015</v>
      </c>
      <c r="C560" t="s">
        <v>1</v>
      </c>
      <c r="D560" t="s">
        <v>0</v>
      </c>
      <c r="E560">
        <v>92881</v>
      </c>
      <c r="F560" t="s">
        <v>443</v>
      </c>
      <c r="G560" t="s">
        <v>444</v>
      </c>
      <c r="H560" s="2">
        <v>0</v>
      </c>
      <c r="I560" s="2">
        <v>0</v>
      </c>
      <c r="J560" s="2">
        <v>0</v>
      </c>
      <c r="K560" s="2">
        <v>485.84</v>
      </c>
      <c r="L560" s="2">
        <v>0</v>
      </c>
      <c r="M560" s="2">
        <v>0</v>
      </c>
      <c r="N560" s="2">
        <v>0</v>
      </c>
      <c r="O560" s="2">
        <v>63.159199999999998</v>
      </c>
      <c r="P560" s="2">
        <v>548.99919999999997</v>
      </c>
      <c r="Q560" s="2">
        <v>0</v>
      </c>
      <c r="R560">
        <v>3</v>
      </c>
      <c r="S560" s="64"/>
      <c r="T560" s="64"/>
    </row>
    <row r="561" spans="1:20" x14ac:dyDescent="0.25">
      <c r="A561" t="s">
        <v>891</v>
      </c>
      <c r="B561" t="s">
        <v>1029</v>
      </c>
      <c r="C561" t="s">
        <v>1</v>
      </c>
      <c r="D561" t="s">
        <v>0</v>
      </c>
      <c r="E561">
        <v>4044472</v>
      </c>
      <c r="F561" t="s">
        <v>669</v>
      </c>
      <c r="G561" t="s">
        <v>670</v>
      </c>
      <c r="H561" s="2">
        <v>0</v>
      </c>
      <c r="I561" s="2">
        <v>0</v>
      </c>
      <c r="J561" s="2">
        <v>0</v>
      </c>
      <c r="K561" s="2">
        <v>19.47</v>
      </c>
      <c r="L561" s="2">
        <v>0</v>
      </c>
      <c r="M561" s="2">
        <v>0</v>
      </c>
      <c r="N561" s="2">
        <v>0</v>
      </c>
      <c r="O561" s="2">
        <v>2.5310999999999999</v>
      </c>
      <c r="P561" s="2">
        <v>22.001099999999997</v>
      </c>
      <c r="Q561" s="2">
        <v>0</v>
      </c>
      <c r="R561">
        <v>3</v>
      </c>
      <c r="S561" s="64"/>
      <c r="T561" s="64"/>
    </row>
    <row r="562" spans="1:20" x14ac:dyDescent="0.25">
      <c r="A562" t="s">
        <v>891</v>
      </c>
      <c r="B562" t="s">
        <v>1014</v>
      </c>
      <c r="C562" t="s">
        <v>1</v>
      </c>
      <c r="D562" t="s">
        <v>0</v>
      </c>
      <c r="E562">
        <v>692</v>
      </c>
      <c r="F562" t="s">
        <v>362</v>
      </c>
      <c r="G562" t="s">
        <v>363</v>
      </c>
      <c r="H562" s="2">
        <v>0</v>
      </c>
      <c r="I562" s="2">
        <v>0</v>
      </c>
      <c r="J562" s="2">
        <v>0</v>
      </c>
      <c r="K562" s="2">
        <v>53.1</v>
      </c>
      <c r="L562" s="2">
        <v>0</v>
      </c>
      <c r="M562" s="2">
        <v>0</v>
      </c>
      <c r="N562" s="2">
        <v>0</v>
      </c>
      <c r="O562" s="2">
        <v>6.9030000000000005</v>
      </c>
      <c r="P562" s="2">
        <v>60.003</v>
      </c>
      <c r="Q562" s="2">
        <v>0</v>
      </c>
      <c r="R562">
        <v>3</v>
      </c>
      <c r="S562" s="64"/>
      <c r="T562" s="64"/>
    </row>
    <row r="563" spans="1:20" x14ac:dyDescent="0.25">
      <c r="A563" t="s">
        <v>891</v>
      </c>
      <c r="B563" t="s">
        <v>1014</v>
      </c>
      <c r="C563" t="s">
        <v>1</v>
      </c>
      <c r="D563" t="s">
        <v>0</v>
      </c>
      <c r="E563">
        <v>69</v>
      </c>
      <c r="F563" t="s">
        <v>1054</v>
      </c>
      <c r="G563" t="s">
        <v>1055</v>
      </c>
      <c r="H563" s="2">
        <v>0</v>
      </c>
      <c r="I563" s="2">
        <v>0</v>
      </c>
      <c r="J563" s="2">
        <v>0</v>
      </c>
      <c r="K563" s="2">
        <v>90</v>
      </c>
      <c r="L563" s="2">
        <v>0</v>
      </c>
      <c r="M563" s="2">
        <v>0</v>
      </c>
      <c r="N563" s="2">
        <v>0</v>
      </c>
      <c r="O563" s="2">
        <v>11.700000000000001</v>
      </c>
      <c r="P563" s="2">
        <v>101.7</v>
      </c>
      <c r="Q563" s="2">
        <v>0</v>
      </c>
      <c r="R563">
        <v>3</v>
      </c>
      <c r="S563" s="64"/>
      <c r="T563" s="64"/>
    </row>
    <row r="564" spans="1:20" x14ac:dyDescent="0.25">
      <c r="A564" t="s">
        <v>891</v>
      </c>
      <c r="B564" t="s">
        <v>1014</v>
      </c>
      <c r="C564" t="s">
        <v>1</v>
      </c>
      <c r="D564" t="s">
        <v>0</v>
      </c>
      <c r="E564">
        <v>3375338</v>
      </c>
      <c r="F564" t="s">
        <v>130</v>
      </c>
      <c r="G564" t="s">
        <v>87</v>
      </c>
      <c r="H564" s="2">
        <v>0</v>
      </c>
      <c r="I564" s="2">
        <v>0</v>
      </c>
      <c r="J564" s="2">
        <v>0</v>
      </c>
      <c r="K564" s="2">
        <v>13.81</v>
      </c>
      <c r="L564" s="2">
        <v>0</v>
      </c>
      <c r="M564" s="2">
        <v>0</v>
      </c>
      <c r="N564" s="2">
        <v>0</v>
      </c>
      <c r="O564" s="2">
        <v>1.7953000000000001</v>
      </c>
      <c r="P564" s="2">
        <v>15.6053</v>
      </c>
      <c r="Q564" s="2">
        <v>0</v>
      </c>
      <c r="R564">
        <v>3</v>
      </c>
      <c r="S564" s="64"/>
      <c r="T564" s="64"/>
    </row>
    <row r="565" spans="1:20" x14ac:dyDescent="0.25">
      <c r="A565" t="s">
        <v>891</v>
      </c>
      <c r="B565" t="s">
        <v>1014</v>
      </c>
      <c r="C565" t="s">
        <v>1</v>
      </c>
      <c r="D565" t="s">
        <v>0</v>
      </c>
      <c r="E565">
        <v>171</v>
      </c>
      <c r="F565" t="s">
        <v>1052</v>
      </c>
      <c r="G565" t="s">
        <v>1053</v>
      </c>
      <c r="H565" s="2">
        <v>0</v>
      </c>
      <c r="I565" s="2">
        <v>0</v>
      </c>
      <c r="J565" s="2">
        <v>0</v>
      </c>
      <c r="K565" s="2">
        <v>132.74</v>
      </c>
      <c r="L565" s="2">
        <v>0</v>
      </c>
      <c r="M565" s="2">
        <v>0</v>
      </c>
      <c r="N565" s="2">
        <v>0</v>
      </c>
      <c r="O565" s="2">
        <v>17.256200000000003</v>
      </c>
      <c r="P565" s="2">
        <v>149.99620000000002</v>
      </c>
      <c r="Q565" s="2">
        <v>0</v>
      </c>
      <c r="R565">
        <v>3</v>
      </c>
      <c r="S565" s="64"/>
      <c r="T565" s="64"/>
    </row>
    <row r="566" spans="1:20" x14ac:dyDescent="0.25">
      <c r="A566" t="s">
        <v>891</v>
      </c>
      <c r="B566" t="s">
        <v>1014</v>
      </c>
      <c r="C566" t="s">
        <v>1</v>
      </c>
      <c r="D566" t="s">
        <v>0</v>
      </c>
      <c r="E566">
        <v>172</v>
      </c>
      <c r="F566" t="s">
        <v>1052</v>
      </c>
      <c r="G566" t="s">
        <v>1053</v>
      </c>
      <c r="H566" s="2">
        <v>0</v>
      </c>
      <c r="I566" s="2">
        <v>0</v>
      </c>
      <c r="J566" s="2">
        <v>0</v>
      </c>
      <c r="K566" s="2">
        <v>35.4</v>
      </c>
      <c r="L566" s="2">
        <v>0</v>
      </c>
      <c r="M566" s="2">
        <v>0</v>
      </c>
      <c r="N566" s="2">
        <v>0</v>
      </c>
      <c r="O566" s="2">
        <v>4.6020000000000003</v>
      </c>
      <c r="P566" s="2">
        <v>40.001999999999995</v>
      </c>
      <c r="Q566" s="2">
        <v>0</v>
      </c>
      <c r="R566">
        <v>3</v>
      </c>
      <c r="S566" s="64"/>
      <c r="T566" s="64"/>
    </row>
    <row r="567" spans="1:20" x14ac:dyDescent="0.25">
      <c r="A567" t="s">
        <v>891</v>
      </c>
      <c r="B567" t="s">
        <v>1037</v>
      </c>
      <c r="C567" t="s">
        <v>1</v>
      </c>
      <c r="D567" t="s">
        <v>0</v>
      </c>
      <c r="E567">
        <v>874</v>
      </c>
      <c r="F567" t="s">
        <v>627</v>
      </c>
      <c r="G567" t="s">
        <v>628</v>
      </c>
      <c r="H567" s="2">
        <v>0</v>
      </c>
      <c r="I567" s="2">
        <v>0</v>
      </c>
      <c r="J567" s="2">
        <v>0</v>
      </c>
      <c r="K567" s="2">
        <v>88.5</v>
      </c>
      <c r="L567" s="2">
        <v>0</v>
      </c>
      <c r="M567" s="2">
        <v>0</v>
      </c>
      <c r="N567" s="2">
        <v>0</v>
      </c>
      <c r="O567" s="2">
        <v>11.505000000000001</v>
      </c>
      <c r="P567" s="2">
        <v>100.005</v>
      </c>
      <c r="Q567" s="2">
        <v>0</v>
      </c>
      <c r="R567">
        <v>3</v>
      </c>
      <c r="S567" s="64"/>
      <c r="T567" s="64"/>
    </row>
    <row r="568" spans="1:20" x14ac:dyDescent="0.25">
      <c r="A568" t="s">
        <v>891</v>
      </c>
      <c r="B568" t="s">
        <v>1037</v>
      </c>
      <c r="C568" t="s">
        <v>1</v>
      </c>
      <c r="D568" t="s">
        <v>0</v>
      </c>
      <c r="E568">
        <v>802</v>
      </c>
      <c r="F568" t="s">
        <v>362</v>
      </c>
      <c r="G568" t="s">
        <v>363</v>
      </c>
      <c r="H568" s="2">
        <v>0</v>
      </c>
      <c r="I568" s="2">
        <v>0</v>
      </c>
      <c r="J568" s="2">
        <v>0</v>
      </c>
      <c r="K568" s="2">
        <v>22.12</v>
      </c>
      <c r="L568" s="2">
        <v>0</v>
      </c>
      <c r="M568" s="2">
        <v>0</v>
      </c>
      <c r="N568" s="2">
        <v>0</v>
      </c>
      <c r="O568" s="2">
        <v>2.8756000000000004</v>
      </c>
      <c r="P568" s="2">
        <v>24.995600000000003</v>
      </c>
      <c r="Q568" s="2">
        <v>0</v>
      </c>
      <c r="R568">
        <v>3</v>
      </c>
      <c r="S568" s="64"/>
      <c r="T568" s="64"/>
    </row>
    <row r="569" spans="1:20" x14ac:dyDescent="0.25">
      <c r="A569" t="s">
        <v>891</v>
      </c>
      <c r="B569" t="s">
        <v>1038</v>
      </c>
      <c r="C569" t="s">
        <v>1</v>
      </c>
      <c r="D569" t="s">
        <v>0</v>
      </c>
      <c r="E569">
        <v>1076</v>
      </c>
      <c r="F569" t="s">
        <v>1050</v>
      </c>
      <c r="G569" t="s">
        <v>1051</v>
      </c>
      <c r="H569" s="2">
        <v>0</v>
      </c>
      <c r="I569" s="2">
        <v>0</v>
      </c>
      <c r="J569" s="2">
        <v>0</v>
      </c>
      <c r="K569" s="2">
        <v>27.66</v>
      </c>
      <c r="L569" s="2">
        <v>0</v>
      </c>
      <c r="M569" s="2">
        <v>0</v>
      </c>
      <c r="N569" s="2">
        <v>0</v>
      </c>
      <c r="O569" s="2">
        <v>3.5958000000000001</v>
      </c>
      <c r="P569" s="2">
        <v>31.255800000000001</v>
      </c>
      <c r="Q569" s="2">
        <v>0</v>
      </c>
      <c r="R569">
        <v>3</v>
      </c>
      <c r="S569" s="64"/>
      <c r="T569" s="64"/>
    </row>
    <row r="570" spans="1:20" x14ac:dyDescent="0.25">
      <c r="A570" t="s">
        <v>891</v>
      </c>
      <c r="B570" t="s">
        <v>1038</v>
      </c>
      <c r="C570" t="s">
        <v>1</v>
      </c>
      <c r="D570" t="s">
        <v>0</v>
      </c>
      <c r="E570">
        <v>507</v>
      </c>
      <c r="F570" t="s">
        <v>1048</v>
      </c>
      <c r="G570" t="s">
        <v>1049</v>
      </c>
      <c r="H570" s="2">
        <v>0</v>
      </c>
      <c r="I570" s="2">
        <v>0</v>
      </c>
      <c r="J570" s="2">
        <v>0</v>
      </c>
      <c r="K570" s="2">
        <v>70.8</v>
      </c>
      <c r="L570" s="2">
        <v>0</v>
      </c>
      <c r="M570" s="2">
        <v>0</v>
      </c>
      <c r="N570" s="2">
        <v>0</v>
      </c>
      <c r="O570" s="2">
        <v>9.2040000000000006</v>
      </c>
      <c r="P570" s="2">
        <v>80.003999999999991</v>
      </c>
      <c r="Q570" s="2">
        <v>0</v>
      </c>
      <c r="R570">
        <v>3</v>
      </c>
      <c r="S570" s="64"/>
      <c r="T570" s="64"/>
    </row>
    <row r="571" spans="1:20" x14ac:dyDescent="0.25">
      <c r="A571" t="s">
        <v>891</v>
      </c>
      <c r="B571" t="s">
        <v>1012</v>
      </c>
      <c r="C571" t="s">
        <v>1</v>
      </c>
      <c r="D571" t="s">
        <v>0</v>
      </c>
      <c r="E571">
        <v>17424650</v>
      </c>
      <c r="F571" t="s">
        <v>798</v>
      </c>
      <c r="G571" t="s">
        <v>799</v>
      </c>
      <c r="H571" s="2">
        <v>0</v>
      </c>
      <c r="I571" s="2">
        <v>0</v>
      </c>
      <c r="J571" s="2">
        <v>0</v>
      </c>
      <c r="K571" s="2">
        <v>26.99</v>
      </c>
      <c r="L571" s="2">
        <v>0</v>
      </c>
      <c r="M571" s="2">
        <v>0</v>
      </c>
      <c r="N571" s="2">
        <v>0</v>
      </c>
      <c r="O571" s="2">
        <v>3.5086999999999997</v>
      </c>
      <c r="P571" s="2">
        <v>30.498699999999999</v>
      </c>
      <c r="Q571" s="2">
        <v>0</v>
      </c>
      <c r="R571">
        <v>3</v>
      </c>
      <c r="S571" s="64"/>
      <c r="T571" s="64"/>
    </row>
    <row r="572" spans="1:20" x14ac:dyDescent="0.25">
      <c r="A572" t="s">
        <v>891</v>
      </c>
      <c r="B572" t="s">
        <v>1009</v>
      </c>
      <c r="C572" t="s">
        <v>1</v>
      </c>
      <c r="D572" t="s">
        <v>0</v>
      </c>
      <c r="E572">
        <v>31701498</v>
      </c>
      <c r="F572" t="s">
        <v>651</v>
      </c>
      <c r="G572" t="s">
        <v>652</v>
      </c>
      <c r="H572" s="2">
        <v>0</v>
      </c>
      <c r="I572" s="2">
        <v>0</v>
      </c>
      <c r="J572" s="2">
        <v>0</v>
      </c>
      <c r="K572" s="2">
        <v>9.0299999999999994</v>
      </c>
      <c r="L572" s="2">
        <v>0</v>
      </c>
      <c r="M572" s="2">
        <v>0</v>
      </c>
      <c r="N572" s="2">
        <v>0</v>
      </c>
      <c r="O572" s="2">
        <v>1.1738999999999999</v>
      </c>
      <c r="P572" s="2">
        <v>10.203899999999999</v>
      </c>
      <c r="Q572" s="2">
        <v>0</v>
      </c>
      <c r="R572">
        <v>3</v>
      </c>
      <c r="S572" s="64"/>
      <c r="T572" s="64"/>
    </row>
    <row r="573" spans="1:20" x14ac:dyDescent="0.25">
      <c r="A573" t="s">
        <v>891</v>
      </c>
      <c r="B573" t="s">
        <v>1047</v>
      </c>
      <c r="C573" t="s">
        <v>1</v>
      </c>
      <c r="D573" t="s">
        <v>0</v>
      </c>
      <c r="E573">
        <v>12783</v>
      </c>
      <c r="F573" t="s">
        <v>243</v>
      </c>
      <c r="G573" t="s">
        <v>244</v>
      </c>
      <c r="H573" s="2">
        <v>0.93</v>
      </c>
      <c r="I573" s="2">
        <v>0</v>
      </c>
      <c r="J573" s="2">
        <v>0</v>
      </c>
      <c r="K573" s="2">
        <v>16.88</v>
      </c>
      <c r="L573" s="2">
        <v>0</v>
      </c>
      <c r="M573" s="2">
        <v>0</v>
      </c>
      <c r="N573" s="2">
        <v>0</v>
      </c>
      <c r="O573" s="2">
        <v>2.1943999999999999</v>
      </c>
      <c r="P573" s="2">
        <v>20.004399999999997</v>
      </c>
      <c r="Q573" s="2">
        <v>0</v>
      </c>
      <c r="R573">
        <v>3</v>
      </c>
      <c r="S573" s="64"/>
      <c r="T573" s="64"/>
    </row>
    <row r="574" spans="1:20" x14ac:dyDescent="0.25">
      <c r="A574" t="s">
        <v>891</v>
      </c>
      <c r="B574" t="s">
        <v>1013</v>
      </c>
      <c r="C574" t="s">
        <v>1</v>
      </c>
      <c r="D574" t="s">
        <v>0</v>
      </c>
      <c r="E574">
        <v>140</v>
      </c>
      <c r="F574" t="s">
        <v>655</v>
      </c>
      <c r="G574" t="s">
        <v>656</v>
      </c>
      <c r="H574" s="2">
        <v>0</v>
      </c>
      <c r="I574" s="2">
        <v>0</v>
      </c>
      <c r="J574" s="2">
        <v>0</v>
      </c>
      <c r="K574" s="2">
        <v>654.87</v>
      </c>
      <c r="L574" s="2">
        <v>0</v>
      </c>
      <c r="M574" s="2">
        <v>0</v>
      </c>
      <c r="N574" s="2">
        <v>0</v>
      </c>
      <c r="O574" s="2">
        <v>85.133099999999999</v>
      </c>
      <c r="P574" s="2">
        <v>740.00310000000002</v>
      </c>
      <c r="Q574" s="2">
        <v>0</v>
      </c>
      <c r="R574">
        <v>3</v>
      </c>
      <c r="S574" s="64"/>
      <c r="T574" s="64"/>
    </row>
    <row r="575" spans="1:20" x14ac:dyDescent="0.25">
      <c r="A575" t="s">
        <v>891</v>
      </c>
      <c r="B575" t="s">
        <v>1035</v>
      </c>
      <c r="C575" t="s">
        <v>1</v>
      </c>
      <c r="D575" t="s">
        <v>0</v>
      </c>
      <c r="E575">
        <v>29417</v>
      </c>
      <c r="F575" t="s">
        <v>381</v>
      </c>
      <c r="G575" t="s">
        <v>382</v>
      </c>
      <c r="H575" s="2">
        <v>0</v>
      </c>
      <c r="I575" s="2">
        <v>0</v>
      </c>
      <c r="J575" s="2">
        <v>0</v>
      </c>
      <c r="K575" s="2">
        <v>13.94</v>
      </c>
      <c r="L575" s="2">
        <v>0</v>
      </c>
      <c r="M575" s="2">
        <v>0</v>
      </c>
      <c r="N575" s="2">
        <v>0</v>
      </c>
      <c r="O575" s="2">
        <v>1.8122</v>
      </c>
      <c r="P575" s="2">
        <v>15.7522</v>
      </c>
      <c r="Q575" s="2">
        <v>0</v>
      </c>
      <c r="R575">
        <v>3</v>
      </c>
      <c r="S575" s="64"/>
      <c r="T575" s="64"/>
    </row>
    <row r="576" spans="1:20" x14ac:dyDescent="0.25">
      <c r="A576" t="s">
        <v>891</v>
      </c>
      <c r="B576" t="s">
        <v>1014</v>
      </c>
      <c r="C576" t="s">
        <v>1</v>
      </c>
      <c r="D576" t="s">
        <v>0</v>
      </c>
      <c r="E576">
        <v>29525</v>
      </c>
      <c r="F576" t="s">
        <v>381</v>
      </c>
      <c r="G576" t="s">
        <v>382</v>
      </c>
      <c r="H576" s="2">
        <v>0</v>
      </c>
      <c r="I576" s="2">
        <v>0</v>
      </c>
      <c r="J576" s="2">
        <v>0</v>
      </c>
      <c r="K576" s="2">
        <v>12.79</v>
      </c>
      <c r="L576" s="2">
        <v>0</v>
      </c>
      <c r="M576" s="2">
        <v>0</v>
      </c>
      <c r="N576" s="2">
        <v>0</v>
      </c>
      <c r="O576" s="2">
        <v>1.6626999999999998</v>
      </c>
      <c r="P576" s="2">
        <v>14.452699999999998</v>
      </c>
      <c r="Q576" s="2">
        <v>0</v>
      </c>
      <c r="R576">
        <v>3</v>
      </c>
      <c r="S576" s="64"/>
      <c r="T576" s="64"/>
    </row>
    <row r="577" spans="1:20" x14ac:dyDescent="0.25">
      <c r="A577" t="s">
        <v>891</v>
      </c>
      <c r="B577" t="s">
        <v>1035</v>
      </c>
      <c r="C577" t="s">
        <v>1</v>
      </c>
      <c r="D577" t="s">
        <v>0</v>
      </c>
      <c r="E577">
        <v>29468</v>
      </c>
      <c r="F577" t="s">
        <v>381</v>
      </c>
      <c r="G577" t="s">
        <v>382</v>
      </c>
      <c r="H577" s="2">
        <v>0</v>
      </c>
      <c r="I577" s="2">
        <v>0</v>
      </c>
      <c r="J577" s="2">
        <v>0</v>
      </c>
      <c r="K577" s="2">
        <v>82.84</v>
      </c>
      <c r="L577" s="2">
        <v>0</v>
      </c>
      <c r="M577" s="2">
        <v>0</v>
      </c>
      <c r="N577" s="2">
        <v>0</v>
      </c>
      <c r="O577" s="2">
        <v>10.769200000000001</v>
      </c>
      <c r="P577" s="2">
        <v>93.609200000000001</v>
      </c>
      <c r="Q577" s="2">
        <v>0</v>
      </c>
      <c r="R577">
        <v>3</v>
      </c>
      <c r="S577" s="64"/>
      <c r="T577" s="64"/>
    </row>
    <row r="578" spans="1:20" x14ac:dyDescent="0.25">
      <c r="A578" t="s">
        <v>891</v>
      </c>
      <c r="B578" t="s">
        <v>1044</v>
      </c>
      <c r="C578" t="s">
        <v>1</v>
      </c>
      <c r="D578" t="s">
        <v>0</v>
      </c>
      <c r="E578">
        <v>28941</v>
      </c>
      <c r="F578" t="s">
        <v>381</v>
      </c>
      <c r="G578" t="s">
        <v>382</v>
      </c>
      <c r="H578" s="2">
        <v>0</v>
      </c>
      <c r="I578" s="2">
        <v>0</v>
      </c>
      <c r="J578" s="2">
        <v>0</v>
      </c>
      <c r="K578" s="2">
        <v>32.299999999999997</v>
      </c>
      <c r="L578" s="2">
        <v>0</v>
      </c>
      <c r="M578" s="2">
        <v>0</v>
      </c>
      <c r="N578" s="2">
        <v>0</v>
      </c>
      <c r="O578" s="2">
        <v>4.1989999999999998</v>
      </c>
      <c r="P578" s="2">
        <v>36.498999999999995</v>
      </c>
      <c r="Q578" s="2">
        <v>0</v>
      </c>
      <c r="R578">
        <v>3</v>
      </c>
      <c r="S578" s="64"/>
      <c r="T578" s="64"/>
    </row>
    <row r="579" spans="1:20" x14ac:dyDescent="0.25">
      <c r="A579" t="s">
        <v>891</v>
      </c>
      <c r="B579" t="s">
        <v>1013</v>
      </c>
      <c r="C579" t="s">
        <v>1</v>
      </c>
      <c r="D579" t="s">
        <v>0</v>
      </c>
      <c r="E579">
        <v>28776</v>
      </c>
      <c r="F579" t="s">
        <v>381</v>
      </c>
      <c r="G579" t="s">
        <v>382</v>
      </c>
      <c r="H579" s="2">
        <v>0</v>
      </c>
      <c r="I579" s="2">
        <v>0</v>
      </c>
      <c r="J579" s="2">
        <v>0</v>
      </c>
      <c r="K579" s="2">
        <v>122.12</v>
      </c>
      <c r="L579" s="2">
        <v>0</v>
      </c>
      <c r="M579" s="2">
        <v>0</v>
      </c>
      <c r="N579" s="2">
        <v>0</v>
      </c>
      <c r="O579" s="2">
        <v>15.8756</v>
      </c>
      <c r="P579" s="2">
        <v>137.9956</v>
      </c>
      <c r="Q579" s="2">
        <v>0</v>
      </c>
      <c r="R579">
        <v>3</v>
      </c>
      <c r="S579" s="64"/>
      <c r="T579" s="64"/>
    </row>
    <row r="580" spans="1:20" x14ac:dyDescent="0.25">
      <c r="A580" t="s">
        <v>891</v>
      </c>
      <c r="B580" t="s">
        <v>1013</v>
      </c>
      <c r="C580" t="s">
        <v>1</v>
      </c>
      <c r="D580" t="s">
        <v>0</v>
      </c>
      <c r="E580">
        <v>28774</v>
      </c>
      <c r="F580" t="s">
        <v>381</v>
      </c>
      <c r="G580" t="s">
        <v>382</v>
      </c>
      <c r="H580" s="2">
        <v>0</v>
      </c>
      <c r="I580" s="2">
        <v>0</v>
      </c>
      <c r="J580" s="2">
        <v>0</v>
      </c>
      <c r="K580" s="2">
        <v>12.39</v>
      </c>
      <c r="L580" s="2">
        <v>0</v>
      </c>
      <c r="M580" s="2">
        <v>0</v>
      </c>
      <c r="N580" s="2">
        <v>0</v>
      </c>
      <c r="O580" s="2">
        <v>1.6107</v>
      </c>
      <c r="P580" s="2">
        <v>14.0007</v>
      </c>
      <c r="Q580" s="2">
        <v>0</v>
      </c>
      <c r="R580">
        <v>3</v>
      </c>
      <c r="S580" s="64"/>
      <c r="T580" s="64"/>
    </row>
    <row r="581" spans="1:20" x14ac:dyDescent="0.25">
      <c r="A581" t="s">
        <v>891</v>
      </c>
      <c r="B581" t="s">
        <v>1013</v>
      </c>
      <c r="C581" t="s">
        <v>1</v>
      </c>
      <c r="D581" t="s">
        <v>0</v>
      </c>
      <c r="E581">
        <v>28868</v>
      </c>
      <c r="F581" t="s">
        <v>381</v>
      </c>
      <c r="G581" t="s">
        <v>382</v>
      </c>
      <c r="H581" s="2">
        <v>0</v>
      </c>
      <c r="I581" s="2">
        <v>0</v>
      </c>
      <c r="J581" s="2">
        <v>0</v>
      </c>
      <c r="K581" s="2">
        <v>108.41</v>
      </c>
      <c r="L581" s="2">
        <v>0</v>
      </c>
      <c r="M581" s="2">
        <v>0</v>
      </c>
      <c r="N581" s="2">
        <v>0</v>
      </c>
      <c r="O581" s="2">
        <v>14.093299999999999</v>
      </c>
      <c r="P581" s="2">
        <v>122.5033</v>
      </c>
      <c r="Q581" s="2">
        <v>0</v>
      </c>
      <c r="R581">
        <v>3</v>
      </c>
      <c r="S581" s="64"/>
      <c r="T581" s="64"/>
    </row>
    <row r="582" spans="1:20" x14ac:dyDescent="0.25">
      <c r="A582" t="s">
        <v>891</v>
      </c>
      <c r="B582" t="s">
        <v>1045</v>
      </c>
      <c r="C582" t="s">
        <v>1</v>
      </c>
      <c r="D582" t="s">
        <v>0</v>
      </c>
      <c r="E582">
        <v>28544</v>
      </c>
      <c r="F582" t="s">
        <v>381</v>
      </c>
      <c r="G582" t="s">
        <v>382</v>
      </c>
      <c r="H582" s="2">
        <v>0</v>
      </c>
      <c r="I582" s="2">
        <v>0</v>
      </c>
      <c r="J582" s="2">
        <v>0</v>
      </c>
      <c r="K582" s="2">
        <v>13.72</v>
      </c>
      <c r="L582" s="2">
        <v>0</v>
      </c>
      <c r="M582" s="2">
        <v>0</v>
      </c>
      <c r="N582" s="2">
        <v>0</v>
      </c>
      <c r="O582" s="2">
        <v>1.7836000000000001</v>
      </c>
      <c r="P582" s="2">
        <v>15.5036</v>
      </c>
      <c r="Q582" s="2">
        <v>0</v>
      </c>
      <c r="R582">
        <v>3</v>
      </c>
      <c r="S582" s="64"/>
      <c r="T582" s="64"/>
    </row>
    <row r="583" spans="1:20" x14ac:dyDescent="0.25">
      <c r="A583" t="s">
        <v>891</v>
      </c>
      <c r="B583" t="s">
        <v>1045</v>
      </c>
      <c r="C583" t="s">
        <v>1</v>
      </c>
      <c r="D583" t="s">
        <v>0</v>
      </c>
      <c r="E583">
        <v>28566</v>
      </c>
      <c r="F583" t="s">
        <v>381</v>
      </c>
      <c r="G583" t="s">
        <v>382</v>
      </c>
      <c r="H583" s="2">
        <v>0</v>
      </c>
      <c r="I583" s="2">
        <v>0</v>
      </c>
      <c r="J583" s="2">
        <v>0</v>
      </c>
      <c r="K583" s="2">
        <v>35.43</v>
      </c>
      <c r="L583" s="2">
        <v>0</v>
      </c>
      <c r="M583" s="2">
        <v>0</v>
      </c>
      <c r="N583" s="2">
        <v>0</v>
      </c>
      <c r="O583" s="2">
        <v>4.6059000000000001</v>
      </c>
      <c r="P583" s="2">
        <v>40.035899999999998</v>
      </c>
      <c r="Q583" s="2">
        <v>0</v>
      </c>
      <c r="R583">
        <v>3</v>
      </c>
      <c r="S583" s="64"/>
      <c r="T583" s="64"/>
    </row>
    <row r="584" spans="1:20" x14ac:dyDescent="0.25">
      <c r="A584" t="s">
        <v>891</v>
      </c>
      <c r="B584" t="s">
        <v>1045</v>
      </c>
      <c r="C584" t="s">
        <v>1</v>
      </c>
      <c r="D584" t="s">
        <v>0</v>
      </c>
      <c r="E584">
        <v>28574</v>
      </c>
      <c r="F584" t="s">
        <v>381</v>
      </c>
      <c r="G584" t="s">
        <v>382</v>
      </c>
      <c r="H584" s="2">
        <v>0</v>
      </c>
      <c r="I584" s="2">
        <v>0</v>
      </c>
      <c r="J584" s="2">
        <v>0</v>
      </c>
      <c r="K584" s="2">
        <v>41.95</v>
      </c>
      <c r="L584" s="2">
        <v>0</v>
      </c>
      <c r="M584" s="2">
        <v>0</v>
      </c>
      <c r="N584" s="2">
        <v>0</v>
      </c>
      <c r="O584" s="2">
        <v>5.4535000000000009</v>
      </c>
      <c r="P584" s="2">
        <v>47.403500000000001</v>
      </c>
      <c r="Q584" s="2">
        <v>0</v>
      </c>
      <c r="R584">
        <v>3</v>
      </c>
      <c r="S584" s="64"/>
      <c r="T584" s="64"/>
    </row>
    <row r="585" spans="1:20" x14ac:dyDescent="0.25">
      <c r="A585" t="s">
        <v>891</v>
      </c>
      <c r="B585" t="s">
        <v>1002</v>
      </c>
      <c r="C585" t="s">
        <v>1</v>
      </c>
      <c r="D585" t="s">
        <v>0</v>
      </c>
      <c r="E585">
        <v>25687</v>
      </c>
      <c r="F585" t="s">
        <v>381</v>
      </c>
      <c r="G585" t="s">
        <v>382</v>
      </c>
      <c r="H585" s="2">
        <v>0</v>
      </c>
      <c r="I585" s="2">
        <v>0</v>
      </c>
      <c r="J585" s="2">
        <v>0</v>
      </c>
      <c r="K585" s="2">
        <v>786.44</v>
      </c>
      <c r="L585" s="2">
        <v>0</v>
      </c>
      <c r="M585" s="2">
        <v>0</v>
      </c>
      <c r="N585" s="2">
        <v>0</v>
      </c>
      <c r="O585" s="2">
        <v>102.23720000000002</v>
      </c>
      <c r="P585" s="2">
        <v>888.67720000000008</v>
      </c>
      <c r="Q585" s="2">
        <v>0</v>
      </c>
      <c r="R585">
        <v>3</v>
      </c>
      <c r="S585" s="64"/>
      <c r="T585" s="64"/>
    </row>
    <row r="586" spans="1:20" x14ac:dyDescent="0.25">
      <c r="A586" t="s">
        <v>891</v>
      </c>
      <c r="B586" t="s">
        <v>1030</v>
      </c>
      <c r="C586" t="s">
        <v>1</v>
      </c>
      <c r="D586" t="s">
        <v>0</v>
      </c>
      <c r="E586">
        <v>28127</v>
      </c>
      <c r="F586" t="s">
        <v>381</v>
      </c>
      <c r="G586" t="s">
        <v>382</v>
      </c>
      <c r="H586" s="2">
        <v>0</v>
      </c>
      <c r="I586" s="2">
        <v>0</v>
      </c>
      <c r="J586" s="2">
        <v>0</v>
      </c>
      <c r="K586" s="2">
        <v>6.27</v>
      </c>
      <c r="L586" s="2">
        <v>0</v>
      </c>
      <c r="M586" s="2">
        <v>0</v>
      </c>
      <c r="N586" s="2">
        <v>0</v>
      </c>
      <c r="O586" s="2">
        <v>0.81509999999999994</v>
      </c>
      <c r="P586" s="2">
        <v>7.0850999999999997</v>
      </c>
      <c r="Q586" s="2">
        <v>0</v>
      </c>
      <c r="R586">
        <v>3</v>
      </c>
      <c r="S586" s="64"/>
      <c r="T586" s="64"/>
    </row>
    <row r="587" spans="1:20" x14ac:dyDescent="0.25">
      <c r="A587" t="s">
        <v>891</v>
      </c>
      <c r="B587" t="s">
        <v>1042</v>
      </c>
      <c r="C587" t="s">
        <v>1</v>
      </c>
      <c r="D587" t="s">
        <v>0</v>
      </c>
      <c r="E587">
        <v>27954</v>
      </c>
      <c r="F587" t="s">
        <v>381</v>
      </c>
      <c r="G587" t="s">
        <v>382</v>
      </c>
      <c r="H587" s="2">
        <v>0</v>
      </c>
      <c r="I587" s="2">
        <v>0</v>
      </c>
      <c r="J587" s="2">
        <v>0</v>
      </c>
      <c r="K587" s="2">
        <v>14.16</v>
      </c>
      <c r="L587" s="2">
        <v>0</v>
      </c>
      <c r="M587" s="2">
        <v>0</v>
      </c>
      <c r="N587" s="2">
        <v>0</v>
      </c>
      <c r="O587" s="2">
        <v>1.8408</v>
      </c>
      <c r="P587" s="2">
        <v>16.000800000000002</v>
      </c>
      <c r="Q587" s="2">
        <v>0</v>
      </c>
      <c r="R587">
        <v>3</v>
      </c>
      <c r="S587" s="64"/>
      <c r="T587" s="64"/>
    </row>
    <row r="588" spans="1:20" x14ac:dyDescent="0.25">
      <c r="A588" t="s">
        <v>891</v>
      </c>
      <c r="B588" t="s">
        <v>1018</v>
      </c>
      <c r="C588" t="s">
        <v>1</v>
      </c>
      <c r="D588" t="s">
        <v>0</v>
      </c>
      <c r="E588">
        <v>26361</v>
      </c>
      <c r="F588" t="s">
        <v>381</v>
      </c>
      <c r="G588" t="s">
        <v>382</v>
      </c>
      <c r="H588" s="2">
        <v>0</v>
      </c>
      <c r="I588" s="2">
        <v>0</v>
      </c>
      <c r="J588" s="2">
        <v>0</v>
      </c>
      <c r="K588" s="2">
        <v>93</v>
      </c>
      <c r="L588" s="2">
        <v>0</v>
      </c>
      <c r="M588" s="2">
        <v>0</v>
      </c>
      <c r="N588" s="2">
        <v>0</v>
      </c>
      <c r="O588" s="2">
        <v>12.09</v>
      </c>
      <c r="P588" s="2">
        <v>105.09</v>
      </c>
      <c r="Q588" s="2">
        <v>0</v>
      </c>
      <c r="R588">
        <v>3</v>
      </c>
      <c r="S588" s="64"/>
      <c r="T588" s="64"/>
    </row>
    <row r="589" spans="1:20" x14ac:dyDescent="0.25">
      <c r="A589" t="s">
        <v>891</v>
      </c>
      <c r="B589" t="s">
        <v>1043</v>
      </c>
      <c r="C589" t="s">
        <v>1</v>
      </c>
      <c r="D589" t="s">
        <v>0</v>
      </c>
      <c r="E589">
        <v>27103</v>
      </c>
      <c r="F589" t="s">
        <v>381</v>
      </c>
      <c r="G589" t="s">
        <v>382</v>
      </c>
      <c r="H589" s="2">
        <v>0</v>
      </c>
      <c r="I589" s="2">
        <v>0</v>
      </c>
      <c r="J589" s="2">
        <v>0</v>
      </c>
      <c r="K589" s="2">
        <v>87.96</v>
      </c>
      <c r="L589" s="2">
        <v>0</v>
      </c>
      <c r="M589" s="2">
        <v>0</v>
      </c>
      <c r="N589" s="2">
        <v>0</v>
      </c>
      <c r="O589" s="2">
        <v>11.434799999999999</v>
      </c>
      <c r="P589" s="2">
        <v>99.394799999999989</v>
      </c>
      <c r="Q589" s="2">
        <v>0</v>
      </c>
      <c r="R589">
        <v>3</v>
      </c>
      <c r="S589" s="64"/>
      <c r="T589" s="64"/>
    </row>
    <row r="590" spans="1:20" x14ac:dyDescent="0.25">
      <c r="A590" t="s">
        <v>891</v>
      </c>
      <c r="B590" t="s">
        <v>1010</v>
      </c>
      <c r="C590" t="s">
        <v>1</v>
      </c>
      <c r="D590" t="s">
        <v>0</v>
      </c>
      <c r="E590">
        <v>26994</v>
      </c>
      <c r="F590" t="s">
        <v>381</v>
      </c>
      <c r="G590" t="s">
        <v>382</v>
      </c>
      <c r="H590" s="2">
        <v>0</v>
      </c>
      <c r="I590" s="2">
        <v>0</v>
      </c>
      <c r="J590" s="2">
        <v>0</v>
      </c>
      <c r="K590" s="2">
        <v>64.599999999999994</v>
      </c>
      <c r="L590" s="2">
        <v>0</v>
      </c>
      <c r="M590" s="2">
        <v>0</v>
      </c>
      <c r="N590" s="2">
        <v>0</v>
      </c>
      <c r="O590" s="2">
        <v>8.3979999999999997</v>
      </c>
      <c r="P590" s="2">
        <v>72.99799999999999</v>
      </c>
      <c r="Q590" s="2">
        <v>0</v>
      </c>
      <c r="R590">
        <v>3</v>
      </c>
      <c r="S590" s="64"/>
      <c r="T590" s="64"/>
    </row>
    <row r="591" spans="1:20" x14ac:dyDescent="0.25">
      <c r="A591" t="s">
        <v>891</v>
      </c>
      <c r="B591" t="s">
        <v>1010</v>
      </c>
      <c r="C591" t="s">
        <v>1</v>
      </c>
      <c r="D591" t="s">
        <v>0</v>
      </c>
      <c r="E591">
        <v>26970</v>
      </c>
      <c r="F591" t="s">
        <v>381</v>
      </c>
      <c r="G591" t="s">
        <v>382</v>
      </c>
      <c r="H591" s="2">
        <v>0</v>
      </c>
      <c r="I591" s="2">
        <v>0</v>
      </c>
      <c r="J591" s="2">
        <v>0</v>
      </c>
      <c r="K591" s="2">
        <v>72.569999999999993</v>
      </c>
      <c r="L591" s="2">
        <v>0</v>
      </c>
      <c r="M591" s="2">
        <v>0</v>
      </c>
      <c r="N591" s="2">
        <v>0</v>
      </c>
      <c r="O591" s="2">
        <v>9.434099999999999</v>
      </c>
      <c r="P591" s="2">
        <v>82.004099999999994</v>
      </c>
      <c r="Q591" s="2">
        <v>0</v>
      </c>
      <c r="R591">
        <v>3</v>
      </c>
      <c r="S591" s="64"/>
      <c r="T591" s="64"/>
    </row>
    <row r="592" spans="1:20" x14ac:dyDescent="0.25">
      <c r="A592" t="s">
        <v>891</v>
      </c>
      <c r="B592" t="s">
        <v>1024</v>
      </c>
      <c r="C592" t="s">
        <v>1</v>
      </c>
      <c r="D592" t="s">
        <v>0</v>
      </c>
      <c r="E592">
        <v>26895</v>
      </c>
      <c r="F592" t="s">
        <v>381</v>
      </c>
      <c r="G592" t="s">
        <v>382</v>
      </c>
      <c r="H592" s="2">
        <v>0</v>
      </c>
      <c r="I592" s="2">
        <v>0</v>
      </c>
      <c r="J592" s="2">
        <v>0</v>
      </c>
      <c r="K592" s="2">
        <v>10.44</v>
      </c>
      <c r="L592" s="2">
        <v>0</v>
      </c>
      <c r="M592" s="2">
        <v>0</v>
      </c>
      <c r="N592" s="2">
        <v>0</v>
      </c>
      <c r="O592" s="2">
        <v>1.3572</v>
      </c>
      <c r="P592" s="2">
        <v>11.7972</v>
      </c>
      <c r="Q592" s="2">
        <v>0</v>
      </c>
      <c r="R592">
        <v>3</v>
      </c>
      <c r="S592" s="64"/>
      <c r="T592" s="64"/>
    </row>
    <row r="593" spans="1:20" x14ac:dyDescent="0.25">
      <c r="A593" t="s">
        <v>891</v>
      </c>
      <c r="B593" t="s">
        <v>1018</v>
      </c>
      <c r="C593" t="s">
        <v>1</v>
      </c>
      <c r="D593" t="s">
        <v>0</v>
      </c>
      <c r="E593">
        <v>26428</v>
      </c>
      <c r="F593" t="s">
        <v>381</v>
      </c>
      <c r="G593" t="s">
        <v>382</v>
      </c>
      <c r="H593" s="2">
        <v>0</v>
      </c>
      <c r="I593" s="2">
        <v>0</v>
      </c>
      <c r="J593" s="2">
        <v>0</v>
      </c>
      <c r="K593" s="2">
        <v>60.84</v>
      </c>
      <c r="L593" s="2">
        <v>0</v>
      </c>
      <c r="M593" s="2">
        <v>0</v>
      </c>
      <c r="N593" s="2">
        <v>0</v>
      </c>
      <c r="O593" s="2">
        <v>7.9092000000000011</v>
      </c>
      <c r="P593" s="2">
        <v>68.749200000000002</v>
      </c>
      <c r="Q593" s="2">
        <v>0</v>
      </c>
      <c r="R593">
        <v>3</v>
      </c>
      <c r="S593" s="64"/>
      <c r="T593" s="64"/>
    </row>
    <row r="594" spans="1:20" x14ac:dyDescent="0.25">
      <c r="A594" t="s">
        <v>891</v>
      </c>
      <c r="B594" t="s">
        <v>1007</v>
      </c>
      <c r="C594" t="s">
        <v>1</v>
      </c>
      <c r="D594" t="s">
        <v>0</v>
      </c>
      <c r="E594">
        <v>26334</v>
      </c>
      <c r="F594" t="s">
        <v>381</v>
      </c>
      <c r="G594" t="s">
        <v>382</v>
      </c>
      <c r="H594" s="2">
        <v>0</v>
      </c>
      <c r="I594" s="2">
        <v>0</v>
      </c>
      <c r="J594" s="2">
        <v>0</v>
      </c>
      <c r="K594" s="2">
        <v>68.14</v>
      </c>
      <c r="L594" s="2">
        <v>0</v>
      </c>
      <c r="M594" s="2">
        <v>0</v>
      </c>
      <c r="N594" s="2">
        <v>0</v>
      </c>
      <c r="O594" s="2">
        <v>8.8582000000000001</v>
      </c>
      <c r="P594" s="2">
        <v>76.998199999999997</v>
      </c>
      <c r="Q594" s="2">
        <v>0</v>
      </c>
      <c r="R594">
        <v>3</v>
      </c>
      <c r="S594" s="64"/>
      <c r="T594" s="64"/>
    </row>
    <row r="595" spans="1:20" x14ac:dyDescent="0.25">
      <c r="A595" t="s">
        <v>891</v>
      </c>
      <c r="B595" t="s">
        <v>970</v>
      </c>
      <c r="C595" t="s">
        <v>1</v>
      </c>
      <c r="D595" t="s">
        <v>0</v>
      </c>
      <c r="E595">
        <v>26035</v>
      </c>
      <c r="F595" t="s">
        <v>381</v>
      </c>
      <c r="G595" t="s">
        <v>382</v>
      </c>
      <c r="H595" s="2">
        <v>0</v>
      </c>
      <c r="I595" s="2">
        <v>0</v>
      </c>
      <c r="J595" s="2">
        <v>0</v>
      </c>
      <c r="K595" s="2">
        <v>432.6</v>
      </c>
      <c r="L595" s="2">
        <v>0</v>
      </c>
      <c r="M595" s="2">
        <v>0</v>
      </c>
      <c r="N595" s="2">
        <v>0</v>
      </c>
      <c r="O595" s="2">
        <v>56.238000000000007</v>
      </c>
      <c r="P595" s="2">
        <v>488.83800000000002</v>
      </c>
      <c r="Q595" s="2">
        <v>0</v>
      </c>
      <c r="R595">
        <v>3</v>
      </c>
      <c r="S595" s="64"/>
      <c r="T595" s="64"/>
    </row>
    <row r="596" spans="1:20" x14ac:dyDescent="0.25">
      <c r="A596" t="s">
        <v>891</v>
      </c>
      <c r="B596" t="s">
        <v>970</v>
      </c>
      <c r="C596" t="s">
        <v>1</v>
      </c>
      <c r="D596" t="s">
        <v>0</v>
      </c>
      <c r="E596">
        <v>25955</v>
      </c>
      <c r="F596" t="s">
        <v>381</v>
      </c>
      <c r="G596" t="s">
        <v>382</v>
      </c>
      <c r="H596" s="2">
        <v>0</v>
      </c>
      <c r="I596" s="2">
        <v>0</v>
      </c>
      <c r="J596" s="2">
        <v>0</v>
      </c>
      <c r="K596" s="2">
        <v>142.94</v>
      </c>
      <c r="L596" s="2">
        <v>0</v>
      </c>
      <c r="M596" s="2">
        <v>0</v>
      </c>
      <c r="N596" s="2">
        <v>0</v>
      </c>
      <c r="O596" s="2">
        <v>18.5822</v>
      </c>
      <c r="P596" s="2">
        <v>161.5222</v>
      </c>
      <c r="Q596" s="2">
        <v>0</v>
      </c>
      <c r="R596">
        <v>3</v>
      </c>
      <c r="S596" s="64"/>
      <c r="T596" s="64"/>
    </row>
    <row r="597" spans="1:20" x14ac:dyDescent="0.25">
      <c r="A597" t="s">
        <v>891</v>
      </c>
      <c r="B597" t="s">
        <v>1006</v>
      </c>
      <c r="C597" t="s">
        <v>1</v>
      </c>
      <c r="D597" t="s">
        <v>0</v>
      </c>
      <c r="E597">
        <v>26069</v>
      </c>
      <c r="F597" t="s">
        <v>381</v>
      </c>
      <c r="G597" t="s">
        <v>382</v>
      </c>
      <c r="H597" s="2">
        <v>0</v>
      </c>
      <c r="I597" s="2">
        <v>0</v>
      </c>
      <c r="J597" s="2">
        <v>0</v>
      </c>
      <c r="K597" s="2">
        <v>23.73</v>
      </c>
      <c r="L597" s="2">
        <v>0</v>
      </c>
      <c r="M597" s="2">
        <v>0</v>
      </c>
      <c r="N597" s="2">
        <v>0</v>
      </c>
      <c r="O597" s="2">
        <v>3.0849000000000002</v>
      </c>
      <c r="P597" s="2">
        <v>26.814900000000002</v>
      </c>
      <c r="Q597" s="2">
        <v>0</v>
      </c>
      <c r="R597">
        <v>3</v>
      </c>
      <c r="S597" s="64"/>
      <c r="T597" s="64"/>
    </row>
    <row r="598" spans="1:20" x14ac:dyDescent="0.25">
      <c r="A598" t="s">
        <v>891</v>
      </c>
      <c r="B598" t="s">
        <v>1046</v>
      </c>
      <c r="C598" t="s">
        <v>1</v>
      </c>
      <c r="D598" t="s">
        <v>0</v>
      </c>
      <c r="E598">
        <v>4346</v>
      </c>
      <c r="F598" t="s">
        <v>632</v>
      </c>
      <c r="G598" t="s">
        <v>633</v>
      </c>
      <c r="H598" s="2">
        <v>0</v>
      </c>
      <c r="I598" s="2">
        <v>0</v>
      </c>
      <c r="J598" s="2">
        <v>0</v>
      </c>
      <c r="K598" s="2">
        <v>141.80000000000001</v>
      </c>
      <c r="L598" s="2">
        <v>0</v>
      </c>
      <c r="M598" s="2">
        <v>0</v>
      </c>
      <c r="N598" s="2">
        <v>0</v>
      </c>
      <c r="O598" s="2">
        <v>18.434000000000001</v>
      </c>
      <c r="P598" s="2">
        <v>160.23400000000001</v>
      </c>
      <c r="Q598" s="2">
        <v>0</v>
      </c>
      <c r="R598">
        <v>3</v>
      </c>
      <c r="S598" s="64"/>
      <c r="T598" s="64"/>
    </row>
    <row r="599" spans="1:20" x14ac:dyDescent="0.25">
      <c r="A599" t="s">
        <v>891</v>
      </c>
      <c r="B599" t="s">
        <v>1032</v>
      </c>
      <c r="C599" t="s">
        <v>1</v>
      </c>
      <c r="D599" t="s">
        <v>0</v>
      </c>
      <c r="E599">
        <v>51536</v>
      </c>
      <c r="F599" t="s">
        <v>634</v>
      </c>
      <c r="G599" t="s">
        <v>80</v>
      </c>
      <c r="H599" s="2">
        <v>0</v>
      </c>
      <c r="I599" s="2">
        <v>0</v>
      </c>
      <c r="J599" s="2">
        <v>0</v>
      </c>
      <c r="K599" s="2">
        <v>69.05</v>
      </c>
      <c r="L599" s="2">
        <v>0</v>
      </c>
      <c r="M599" s="2">
        <v>0</v>
      </c>
      <c r="N599" s="2">
        <v>0</v>
      </c>
      <c r="O599" s="2">
        <v>8.9764999999999997</v>
      </c>
      <c r="P599" s="2">
        <v>78.026499999999999</v>
      </c>
      <c r="Q599" s="2">
        <v>0</v>
      </c>
      <c r="R599">
        <v>3</v>
      </c>
      <c r="S599" s="64"/>
      <c r="T599" s="64"/>
    </row>
    <row r="600" spans="1:20" x14ac:dyDescent="0.25">
      <c r="A600" t="s">
        <v>891</v>
      </c>
      <c r="B600" t="s">
        <v>1028</v>
      </c>
      <c r="C600" t="s">
        <v>1</v>
      </c>
      <c r="D600" t="s">
        <v>0</v>
      </c>
      <c r="E600">
        <v>47040</v>
      </c>
      <c r="F600" t="s">
        <v>264</v>
      </c>
      <c r="G600" t="s">
        <v>265</v>
      </c>
      <c r="H600" s="2">
        <v>0</v>
      </c>
      <c r="I600" s="2">
        <v>0</v>
      </c>
      <c r="J600" s="2">
        <v>0</v>
      </c>
      <c r="K600" s="2">
        <v>77.5</v>
      </c>
      <c r="L600" s="2">
        <v>0</v>
      </c>
      <c r="M600" s="2">
        <v>0</v>
      </c>
      <c r="N600" s="2">
        <v>0</v>
      </c>
      <c r="O600" s="2">
        <v>10.075000000000001</v>
      </c>
      <c r="P600" s="2">
        <v>87.575000000000003</v>
      </c>
      <c r="Q600" s="2">
        <v>0</v>
      </c>
      <c r="R600">
        <v>3</v>
      </c>
      <c r="S600" s="64"/>
      <c r="T600" s="64"/>
    </row>
    <row r="601" spans="1:20" x14ac:dyDescent="0.25">
      <c r="A601" t="s">
        <v>891</v>
      </c>
      <c r="B601" t="s">
        <v>1028</v>
      </c>
      <c r="C601" t="s">
        <v>1</v>
      </c>
      <c r="D601" t="s">
        <v>0</v>
      </c>
      <c r="E601">
        <v>47038</v>
      </c>
      <c r="F601" t="s">
        <v>264</v>
      </c>
      <c r="G601" t="s">
        <v>265</v>
      </c>
      <c r="H601" s="2">
        <v>0</v>
      </c>
      <c r="I601" s="2">
        <v>0</v>
      </c>
      <c r="J601" s="2">
        <v>0</v>
      </c>
      <c r="K601" s="2">
        <v>33.61</v>
      </c>
      <c r="L601" s="2">
        <v>0</v>
      </c>
      <c r="M601" s="2">
        <v>0</v>
      </c>
      <c r="N601" s="2">
        <v>0</v>
      </c>
      <c r="O601" s="2">
        <v>4.3693</v>
      </c>
      <c r="P601" s="2">
        <v>37.979300000000002</v>
      </c>
      <c r="Q601" s="2">
        <v>0</v>
      </c>
      <c r="R601">
        <v>3</v>
      </c>
      <c r="S601" s="64"/>
      <c r="T601" s="64"/>
    </row>
    <row r="602" spans="1:20" x14ac:dyDescent="0.25">
      <c r="A602" t="s">
        <v>891</v>
      </c>
      <c r="B602" t="s">
        <v>1013</v>
      </c>
      <c r="C602" t="s">
        <v>1</v>
      </c>
      <c r="D602" t="s">
        <v>0</v>
      </c>
      <c r="E602">
        <v>146532</v>
      </c>
      <c r="F602" t="s">
        <v>264</v>
      </c>
      <c r="G602" t="s">
        <v>265</v>
      </c>
      <c r="H602" s="2">
        <v>0</v>
      </c>
      <c r="I602" s="2">
        <v>0</v>
      </c>
      <c r="J602" s="2">
        <v>0</v>
      </c>
      <c r="K602" s="2">
        <v>38.799999999999997</v>
      </c>
      <c r="L602" s="2">
        <v>0</v>
      </c>
      <c r="M602" s="2">
        <v>0</v>
      </c>
      <c r="N602" s="2">
        <v>0</v>
      </c>
      <c r="O602" s="2">
        <v>5.0439999999999996</v>
      </c>
      <c r="P602" s="2">
        <v>43.843999999999994</v>
      </c>
      <c r="Q602" s="2">
        <v>0</v>
      </c>
      <c r="R602">
        <v>3</v>
      </c>
      <c r="S602" s="64"/>
      <c r="T602" s="64"/>
    </row>
    <row r="603" spans="1:20" x14ac:dyDescent="0.25">
      <c r="A603" t="s">
        <v>891</v>
      </c>
      <c r="B603" t="s">
        <v>1013</v>
      </c>
      <c r="C603" t="s">
        <v>1</v>
      </c>
      <c r="D603" t="s">
        <v>0</v>
      </c>
      <c r="E603">
        <v>146542</v>
      </c>
      <c r="F603" t="s">
        <v>264</v>
      </c>
      <c r="G603" t="s">
        <v>265</v>
      </c>
      <c r="H603" s="2">
        <v>0</v>
      </c>
      <c r="I603" s="2">
        <v>0</v>
      </c>
      <c r="J603" s="2">
        <v>0</v>
      </c>
      <c r="K603" s="2">
        <v>163.92</v>
      </c>
      <c r="L603" s="2">
        <v>0</v>
      </c>
      <c r="M603" s="2">
        <v>0</v>
      </c>
      <c r="N603" s="2">
        <v>0</v>
      </c>
      <c r="O603" s="2">
        <v>21.3096</v>
      </c>
      <c r="P603" s="2">
        <v>185.22959999999998</v>
      </c>
      <c r="Q603" s="2">
        <v>0</v>
      </c>
      <c r="R603">
        <v>3</v>
      </c>
      <c r="S603" s="64"/>
      <c r="T603" s="64"/>
    </row>
    <row r="604" spans="1:20" x14ac:dyDescent="0.25">
      <c r="A604" t="s">
        <v>891</v>
      </c>
      <c r="B604" t="s">
        <v>1013</v>
      </c>
      <c r="C604" t="s">
        <v>1</v>
      </c>
      <c r="D604" t="s">
        <v>0</v>
      </c>
      <c r="E604">
        <v>146553</v>
      </c>
      <c r="F604" t="s">
        <v>264</v>
      </c>
      <c r="G604" t="s">
        <v>265</v>
      </c>
      <c r="H604" s="2">
        <v>0</v>
      </c>
      <c r="I604" s="2">
        <v>0</v>
      </c>
      <c r="J604" s="2">
        <v>0</v>
      </c>
      <c r="K604" s="2">
        <v>77.34</v>
      </c>
      <c r="L604" s="2">
        <v>0</v>
      </c>
      <c r="M604" s="2">
        <v>0</v>
      </c>
      <c r="N604" s="2">
        <v>0</v>
      </c>
      <c r="O604" s="2">
        <v>10.054200000000002</v>
      </c>
      <c r="P604" s="2">
        <v>87.394200000000012</v>
      </c>
      <c r="Q604" s="2">
        <v>0</v>
      </c>
      <c r="R604">
        <v>3</v>
      </c>
      <c r="S604" s="64"/>
      <c r="T604" s="64"/>
    </row>
    <row r="605" spans="1:20" x14ac:dyDescent="0.25">
      <c r="A605" t="s">
        <v>891</v>
      </c>
      <c r="B605" t="s">
        <v>1046</v>
      </c>
      <c r="C605" t="s">
        <v>1</v>
      </c>
      <c r="D605" t="s">
        <v>0</v>
      </c>
      <c r="E605">
        <v>146392</v>
      </c>
      <c r="F605" t="s">
        <v>264</v>
      </c>
      <c r="G605" t="s">
        <v>265</v>
      </c>
      <c r="H605" s="2">
        <v>0</v>
      </c>
      <c r="I605" s="2">
        <v>0</v>
      </c>
      <c r="J605" s="2">
        <v>0</v>
      </c>
      <c r="K605" s="2">
        <v>3.41</v>
      </c>
      <c r="L605" s="2">
        <v>0</v>
      </c>
      <c r="M605" s="2">
        <v>0</v>
      </c>
      <c r="N605" s="2">
        <v>0</v>
      </c>
      <c r="O605" s="2">
        <v>0.44330000000000003</v>
      </c>
      <c r="P605" s="2">
        <v>3.8532999999999999</v>
      </c>
      <c r="Q605" s="2">
        <v>0</v>
      </c>
      <c r="R605">
        <v>3</v>
      </c>
      <c r="S605" s="64"/>
      <c r="T605" s="64"/>
    </row>
    <row r="606" spans="1:20" x14ac:dyDescent="0.25">
      <c r="A606" t="s">
        <v>891</v>
      </c>
      <c r="B606" t="s">
        <v>1045</v>
      </c>
      <c r="C606" t="s">
        <v>1</v>
      </c>
      <c r="D606" t="s">
        <v>0</v>
      </c>
      <c r="E606">
        <v>146302</v>
      </c>
      <c r="F606" t="s">
        <v>264</v>
      </c>
      <c r="G606" t="s">
        <v>265</v>
      </c>
      <c r="H606" s="2">
        <v>0</v>
      </c>
      <c r="I606" s="2">
        <v>0</v>
      </c>
      <c r="J606" s="2">
        <v>0</v>
      </c>
      <c r="K606" s="2">
        <v>15.2</v>
      </c>
      <c r="L606" s="2">
        <v>0</v>
      </c>
      <c r="M606" s="2">
        <v>0</v>
      </c>
      <c r="N606" s="2">
        <v>0</v>
      </c>
      <c r="O606" s="2">
        <v>1.976</v>
      </c>
      <c r="P606" s="2">
        <v>17.175999999999998</v>
      </c>
      <c r="Q606" s="2">
        <v>0</v>
      </c>
      <c r="R606">
        <v>3</v>
      </c>
      <c r="S606" s="64"/>
      <c r="T606" s="64"/>
    </row>
    <row r="607" spans="1:20" x14ac:dyDescent="0.25">
      <c r="A607" t="s">
        <v>891</v>
      </c>
      <c r="B607" t="s">
        <v>1045</v>
      </c>
      <c r="C607" t="s">
        <v>1</v>
      </c>
      <c r="D607" t="s">
        <v>0</v>
      </c>
      <c r="E607">
        <v>146244</v>
      </c>
      <c r="F607" t="s">
        <v>264</v>
      </c>
      <c r="G607" t="s">
        <v>265</v>
      </c>
      <c r="H607" s="2">
        <v>0</v>
      </c>
      <c r="I607" s="2">
        <v>0</v>
      </c>
      <c r="J607" s="2">
        <v>0</v>
      </c>
      <c r="K607" s="2">
        <v>67.87</v>
      </c>
      <c r="L607" s="2">
        <v>0</v>
      </c>
      <c r="M607" s="2">
        <v>0</v>
      </c>
      <c r="N607" s="2">
        <v>0</v>
      </c>
      <c r="O607" s="2">
        <v>8.8231000000000002</v>
      </c>
      <c r="P607" s="2">
        <v>76.693100000000001</v>
      </c>
      <c r="Q607" s="2">
        <v>0</v>
      </c>
      <c r="R607">
        <v>3</v>
      </c>
      <c r="S607" s="64"/>
      <c r="T607" s="64"/>
    </row>
    <row r="608" spans="1:20" x14ac:dyDescent="0.25">
      <c r="A608" t="s">
        <v>891</v>
      </c>
      <c r="B608" t="s">
        <v>1045</v>
      </c>
      <c r="C608" t="s">
        <v>1</v>
      </c>
      <c r="D608" t="s">
        <v>0</v>
      </c>
      <c r="E608">
        <v>146242</v>
      </c>
      <c r="F608" t="s">
        <v>264</v>
      </c>
      <c r="G608" t="s">
        <v>265</v>
      </c>
      <c r="H608" s="2">
        <v>0</v>
      </c>
      <c r="I608" s="2">
        <v>0</v>
      </c>
      <c r="J608" s="2">
        <v>0</v>
      </c>
      <c r="K608" s="2">
        <v>64.22</v>
      </c>
      <c r="L608" s="2">
        <v>0</v>
      </c>
      <c r="M608" s="2">
        <v>0</v>
      </c>
      <c r="N608" s="2">
        <v>0</v>
      </c>
      <c r="O608" s="2">
        <v>8.3485999999999994</v>
      </c>
      <c r="P608" s="2">
        <v>72.568600000000004</v>
      </c>
      <c r="Q608" s="2">
        <v>0</v>
      </c>
      <c r="R608">
        <v>3</v>
      </c>
      <c r="S608" s="64"/>
      <c r="T608" s="64"/>
    </row>
    <row r="609" spans="1:20" x14ac:dyDescent="0.25">
      <c r="A609" t="s">
        <v>891</v>
      </c>
      <c r="B609" t="s">
        <v>1045</v>
      </c>
      <c r="C609" t="s">
        <v>1</v>
      </c>
      <c r="D609" t="s">
        <v>0</v>
      </c>
      <c r="E609">
        <v>146219</v>
      </c>
      <c r="F609" t="s">
        <v>264</v>
      </c>
      <c r="G609" t="s">
        <v>265</v>
      </c>
      <c r="H609" s="2">
        <v>0</v>
      </c>
      <c r="I609" s="2">
        <v>0</v>
      </c>
      <c r="J609" s="2">
        <v>0</v>
      </c>
      <c r="K609" s="2">
        <v>2.91</v>
      </c>
      <c r="L609" s="2">
        <v>0</v>
      </c>
      <c r="M609" s="2">
        <v>0</v>
      </c>
      <c r="N609" s="2">
        <v>0</v>
      </c>
      <c r="O609" s="2">
        <v>0.37830000000000003</v>
      </c>
      <c r="P609" s="2">
        <v>3.2883</v>
      </c>
      <c r="Q609" s="2">
        <v>0</v>
      </c>
      <c r="R609">
        <v>3</v>
      </c>
      <c r="S609" s="64"/>
      <c r="T609" s="64"/>
    </row>
    <row r="610" spans="1:20" x14ac:dyDescent="0.25">
      <c r="A610" t="s">
        <v>891</v>
      </c>
      <c r="B610" t="s">
        <v>1031</v>
      </c>
      <c r="C610" t="s">
        <v>1</v>
      </c>
      <c r="D610" t="s">
        <v>0</v>
      </c>
      <c r="E610">
        <v>145948</v>
      </c>
      <c r="F610" t="s">
        <v>264</v>
      </c>
      <c r="G610" t="s">
        <v>265</v>
      </c>
      <c r="H610" s="2">
        <v>0</v>
      </c>
      <c r="I610" s="2">
        <v>0</v>
      </c>
      <c r="J610" s="2">
        <v>0</v>
      </c>
      <c r="K610" s="2">
        <v>13.36</v>
      </c>
      <c r="L610" s="2">
        <v>0</v>
      </c>
      <c r="M610" s="2">
        <v>0</v>
      </c>
      <c r="N610" s="2">
        <v>0</v>
      </c>
      <c r="O610" s="2">
        <v>1.7367999999999999</v>
      </c>
      <c r="P610" s="2">
        <v>15.0968</v>
      </c>
      <c r="Q610" s="2">
        <v>0</v>
      </c>
      <c r="R610">
        <v>3</v>
      </c>
      <c r="S610" s="64"/>
      <c r="T610" s="64"/>
    </row>
    <row r="611" spans="1:20" x14ac:dyDescent="0.25">
      <c r="A611" t="s">
        <v>891</v>
      </c>
      <c r="B611" t="s">
        <v>1013</v>
      </c>
      <c r="C611" t="s">
        <v>1</v>
      </c>
      <c r="D611" t="s">
        <v>0</v>
      </c>
      <c r="E611">
        <v>146617</v>
      </c>
      <c r="F611" t="s">
        <v>264</v>
      </c>
      <c r="G611" t="s">
        <v>265</v>
      </c>
      <c r="H611" s="2">
        <v>0</v>
      </c>
      <c r="I611" s="2">
        <v>0</v>
      </c>
      <c r="J611" s="2">
        <v>0</v>
      </c>
      <c r="K611" s="2">
        <v>15.16</v>
      </c>
      <c r="L611" s="2">
        <v>0</v>
      </c>
      <c r="M611" s="2">
        <v>0</v>
      </c>
      <c r="N611" s="2">
        <v>0</v>
      </c>
      <c r="O611" s="2">
        <v>1.9708000000000001</v>
      </c>
      <c r="P611" s="2">
        <v>17.130800000000001</v>
      </c>
      <c r="Q611" s="2">
        <v>0</v>
      </c>
      <c r="R611">
        <v>3</v>
      </c>
      <c r="S611" s="64"/>
      <c r="T611" s="64"/>
    </row>
    <row r="612" spans="1:20" x14ac:dyDescent="0.25">
      <c r="A612" t="s">
        <v>891</v>
      </c>
      <c r="B612" t="s">
        <v>1013</v>
      </c>
      <c r="C612" t="s">
        <v>1</v>
      </c>
      <c r="D612" t="s">
        <v>0</v>
      </c>
      <c r="E612">
        <v>146635</v>
      </c>
      <c r="F612" t="s">
        <v>264</v>
      </c>
      <c r="G612" t="s">
        <v>265</v>
      </c>
      <c r="H612" s="2">
        <v>0</v>
      </c>
      <c r="I612" s="2">
        <v>0</v>
      </c>
      <c r="J612" s="2">
        <v>0</v>
      </c>
      <c r="K612" s="2">
        <v>7.82</v>
      </c>
      <c r="L612" s="2">
        <v>0</v>
      </c>
      <c r="M612" s="2">
        <v>0</v>
      </c>
      <c r="N612" s="2">
        <v>0</v>
      </c>
      <c r="O612" s="2">
        <v>1.0166000000000002</v>
      </c>
      <c r="P612" s="2">
        <v>8.8366000000000007</v>
      </c>
      <c r="Q612" s="2">
        <v>0</v>
      </c>
      <c r="R612">
        <v>3</v>
      </c>
      <c r="S612" s="64"/>
      <c r="T612" s="64"/>
    </row>
    <row r="613" spans="1:20" x14ac:dyDescent="0.25">
      <c r="A613" t="s">
        <v>891</v>
      </c>
      <c r="B613" t="s">
        <v>1013</v>
      </c>
      <c r="C613" t="s">
        <v>1</v>
      </c>
      <c r="D613" t="s">
        <v>0</v>
      </c>
      <c r="E613">
        <v>146653</v>
      </c>
      <c r="F613" t="s">
        <v>264</v>
      </c>
      <c r="G613" t="s">
        <v>265</v>
      </c>
      <c r="H613" s="2">
        <v>0</v>
      </c>
      <c r="I613" s="2">
        <v>0</v>
      </c>
      <c r="J613" s="2">
        <v>0</v>
      </c>
      <c r="K613" s="2">
        <v>40.36</v>
      </c>
      <c r="L613" s="2">
        <v>0</v>
      </c>
      <c r="M613" s="2">
        <v>0</v>
      </c>
      <c r="N613" s="2">
        <v>0</v>
      </c>
      <c r="O613" s="2">
        <v>5.2468000000000004</v>
      </c>
      <c r="P613" s="2">
        <v>45.6068</v>
      </c>
      <c r="Q613" s="2">
        <v>0</v>
      </c>
      <c r="R613">
        <v>3</v>
      </c>
      <c r="S613" s="64"/>
      <c r="T613" s="64"/>
    </row>
    <row r="614" spans="1:20" x14ac:dyDescent="0.25">
      <c r="A614" t="s">
        <v>891</v>
      </c>
      <c r="B614" t="s">
        <v>1044</v>
      </c>
      <c r="C614" t="s">
        <v>1</v>
      </c>
      <c r="D614" t="s">
        <v>0</v>
      </c>
      <c r="E614">
        <v>146726</v>
      </c>
      <c r="F614" t="s">
        <v>264</v>
      </c>
      <c r="G614" t="s">
        <v>265</v>
      </c>
      <c r="H614" s="2">
        <v>0</v>
      </c>
      <c r="I614" s="2">
        <v>0</v>
      </c>
      <c r="J614" s="2">
        <v>0</v>
      </c>
      <c r="K614" s="2">
        <v>15.3</v>
      </c>
      <c r="L614" s="2">
        <v>0</v>
      </c>
      <c r="M614" s="2">
        <v>0</v>
      </c>
      <c r="N614" s="2">
        <v>0</v>
      </c>
      <c r="O614" s="2">
        <v>1.9890000000000001</v>
      </c>
      <c r="P614" s="2">
        <v>17.289000000000001</v>
      </c>
      <c r="Q614" s="2">
        <v>0</v>
      </c>
      <c r="R614">
        <v>3</v>
      </c>
      <c r="S614" s="64"/>
      <c r="T614" s="64"/>
    </row>
    <row r="615" spans="1:20" x14ac:dyDescent="0.25">
      <c r="A615" t="s">
        <v>891</v>
      </c>
      <c r="B615" t="s">
        <v>1032</v>
      </c>
      <c r="C615" t="s">
        <v>1</v>
      </c>
      <c r="D615" t="s">
        <v>0</v>
      </c>
      <c r="E615">
        <v>147033</v>
      </c>
      <c r="F615" t="s">
        <v>264</v>
      </c>
      <c r="G615" t="s">
        <v>265</v>
      </c>
      <c r="H615" s="2">
        <v>0</v>
      </c>
      <c r="I615" s="2">
        <v>0</v>
      </c>
      <c r="J615" s="2">
        <v>0</v>
      </c>
      <c r="K615" s="2">
        <v>170.35</v>
      </c>
      <c r="L615" s="2">
        <v>0</v>
      </c>
      <c r="M615" s="2">
        <v>0</v>
      </c>
      <c r="N615" s="2">
        <v>0</v>
      </c>
      <c r="O615" s="2">
        <v>22.145499999999998</v>
      </c>
      <c r="P615" s="2">
        <v>192.49549999999999</v>
      </c>
      <c r="Q615" s="2">
        <v>0</v>
      </c>
      <c r="R615">
        <v>3</v>
      </c>
      <c r="S615" s="64"/>
      <c r="T615" s="64"/>
    </row>
    <row r="616" spans="1:20" x14ac:dyDescent="0.25">
      <c r="A616" t="s">
        <v>891</v>
      </c>
      <c r="B616" t="s">
        <v>1014</v>
      </c>
      <c r="C616" t="s">
        <v>1</v>
      </c>
      <c r="D616" t="s">
        <v>0</v>
      </c>
      <c r="E616">
        <v>147299</v>
      </c>
      <c r="F616" t="s">
        <v>264</v>
      </c>
      <c r="G616" t="s">
        <v>265</v>
      </c>
      <c r="H616" s="2">
        <v>0</v>
      </c>
      <c r="I616" s="2">
        <v>0</v>
      </c>
      <c r="J616" s="2">
        <v>0</v>
      </c>
      <c r="K616" s="2">
        <v>9.4</v>
      </c>
      <c r="L616" s="2">
        <v>0</v>
      </c>
      <c r="M616" s="2">
        <v>0</v>
      </c>
      <c r="N616" s="2">
        <v>0</v>
      </c>
      <c r="O616" s="2">
        <v>1.2220000000000002</v>
      </c>
      <c r="P616" s="2">
        <v>10.622</v>
      </c>
      <c r="Q616" s="2">
        <v>0</v>
      </c>
      <c r="R616">
        <v>3</v>
      </c>
      <c r="S616" s="64"/>
      <c r="T616" s="64"/>
    </row>
    <row r="617" spans="1:20" x14ac:dyDescent="0.25">
      <c r="A617" t="s">
        <v>891</v>
      </c>
      <c r="B617" t="s">
        <v>1015</v>
      </c>
      <c r="C617" t="s">
        <v>1</v>
      </c>
      <c r="D617" t="s">
        <v>0</v>
      </c>
      <c r="E617">
        <v>143828</v>
      </c>
      <c r="F617" t="s">
        <v>264</v>
      </c>
      <c r="G617" t="s">
        <v>265</v>
      </c>
      <c r="H617" s="2">
        <v>0</v>
      </c>
      <c r="I617" s="2">
        <v>0</v>
      </c>
      <c r="J617" s="2">
        <v>0</v>
      </c>
      <c r="K617" s="2">
        <v>32.83</v>
      </c>
      <c r="L617" s="2">
        <v>0</v>
      </c>
      <c r="M617" s="2">
        <v>0</v>
      </c>
      <c r="N617" s="2">
        <v>0</v>
      </c>
      <c r="O617" s="2">
        <v>4.2679</v>
      </c>
      <c r="P617" s="2">
        <v>37.097899999999996</v>
      </c>
      <c r="Q617" s="2">
        <v>0</v>
      </c>
      <c r="R617">
        <v>3</v>
      </c>
      <c r="S617" s="64"/>
      <c r="T617" s="64"/>
    </row>
    <row r="618" spans="1:20" x14ac:dyDescent="0.25">
      <c r="A618" t="s">
        <v>891</v>
      </c>
      <c r="B618" t="s">
        <v>1015</v>
      </c>
      <c r="C618" t="s">
        <v>1</v>
      </c>
      <c r="D618" t="s">
        <v>0</v>
      </c>
      <c r="E618">
        <v>143836</v>
      </c>
      <c r="F618" t="s">
        <v>264</v>
      </c>
      <c r="G618" t="s">
        <v>265</v>
      </c>
      <c r="H618" s="2">
        <v>0</v>
      </c>
      <c r="I618" s="2">
        <v>0</v>
      </c>
      <c r="J618" s="2">
        <v>0</v>
      </c>
      <c r="K618" s="2">
        <v>9.35</v>
      </c>
      <c r="L618" s="2">
        <v>0</v>
      </c>
      <c r="M618" s="2">
        <v>0</v>
      </c>
      <c r="N618" s="2">
        <v>0</v>
      </c>
      <c r="O618" s="2">
        <v>1.2155</v>
      </c>
      <c r="P618" s="2">
        <v>10.5655</v>
      </c>
      <c r="Q618" s="2">
        <v>0</v>
      </c>
      <c r="R618">
        <v>3</v>
      </c>
      <c r="S618" s="64"/>
      <c r="T618" s="64"/>
    </row>
    <row r="619" spans="1:20" x14ac:dyDescent="0.25">
      <c r="A619" t="s">
        <v>891</v>
      </c>
      <c r="B619" t="s">
        <v>1015</v>
      </c>
      <c r="C619" t="s">
        <v>1</v>
      </c>
      <c r="D619" t="s">
        <v>0</v>
      </c>
      <c r="E619">
        <v>143861</v>
      </c>
      <c r="F619" t="s">
        <v>264</v>
      </c>
      <c r="G619" t="s">
        <v>265</v>
      </c>
      <c r="H619" s="2">
        <v>0</v>
      </c>
      <c r="I619" s="2">
        <v>0</v>
      </c>
      <c r="J619" s="2">
        <v>0</v>
      </c>
      <c r="K619" s="2">
        <v>71.75</v>
      </c>
      <c r="L619" s="2">
        <v>0</v>
      </c>
      <c r="M619" s="2">
        <v>0</v>
      </c>
      <c r="N619" s="2">
        <v>0</v>
      </c>
      <c r="O619" s="2">
        <v>9.3275000000000006</v>
      </c>
      <c r="P619" s="2">
        <v>81.077500000000001</v>
      </c>
      <c r="Q619" s="2">
        <v>0</v>
      </c>
      <c r="R619">
        <v>3</v>
      </c>
      <c r="S619" s="64"/>
      <c r="T619" s="64"/>
    </row>
    <row r="620" spans="1:20" x14ac:dyDescent="0.25">
      <c r="A620" t="s">
        <v>891</v>
      </c>
      <c r="B620" t="s">
        <v>1018</v>
      </c>
      <c r="C620" t="s">
        <v>1</v>
      </c>
      <c r="D620" t="s">
        <v>0</v>
      </c>
      <c r="E620">
        <v>143967</v>
      </c>
      <c r="F620" t="s">
        <v>264</v>
      </c>
      <c r="G620" t="s">
        <v>265</v>
      </c>
      <c r="H620" s="2">
        <v>0</v>
      </c>
      <c r="I620" s="2">
        <v>0</v>
      </c>
      <c r="J620" s="2">
        <v>0</v>
      </c>
      <c r="K620" s="2">
        <v>216.63</v>
      </c>
      <c r="L620" s="2">
        <v>0</v>
      </c>
      <c r="M620" s="2">
        <v>0</v>
      </c>
      <c r="N620" s="2">
        <v>0</v>
      </c>
      <c r="O620" s="2">
        <v>28.161899999999999</v>
      </c>
      <c r="P620" s="2">
        <v>244.7919</v>
      </c>
      <c r="Q620" s="2">
        <v>0</v>
      </c>
      <c r="R620">
        <v>3</v>
      </c>
      <c r="S620" s="64"/>
      <c r="T620" s="64"/>
    </row>
    <row r="621" spans="1:20" x14ac:dyDescent="0.25">
      <c r="A621" t="s">
        <v>891</v>
      </c>
      <c r="B621" t="s">
        <v>1024</v>
      </c>
      <c r="C621" t="s">
        <v>1</v>
      </c>
      <c r="D621" t="s">
        <v>0</v>
      </c>
      <c r="E621">
        <v>144394</v>
      </c>
      <c r="F621" t="s">
        <v>264</v>
      </c>
      <c r="G621" t="s">
        <v>265</v>
      </c>
      <c r="H621" s="2">
        <v>0</v>
      </c>
      <c r="I621" s="2">
        <v>0</v>
      </c>
      <c r="J621" s="2">
        <v>0</v>
      </c>
      <c r="K621" s="2">
        <v>33.6</v>
      </c>
      <c r="L621" s="2">
        <v>0</v>
      </c>
      <c r="M621" s="2">
        <v>0</v>
      </c>
      <c r="N621" s="2">
        <v>0</v>
      </c>
      <c r="O621" s="2">
        <v>4.3680000000000003</v>
      </c>
      <c r="P621" s="2">
        <v>37.968000000000004</v>
      </c>
      <c r="Q621" s="2">
        <v>0</v>
      </c>
      <c r="R621">
        <v>3</v>
      </c>
      <c r="S621" s="64"/>
      <c r="T621" s="64"/>
    </row>
    <row r="622" spans="1:20" x14ac:dyDescent="0.25">
      <c r="A622" t="s">
        <v>891</v>
      </c>
      <c r="B622" t="s">
        <v>1010</v>
      </c>
      <c r="C622" t="s">
        <v>1</v>
      </c>
      <c r="D622" t="s">
        <v>0</v>
      </c>
      <c r="E622">
        <v>144525</v>
      </c>
      <c r="F622" t="s">
        <v>264</v>
      </c>
      <c r="G622" t="s">
        <v>265</v>
      </c>
      <c r="H622" s="2">
        <v>0</v>
      </c>
      <c r="I622" s="2">
        <v>0</v>
      </c>
      <c r="J622" s="2">
        <v>0</v>
      </c>
      <c r="K622" s="2">
        <v>14.31</v>
      </c>
      <c r="L622" s="2">
        <v>0</v>
      </c>
      <c r="M622" s="2">
        <v>0</v>
      </c>
      <c r="N622" s="2">
        <v>0</v>
      </c>
      <c r="O622" s="2">
        <v>1.8603000000000001</v>
      </c>
      <c r="P622" s="2">
        <v>16.170300000000001</v>
      </c>
      <c r="Q622" s="2">
        <v>0</v>
      </c>
      <c r="R622">
        <v>3</v>
      </c>
      <c r="S622" s="64"/>
      <c r="T622" s="64"/>
    </row>
    <row r="623" spans="1:20" x14ac:dyDescent="0.25">
      <c r="A623" t="s">
        <v>891</v>
      </c>
      <c r="B623" t="s">
        <v>1010</v>
      </c>
      <c r="C623" t="s">
        <v>1</v>
      </c>
      <c r="D623" t="s">
        <v>0</v>
      </c>
      <c r="E623">
        <v>144544</v>
      </c>
      <c r="F623" t="s">
        <v>264</v>
      </c>
      <c r="G623" t="s">
        <v>265</v>
      </c>
      <c r="H623" s="2">
        <v>0</v>
      </c>
      <c r="I623" s="2">
        <v>0</v>
      </c>
      <c r="J623" s="2">
        <v>0</v>
      </c>
      <c r="K623" s="2">
        <v>280.87</v>
      </c>
      <c r="L623" s="2">
        <v>0</v>
      </c>
      <c r="M623" s="2">
        <v>0</v>
      </c>
      <c r="N623" s="2">
        <v>0</v>
      </c>
      <c r="O623" s="2">
        <v>36.513100000000001</v>
      </c>
      <c r="P623" s="2">
        <v>317.38310000000001</v>
      </c>
      <c r="Q623" s="2">
        <v>0</v>
      </c>
      <c r="R623">
        <v>3</v>
      </c>
      <c r="S623" s="64"/>
      <c r="T623" s="64"/>
    </row>
    <row r="624" spans="1:20" x14ac:dyDescent="0.25">
      <c r="A624" t="s">
        <v>891</v>
      </c>
      <c r="B624" t="s">
        <v>1010</v>
      </c>
      <c r="C624" t="s">
        <v>1</v>
      </c>
      <c r="D624" t="s">
        <v>0</v>
      </c>
      <c r="E624">
        <v>144560</v>
      </c>
      <c r="F624" t="s">
        <v>264</v>
      </c>
      <c r="G624" t="s">
        <v>265</v>
      </c>
      <c r="H624" s="2">
        <v>0</v>
      </c>
      <c r="I624" s="2">
        <v>0</v>
      </c>
      <c r="J624" s="2">
        <v>0</v>
      </c>
      <c r="K624" s="2">
        <v>3.32</v>
      </c>
      <c r="L624" s="2">
        <v>0</v>
      </c>
      <c r="M624" s="2">
        <v>0</v>
      </c>
      <c r="N624" s="2">
        <v>0</v>
      </c>
      <c r="O624" s="2">
        <v>0.43159999999999998</v>
      </c>
      <c r="P624" s="2">
        <v>3.7515999999999998</v>
      </c>
      <c r="Q624" s="2">
        <v>0</v>
      </c>
      <c r="R624">
        <v>3</v>
      </c>
      <c r="S624" s="64"/>
      <c r="T624" s="64"/>
    </row>
    <row r="625" spans="1:20" x14ac:dyDescent="0.25">
      <c r="A625" t="s">
        <v>891</v>
      </c>
      <c r="B625" t="s">
        <v>1010</v>
      </c>
      <c r="C625" t="s">
        <v>1</v>
      </c>
      <c r="D625" t="s">
        <v>0</v>
      </c>
      <c r="E625">
        <v>144578</v>
      </c>
      <c r="F625" t="s">
        <v>264</v>
      </c>
      <c r="G625" t="s">
        <v>265</v>
      </c>
      <c r="H625" s="2">
        <v>0</v>
      </c>
      <c r="I625" s="2">
        <v>0</v>
      </c>
      <c r="J625" s="2">
        <v>0</v>
      </c>
      <c r="K625" s="2">
        <v>107.09</v>
      </c>
      <c r="L625" s="2">
        <v>0</v>
      </c>
      <c r="M625" s="2">
        <v>0</v>
      </c>
      <c r="N625" s="2">
        <v>0</v>
      </c>
      <c r="O625" s="2">
        <v>13.921700000000001</v>
      </c>
      <c r="P625" s="2">
        <v>121.0117</v>
      </c>
      <c r="Q625" s="2">
        <v>0</v>
      </c>
      <c r="R625">
        <v>3</v>
      </c>
      <c r="S625" s="64"/>
      <c r="T625" s="64"/>
    </row>
    <row r="626" spans="1:20" x14ac:dyDescent="0.25">
      <c r="A626" t="s">
        <v>891</v>
      </c>
      <c r="B626" t="s">
        <v>1010</v>
      </c>
      <c r="C626" t="s">
        <v>1</v>
      </c>
      <c r="D626" t="s">
        <v>0</v>
      </c>
      <c r="E626">
        <v>144583</v>
      </c>
      <c r="F626" t="s">
        <v>264</v>
      </c>
      <c r="G626" t="s">
        <v>265</v>
      </c>
      <c r="H626" s="2">
        <v>0</v>
      </c>
      <c r="I626" s="2">
        <v>0</v>
      </c>
      <c r="J626" s="2">
        <v>0</v>
      </c>
      <c r="K626" s="2">
        <v>26.4</v>
      </c>
      <c r="L626" s="2">
        <v>0</v>
      </c>
      <c r="M626" s="2">
        <v>0</v>
      </c>
      <c r="N626" s="2">
        <v>0</v>
      </c>
      <c r="O626" s="2">
        <v>3.4319999999999999</v>
      </c>
      <c r="P626" s="2">
        <v>29.831999999999997</v>
      </c>
      <c r="Q626" s="2">
        <v>0</v>
      </c>
      <c r="R626">
        <v>3</v>
      </c>
      <c r="S626" s="64"/>
      <c r="T626" s="64"/>
    </row>
    <row r="627" spans="1:20" x14ac:dyDescent="0.25">
      <c r="A627" t="s">
        <v>891</v>
      </c>
      <c r="B627" t="s">
        <v>1010</v>
      </c>
      <c r="C627" t="s">
        <v>1</v>
      </c>
      <c r="D627" t="s">
        <v>0</v>
      </c>
      <c r="E627">
        <v>144591</v>
      </c>
      <c r="F627" t="s">
        <v>264</v>
      </c>
      <c r="G627" t="s">
        <v>265</v>
      </c>
      <c r="H627" s="2">
        <v>0</v>
      </c>
      <c r="I627" s="2">
        <v>0</v>
      </c>
      <c r="J627" s="2">
        <v>0</v>
      </c>
      <c r="K627" s="2">
        <v>2.72</v>
      </c>
      <c r="L627" s="2">
        <v>0</v>
      </c>
      <c r="M627" s="2">
        <v>0</v>
      </c>
      <c r="N627" s="2">
        <v>0</v>
      </c>
      <c r="O627" s="2">
        <v>0.35360000000000003</v>
      </c>
      <c r="P627" s="2">
        <v>3.0736000000000003</v>
      </c>
      <c r="Q627" s="2">
        <v>0</v>
      </c>
      <c r="R627">
        <v>3</v>
      </c>
      <c r="S627" s="64"/>
      <c r="T627" s="64"/>
    </row>
    <row r="628" spans="1:20" x14ac:dyDescent="0.25">
      <c r="A628" t="s">
        <v>891</v>
      </c>
      <c r="B628" t="s">
        <v>1043</v>
      </c>
      <c r="C628" t="s">
        <v>1</v>
      </c>
      <c r="D628" t="s">
        <v>0</v>
      </c>
      <c r="E628">
        <v>144723</v>
      </c>
      <c r="F628" t="s">
        <v>264</v>
      </c>
      <c r="G628" t="s">
        <v>265</v>
      </c>
      <c r="H628" s="2">
        <v>0</v>
      </c>
      <c r="I628" s="2">
        <v>0</v>
      </c>
      <c r="J628" s="2">
        <v>0</v>
      </c>
      <c r="K628" s="2">
        <v>11.79</v>
      </c>
      <c r="L628" s="2">
        <v>0</v>
      </c>
      <c r="M628" s="2">
        <v>0</v>
      </c>
      <c r="N628" s="2">
        <v>0</v>
      </c>
      <c r="O628" s="2">
        <v>1.5327</v>
      </c>
      <c r="P628" s="2">
        <v>13.322699999999999</v>
      </c>
      <c r="Q628" s="2">
        <v>0</v>
      </c>
      <c r="R628">
        <v>3</v>
      </c>
      <c r="S628" s="64"/>
      <c r="T628" s="64"/>
    </row>
    <row r="629" spans="1:20" x14ac:dyDescent="0.25">
      <c r="A629" t="s">
        <v>891</v>
      </c>
      <c r="B629" t="s">
        <v>1011</v>
      </c>
      <c r="C629" t="s">
        <v>1</v>
      </c>
      <c r="D629" t="s">
        <v>0</v>
      </c>
      <c r="E629">
        <v>144764</v>
      </c>
      <c r="F629" t="s">
        <v>264</v>
      </c>
      <c r="G629" t="s">
        <v>265</v>
      </c>
      <c r="H629" s="2">
        <v>0</v>
      </c>
      <c r="I629" s="2">
        <v>0</v>
      </c>
      <c r="J629" s="2">
        <v>0</v>
      </c>
      <c r="K629" s="2">
        <v>191.5</v>
      </c>
      <c r="L629" s="2">
        <v>0</v>
      </c>
      <c r="M629" s="2">
        <v>0</v>
      </c>
      <c r="N629" s="2">
        <v>0</v>
      </c>
      <c r="O629" s="2">
        <v>24.895</v>
      </c>
      <c r="P629" s="2">
        <v>216.39500000000001</v>
      </c>
      <c r="Q629" s="2">
        <v>0</v>
      </c>
      <c r="R629">
        <v>3</v>
      </c>
      <c r="S629" s="64"/>
      <c r="T629" s="64"/>
    </row>
    <row r="630" spans="1:20" x14ac:dyDescent="0.25">
      <c r="A630" t="s">
        <v>891</v>
      </c>
      <c r="B630" t="s">
        <v>1011</v>
      </c>
      <c r="C630" t="s">
        <v>1</v>
      </c>
      <c r="D630" t="s">
        <v>0</v>
      </c>
      <c r="E630">
        <v>144813</v>
      </c>
      <c r="F630" t="s">
        <v>264</v>
      </c>
      <c r="G630" t="s">
        <v>265</v>
      </c>
      <c r="H630" s="2">
        <v>0</v>
      </c>
      <c r="I630" s="2">
        <v>0</v>
      </c>
      <c r="J630" s="2">
        <v>0</v>
      </c>
      <c r="K630" s="2">
        <v>12.09</v>
      </c>
      <c r="L630" s="2">
        <v>0</v>
      </c>
      <c r="M630" s="2">
        <v>0</v>
      </c>
      <c r="N630" s="2">
        <v>0</v>
      </c>
      <c r="O630" s="2">
        <v>1.5717000000000001</v>
      </c>
      <c r="P630" s="2">
        <v>13.6617</v>
      </c>
      <c r="Q630" s="2">
        <v>0</v>
      </c>
      <c r="R630">
        <v>3</v>
      </c>
      <c r="S630" s="64"/>
      <c r="T630" s="64"/>
    </row>
    <row r="631" spans="1:20" x14ac:dyDescent="0.25">
      <c r="A631" t="s">
        <v>891</v>
      </c>
      <c r="B631" t="s">
        <v>1011</v>
      </c>
      <c r="C631" t="s">
        <v>1</v>
      </c>
      <c r="D631" t="s">
        <v>0</v>
      </c>
      <c r="E631">
        <v>144833</v>
      </c>
      <c r="F631" t="s">
        <v>264</v>
      </c>
      <c r="G631" t="s">
        <v>265</v>
      </c>
      <c r="H631" s="2">
        <v>0</v>
      </c>
      <c r="I631" s="2">
        <v>0</v>
      </c>
      <c r="J631" s="2">
        <v>0</v>
      </c>
      <c r="K631" s="2">
        <v>3.54</v>
      </c>
      <c r="L631" s="2">
        <v>0</v>
      </c>
      <c r="M631" s="2">
        <v>0</v>
      </c>
      <c r="N631" s="2">
        <v>0</v>
      </c>
      <c r="O631" s="2">
        <v>0.4602</v>
      </c>
      <c r="P631" s="2">
        <v>4.0002000000000004</v>
      </c>
      <c r="Q631" s="2">
        <v>0</v>
      </c>
      <c r="R631">
        <v>3</v>
      </c>
      <c r="S631" s="64"/>
      <c r="T631" s="64"/>
    </row>
    <row r="632" spans="1:20" x14ac:dyDescent="0.25">
      <c r="A632" t="s">
        <v>891</v>
      </c>
      <c r="B632" t="s">
        <v>1011</v>
      </c>
      <c r="C632" t="s">
        <v>1</v>
      </c>
      <c r="D632" t="s">
        <v>0</v>
      </c>
      <c r="E632">
        <v>144852</v>
      </c>
      <c r="F632" t="s">
        <v>264</v>
      </c>
      <c r="G632" t="s">
        <v>265</v>
      </c>
      <c r="H632" s="2">
        <v>0</v>
      </c>
      <c r="I632" s="2">
        <v>0</v>
      </c>
      <c r="J632" s="2">
        <v>0</v>
      </c>
      <c r="K632" s="2">
        <v>20.16</v>
      </c>
      <c r="L632" s="2">
        <v>0</v>
      </c>
      <c r="M632" s="2">
        <v>0</v>
      </c>
      <c r="N632" s="2">
        <v>0</v>
      </c>
      <c r="O632" s="2">
        <v>2.6208</v>
      </c>
      <c r="P632" s="2">
        <v>22.780799999999999</v>
      </c>
      <c r="Q632" s="2">
        <v>0</v>
      </c>
      <c r="R632">
        <v>3</v>
      </c>
      <c r="S632" s="64"/>
      <c r="T632" s="64"/>
    </row>
    <row r="633" spans="1:20" x14ac:dyDescent="0.25">
      <c r="A633" t="s">
        <v>891</v>
      </c>
      <c r="B633" t="s">
        <v>1028</v>
      </c>
      <c r="C633" t="s">
        <v>1</v>
      </c>
      <c r="D633" t="s">
        <v>0</v>
      </c>
      <c r="E633">
        <v>145252</v>
      </c>
      <c r="F633" t="s">
        <v>264</v>
      </c>
      <c r="G633" t="s">
        <v>265</v>
      </c>
      <c r="H633" s="2">
        <v>0</v>
      </c>
      <c r="I633" s="2">
        <v>0</v>
      </c>
      <c r="J633" s="2">
        <v>0</v>
      </c>
      <c r="K633" s="2">
        <v>9.67</v>
      </c>
      <c r="L633" s="2">
        <v>0</v>
      </c>
      <c r="M633" s="2">
        <v>0</v>
      </c>
      <c r="N633" s="2">
        <v>0</v>
      </c>
      <c r="O633" s="2">
        <v>1.2571000000000001</v>
      </c>
      <c r="P633" s="2">
        <v>10.927099999999999</v>
      </c>
      <c r="Q633" s="2">
        <v>0</v>
      </c>
      <c r="R633">
        <v>3</v>
      </c>
      <c r="S633" s="64"/>
      <c r="T633" s="64"/>
    </row>
    <row r="634" spans="1:20" x14ac:dyDescent="0.25">
      <c r="A634" t="s">
        <v>891</v>
      </c>
      <c r="B634" t="s">
        <v>1028</v>
      </c>
      <c r="C634" t="s">
        <v>1</v>
      </c>
      <c r="D634" t="s">
        <v>0</v>
      </c>
      <c r="E634">
        <v>145217</v>
      </c>
      <c r="F634" t="s">
        <v>264</v>
      </c>
      <c r="G634" t="s">
        <v>265</v>
      </c>
      <c r="H634" s="2">
        <v>0</v>
      </c>
      <c r="I634" s="2">
        <v>0</v>
      </c>
      <c r="J634" s="2">
        <v>0</v>
      </c>
      <c r="K634" s="2">
        <v>55.5</v>
      </c>
      <c r="L634" s="2">
        <v>0</v>
      </c>
      <c r="M634" s="2">
        <v>0</v>
      </c>
      <c r="N634" s="2">
        <v>0</v>
      </c>
      <c r="O634" s="2">
        <v>7.2149999999999999</v>
      </c>
      <c r="P634" s="2">
        <v>62.715000000000003</v>
      </c>
      <c r="Q634" s="2">
        <v>0</v>
      </c>
      <c r="R634">
        <v>3</v>
      </c>
      <c r="S634" s="64"/>
      <c r="T634" s="64"/>
    </row>
    <row r="635" spans="1:20" x14ac:dyDescent="0.25">
      <c r="A635" t="s">
        <v>891</v>
      </c>
      <c r="B635" t="s">
        <v>1042</v>
      </c>
      <c r="C635" t="s">
        <v>1</v>
      </c>
      <c r="D635" t="s">
        <v>0</v>
      </c>
      <c r="E635">
        <v>145676</v>
      </c>
      <c r="F635" t="s">
        <v>264</v>
      </c>
      <c r="G635" t="s">
        <v>265</v>
      </c>
      <c r="H635" s="2">
        <v>0</v>
      </c>
      <c r="I635" s="2">
        <v>0</v>
      </c>
      <c r="J635" s="2">
        <v>0</v>
      </c>
      <c r="K635" s="2">
        <v>24.34</v>
      </c>
      <c r="L635" s="2">
        <v>0</v>
      </c>
      <c r="M635" s="2">
        <v>0</v>
      </c>
      <c r="N635" s="2">
        <v>0</v>
      </c>
      <c r="O635" s="2">
        <v>3.1642000000000001</v>
      </c>
      <c r="P635" s="2">
        <v>27.504200000000001</v>
      </c>
      <c r="Q635" s="2">
        <v>0</v>
      </c>
      <c r="R635">
        <v>3</v>
      </c>
      <c r="S635" s="64"/>
      <c r="T635" s="64"/>
    </row>
    <row r="636" spans="1:20" x14ac:dyDescent="0.25">
      <c r="A636" t="s">
        <v>891</v>
      </c>
      <c r="B636" t="s">
        <v>1030</v>
      </c>
      <c r="C636" t="s">
        <v>1</v>
      </c>
      <c r="D636" t="s">
        <v>0</v>
      </c>
      <c r="E636">
        <v>145766</v>
      </c>
      <c r="F636" t="s">
        <v>264</v>
      </c>
      <c r="G636" t="s">
        <v>265</v>
      </c>
      <c r="H636" s="2">
        <v>0</v>
      </c>
      <c r="I636" s="2">
        <v>0</v>
      </c>
      <c r="J636" s="2">
        <v>0</v>
      </c>
      <c r="K636" s="2">
        <v>123.41</v>
      </c>
      <c r="L636" s="2">
        <v>0</v>
      </c>
      <c r="M636" s="2">
        <v>0</v>
      </c>
      <c r="N636" s="2">
        <v>0</v>
      </c>
      <c r="O636" s="2">
        <v>16.043299999999999</v>
      </c>
      <c r="P636" s="2">
        <v>139.45329999999998</v>
      </c>
      <c r="Q636" s="2">
        <v>0</v>
      </c>
      <c r="R636">
        <v>3</v>
      </c>
      <c r="S636" s="64"/>
      <c r="T636" s="64"/>
    </row>
    <row r="637" spans="1:20" x14ac:dyDescent="0.25">
      <c r="A637" t="s">
        <v>891</v>
      </c>
      <c r="B637" t="s">
        <v>1030</v>
      </c>
      <c r="C637" t="s">
        <v>1</v>
      </c>
      <c r="D637" t="s">
        <v>0</v>
      </c>
      <c r="E637">
        <v>145767</v>
      </c>
      <c r="F637" t="s">
        <v>264</v>
      </c>
      <c r="G637" t="s">
        <v>265</v>
      </c>
      <c r="H637" s="2">
        <v>0</v>
      </c>
      <c r="I637" s="2">
        <v>0</v>
      </c>
      <c r="J637" s="2">
        <v>0</v>
      </c>
      <c r="K637" s="2">
        <v>12.57</v>
      </c>
      <c r="L637" s="2">
        <v>0</v>
      </c>
      <c r="M637" s="2">
        <v>0</v>
      </c>
      <c r="N637" s="2">
        <v>0</v>
      </c>
      <c r="O637" s="2">
        <v>1.6341000000000001</v>
      </c>
      <c r="P637" s="2">
        <v>14.2041</v>
      </c>
      <c r="Q637" s="2">
        <v>0</v>
      </c>
      <c r="R637">
        <v>3</v>
      </c>
      <c r="S637" s="64"/>
      <c r="T637" s="64"/>
    </row>
    <row r="638" spans="1:20" x14ac:dyDescent="0.25">
      <c r="A638" t="s">
        <v>891</v>
      </c>
      <c r="B638" t="s">
        <v>1030</v>
      </c>
      <c r="C638" t="s">
        <v>1</v>
      </c>
      <c r="D638" t="s">
        <v>0</v>
      </c>
      <c r="E638">
        <v>145820</v>
      </c>
      <c r="F638" t="s">
        <v>264</v>
      </c>
      <c r="G638" t="s">
        <v>265</v>
      </c>
      <c r="H638" s="2">
        <v>0</v>
      </c>
      <c r="I638" s="2">
        <v>0</v>
      </c>
      <c r="J638" s="2">
        <v>0</v>
      </c>
      <c r="K638" s="2">
        <v>2.68</v>
      </c>
      <c r="L638" s="2">
        <v>0</v>
      </c>
      <c r="M638" s="2">
        <v>0</v>
      </c>
      <c r="N638" s="2">
        <v>0</v>
      </c>
      <c r="O638" s="2">
        <v>0.34840000000000004</v>
      </c>
      <c r="P638" s="2">
        <v>3.0284000000000004</v>
      </c>
      <c r="Q638" s="2">
        <v>0</v>
      </c>
      <c r="R638">
        <v>3</v>
      </c>
      <c r="S638" s="64"/>
      <c r="T638" s="64"/>
    </row>
    <row r="639" spans="1:20" x14ac:dyDescent="0.25">
      <c r="A639" t="s">
        <v>891</v>
      </c>
      <c r="B639" t="s">
        <v>1012</v>
      </c>
      <c r="C639" t="s">
        <v>1</v>
      </c>
      <c r="D639" t="s">
        <v>0</v>
      </c>
      <c r="E639">
        <v>145856</v>
      </c>
      <c r="F639" t="s">
        <v>264</v>
      </c>
      <c r="G639" t="s">
        <v>265</v>
      </c>
      <c r="H639" s="2">
        <v>0</v>
      </c>
      <c r="I639" s="2">
        <v>0</v>
      </c>
      <c r="J639" s="2">
        <v>0</v>
      </c>
      <c r="K639" s="2">
        <v>10.28</v>
      </c>
      <c r="L639" s="2">
        <v>0</v>
      </c>
      <c r="M639" s="2">
        <v>0</v>
      </c>
      <c r="N639" s="2">
        <v>0</v>
      </c>
      <c r="O639" s="2">
        <v>1.3364</v>
      </c>
      <c r="P639" s="2">
        <v>11.616399999999999</v>
      </c>
      <c r="Q639" s="2">
        <v>0</v>
      </c>
      <c r="R639">
        <v>3</v>
      </c>
      <c r="S639" s="64"/>
      <c r="T639" s="64"/>
    </row>
    <row r="640" spans="1:20" x14ac:dyDescent="0.25">
      <c r="A640" t="s">
        <v>891</v>
      </c>
      <c r="B640" t="s">
        <v>1010</v>
      </c>
      <c r="C640" t="s">
        <v>1</v>
      </c>
      <c r="D640" t="s">
        <v>0</v>
      </c>
      <c r="E640">
        <v>144445</v>
      </c>
      <c r="F640" t="s">
        <v>264</v>
      </c>
      <c r="G640" t="s">
        <v>265</v>
      </c>
      <c r="H640" s="2">
        <v>0</v>
      </c>
      <c r="I640" s="2">
        <v>0</v>
      </c>
      <c r="J640" s="2">
        <v>0</v>
      </c>
      <c r="K640" s="2">
        <v>9.3000000000000007</v>
      </c>
      <c r="L640" s="2">
        <v>0</v>
      </c>
      <c r="M640" s="2">
        <v>0</v>
      </c>
      <c r="N640" s="2">
        <v>0</v>
      </c>
      <c r="O640" s="2">
        <v>1.2090000000000001</v>
      </c>
      <c r="P640" s="2">
        <v>10.509</v>
      </c>
      <c r="Q640" s="2">
        <v>0</v>
      </c>
      <c r="R640">
        <v>3</v>
      </c>
      <c r="S640" s="64"/>
      <c r="T640" s="64"/>
    </row>
    <row r="641" spans="1:20" x14ac:dyDescent="0.25">
      <c r="A641" t="s">
        <v>891</v>
      </c>
      <c r="B641" t="s">
        <v>1028</v>
      </c>
      <c r="C641" t="s">
        <v>1</v>
      </c>
      <c r="D641" t="s">
        <v>0</v>
      </c>
      <c r="E641">
        <v>145195</v>
      </c>
      <c r="F641" t="s">
        <v>264</v>
      </c>
      <c r="G641" t="s">
        <v>265</v>
      </c>
      <c r="H641" s="2">
        <v>0</v>
      </c>
      <c r="I641" s="2">
        <v>0</v>
      </c>
      <c r="J641" s="2">
        <v>0</v>
      </c>
      <c r="K641" s="2">
        <v>7.92</v>
      </c>
      <c r="L641" s="2">
        <v>0</v>
      </c>
      <c r="M641" s="2">
        <v>0</v>
      </c>
      <c r="N641" s="2">
        <v>0</v>
      </c>
      <c r="O641" s="2">
        <v>1.0296000000000001</v>
      </c>
      <c r="P641" s="2">
        <v>8.9496000000000002</v>
      </c>
      <c r="Q641" s="2">
        <v>0</v>
      </c>
      <c r="R641">
        <v>3</v>
      </c>
      <c r="S641" s="64"/>
      <c r="T641" s="64"/>
    </row>
    <row r="642" spans="1:20" x14ac:dyDescent="0.25">
      <c r="A642" t="s">
        <v>891</v>
      </c>
      <c r="B642" t="s">
        <v>1041</v>
      </c>
      <c r="C642" t="s">
        <v>1</v>
      </c>
      <c r="D642" t="s">
        <v>0</v>
      </c>
      <c r="E642">
        <v>86437</v>
      </c>
      <c r="F642" t="s">
        <v>264</v>
      </c>
      <c r="G642" t="s">
        <v>265</v>
      </c>
      <c r="H642" s="2">
        <v>0</v>
      </c>
      <c r="I642" s="2">
        <v>0</v>
      </c>
      <c r="J642" s="2">
        <v>0</v>
      </c>
      <c r="K642" s="2">
        <v>308.52</v>
      </c>
      <c r="L642" s="2">
        <v>0</v>
      </c>
      <c r="M642" s="2">
        <v>0</v>
      </c>
      <c r="N642" s="2">
        <v>0</v>
      </c>
      <c r="O642" s="2">
        <v>40.107599999999998</v>
      </c>
      <c r="P642" s="2">
        <v>348.62759999999997</v>
      </c>
      <c r="Q642" s="2">
        <v>0</v>
      </c>
      <c r="R642">
        <v>3</v>
      </c>
      <c r="S642" s="64"/>
      <c r="T642" s="64"/>
    </row>
    <row r="643" spans="1:20" x14ac:dyDescent="0.25">
      <c r="A643" t="s">
        <v>891</v>
      </c>
      <c r="B643" t="s">
        <v>998</v>
      </c>
      <c r="C643" t="s">
        <v>1</v>
      </c>
      <c r="D643" t="s">
        <v>0</v>
      </c>
      <c r="E643">
        <v>86610</v>
      </c>
      <c r="F643" t="s">
        <v>264</v>
      </c>
      <c r="G643" t="s">
        <v>265</v>
      </c>
      <c r="H643" s="2">
        <v>0</v>
      </c>
      <c r="I643" s="2">
        <v>0</v>
      </c>
      <c r="J643" s="2">
        <v>0</v>
      </c>
      <c r="K643" s="2">
        <v>988.86</v>
      </c>
      <c r="L643" s="2">
        <v>0</v>
      </c>
      <c r="M643" s="2">
        <v>0</v>
      </c>
      <c r="N643" s="2">
        <v>0</v>
      </c>
      <c r="O643" s="2">
        <v>128.55180000000001</v>
      </c>
      <c r="P643" s="2">
        <v>1117.4118000000001</v>
      </c>
      <c r="Q643" s="2">
        <v>0</v>
      </c>
      <c r="R643">
        <v>3</v>
      </c>
      <c r="S643" s="64"/>
      <c r="T643" s="64"/>
    </row>
    <row r="644" spans="1:20" x14ac:dyDescent="0.25">
      <c r="A644" t="s">
        <v>890</v>
      </c>
      <c r="B644" t="s">
        <v>1008</v>
      </c>
      <c r="C644" t="s">
        <v>1</v>
      </c>
      <c r="D644" t="s">
        <v>0</v>
      </c>
      <c r="E644">
        <v>144195</v>
      </c>
      <c r="F644" t="s">
        <v>264</v>
      </c>
      <c r="G644" t="s">
        <v>265</v>
      </c>
      <c r="H644" s="2">
        <v>0</v>
      </c>
      <c r="I644" s="2">
        <v>0</v>
      </c>
      <c r="J644" s="2">
        <v>0</v>
      </c>
      <c r="K644" s="2">
        <v>2.0499999999999998</v>
      </c>
      <c r="L644" s="2">
        <v>0</v>
      </c>
      <c r="M644" s="2">
        <v>0</v>
      </c>
      <c r="N644" s="2">
        <v>0</v>
      </c>
      <c r="O644" s="2">
        <v>0.26649999999999996</v>
      </c>
      <c r="P644" s="2">
        <v>2.3164999999999996</v>
      </c>
      <c r="Q644" s="2">
        <v>0</v>
      </c>
      <c r="R644">
        <v>3</v>
      </c>
      <c r="S644" s="64"/>
      <c r="T644" s="64"/>
    </row>
    <row r="645" spans="1:20" x14ac:dyDescent="0.25">
      <c r="A645" t="s">
        <v>890</v>
      </c>
      <c r="B645" t="s">
        <v>1008</v>
      </c>
      <c r="C645" t="s">
        <v>1</v>
      </c>
      <c r="D645" t="s">
        <v>0</v>
      </c>
      <c r="E645">
        <v>144128</v>
      </c>
      <c r="F645" t="s">
        <v>264</v>
      </c>
      <c r="G645" t="s">
        <v>265</v>
      </c>
      <c r="H645" s="2">
        <v>0</v>
      </c>
      <c r="I645" s="2">
        <v>0</v>
      </c>
      <c r="J645" s="2">
        <v>0</v>
      </c>
      <c r="K645" s="2">
        <v>95.92</v>
      </c>
      <c r="L645" s="2">
        <v>0</v>
      </c>
      <c r="M645" s="2">
        <v>0</v>
      </c>
      <c r="N645" s="2">
        <v>0</v>
      </c>
      <c r="O645" s="2">
        <v>12.4696</v>
      </c>
      <c r="P645" s="2">
        <v>108.3896</v>
      </c>
      <c r="Q645" s="2">
        <v>0</v>
      </c>
      <c r="R645">
        <v>3</v>
      </c>
      <c r="S645" s="64"/>
      <c r="T645" s="64"/>
    </row>
    <row r="646" spans="1:20" x14ac:dyDescent="0.25">
      <c r="A646" t="s">
        <v>890</v>
      </c>
      <c r="B646" t="s">
        <v>1008</v>
      </c>
      <c r="C646" t="s">
        <v>1</v>
      </c>
      <c r="D646" t="s">
        <v>0</v>
      </c>
      <c r="E646">
        <v>144018</v>
      </c>
      <c r="F646" t="s">
        <v>264</v>
      </c>
      <c r="G646" t="s">
        <v>265</v>
      </c>
      <c r="H646" s="2">
        <v>0</v>
      </c>
      <c r="I646" s="2">
        <v>0</v>
      </c>
      <c r="J646" s="2">
        <v>0</v>
      </c>
      <c r="K646" s="2">
        <v>23.75</v>
      </c>
      <c r="L646" s="2">
        <v>0</v>
      </c>
      <c r="M646" s="2">
        <v>0</v>
      </c>
      <c r="N646" s="2">
        <v>0</v>
      </c>
      <c r="O646" s="2">
        <v>3.0874999999999999</v>
      </c>
      <c r="P646" s="2">
        <v>26.837499999999999</v>
      </c>
      <c r="Q646" s="2">
        <v>0</v>
      </c>
      <c r="R646">
        <v>3</v>
      </c>
      <c r="S646" s="64"/>
      <c r="T646" s="64"/>
    </row>
    <row r="647" spans="1:20" x14ac:dyDescent="0.25">
      <c r="A647" t="s">
        <v>890</v>
      </c>
      <c r="B647" t="s">
        <v>1008</v>
      </c>
      <c r="C647" t="s">
        <v>1</v>
      </c>
      <c r="D647" t="s">
        <v>0</v>
      </c>
      <c r="E647">
        <v>143957</v>
      </c>
      <c r="F647" t="s">
        <v>264</v>
      </c>
      <c r="G647" t="s">
        <v>265</v>
      </c>
      <c r="H647" s="2">
        <v>0</v>
      </c>
      <c r="I647" s="2">
        <v>0</v>
      </c>
      <c r="J647" s="2">
        <v>0</v>
      </c>
      <c r="K647" s="2">
        <v>196.74</v>
      </c>
      <c r="L647" s="2">
        <v>0</v>
      </c>
      <c r="M647" s="2">
        <v>0</v>
      </c>
      <c r="N647" s="2">
        <v>0</v>
      </c>
      <c r="O647" s="2">
        <v>25.576200000000004</v>
      </c>
      <c r="P647" s="2">
        <v>222.31620000000001</v>
      </c>
      <c r="Q647" s="2">
        <v>0</v>
      </c>
      <c r="R647">
        <v>3</v>
      </c>
      <c r="S647" s="64"/>
      <c r="T647" s="64"/>
    </row>
    <row r="648" spans="1:20" x14ac:dyDescent="0.25">
      <c r="A648" t="s">
        <v>890</v>
      </c>
      <c r="B648" t="s">
        <v>1007</v>
      </c>
      <c r="C648" t="s">
        <v>1</v>
      </c>
      <c r="D648" t="s">
        <v>0</v>
      </c>
      <c r="E648">
        <v>36339</v>
      </c>
      <c r="F648" t="s">
        <v>83</v>
      </c>
      <c r="G648" t="s">
        <v>84</v>
      </c>
      <c r="H648" s="2">
        <v>0</v>
      </c>
      <c r="I648" s="2">
        <v>0</v>
      </c>
      <c r="J648" s="2">
        <v>0</v>
      </c>
      <c r="K648" s="2">
        <v>10.88</v>
      </c>
      <c r="L648" s="2">
        <v>0</v>
      </c>
      <c r="M648" s="2">
        <v>0</v>
      </c>
      <c r="N648" s="2">
        <v>0</v>
      </c>
      <c r="O648" s="2">
        <v>1.4144000000000001</v>
      </c>
      <c r="P648" s="2">
        <v>12.294400000000001</v>
      </c>
      <c r="Q648" s="2">
        <v>0</v>
      </c>
      <c r="R648">
        <v>3</v>
      </c>
      <c r="S648" s="64"/>
      <c r="T648" s="64"/>
    </row>
    <row r="649" spans="1:20" x14ac:dyDescent="0.25">
      <c r="A649" t="s">
        <v>890</v>
      </c>
      <c r="B649" t="s">
        <v>1007</v>
      </c>
      <c r="C649" t="s">
        <v>1</v>
      </c>
      <c r="D649" t="s">
        <v>0</v>
      </c>
      <c r="E649">
        <v>143895</v>
      </c>
      <c r="F649" t="s">
        <v>264</v>
      </c>
      <c r="G649" t="s">
        <v>265</v>
      </c>
      <c r="H649" s="2">
        <v>0</v>
      </c>
      <c r="I649" s="2">
        <v>0</v>
      </c>
      <c r="J649" s="2">
        <v>0</v>
      </c>
      <c r="K649" s="2">
        <v>23.78</v>
      </c>
      <c r="L649" s="2">
        <v>0</v>
      </c>
      <c r="M649" s="2">
        <v>0</v>
      </c>
      <c r="N649" s="2">
        <v>0</v>
      </c>
      <c r="O649" s="2">
        <v>3.0914000000000001</v>
      </c>
      <c r="P649" s="2">
        <v>26.871400000000001</v>
      </c>
      <c r="Q649" s="2">
        <v>0</v>
      </c>
      <c r="R649">
        <v>3</v>
      </c>
      <c r="S649" s="64"/>
      <c r="T649" s="64"/>
    </row>
    <row r="650" spans="1:20" x14ac:dyDescent="0.25">
      <c r="A650" t="s">
        <v>890</v>
      </c>
      <c r="B650" t="s">
        <v>1007</v>
      </c>
      <c r="C650" t="s">
        <v>1</v>
      </c>
      <c r="D650" t="s">
        <v>0</v>
      </c>
      <c r="E650">
        <v>143863</v>
      </c>
      <c r="F650" t="s">
        <v>264</v>
      </c>
      <c r="G650" t="s">
        <v>265</v>
      </c>
      <c r="H650" s="2">
        <v>0</v>
      </c>
      <c r="I650" s="2">
        <v>0</v>
      </c>
      <c r="J650" s="2">
        <v>0</v>
      </c>
      <c r="K650" s="2">
        <v>8.5</v>
      </c>
      <c r="L650" s="2">
        <v>0</v>
      </c>
      <c r="M650" s="2">
        <v>0</v>
      </c>
      <c r="N650" s="2">
        <v>0</v>
      </c>
      <c r="O650" s="2">
        <v>1.105</v>
      </c>
      <c r="P650" s="2">
        <v>9.6050000000000004</v>
      </c>
      <c r="Q650" s="2">
        <v>0</v>
      </c>
      <c r="R650">
        <v>3</v>
      </c>
      <c r="S650" s="64"/>
      <c r="T650" s="64"/>
    </row>
    <row r="651" spans="1:20" x14ac:dyDescent="0.25">
      <c r="A651" t="s">
        <v>890</v>
      </c>
      <c r="B651" t="s">
        <v>1007</v>
      </c>
      <c r="C651" t="s">
        <v>1</v>
      </c>
      <c r="D651" t="s">
        <v>0</v>
      </c>
      <c r="E651">
        <v>143827</v>
      </c>
      <c r="F651" t="s">
        <v>264</v>
      </c>
      <c r="G651" t="s">
        <v>265</v>
      </c>
      <c r="H651" s="2">
        <v>0</v>
      </c>
      <c r="I651" s="2">
        <v>0</v>
      </c>
      <c r="J651" s="2">
        <v>0</v>
      </c>
      <c r="K651" s="2">
        <v>273.12</v>
      </c>
      <c r="L651" s="2">
        <v>0</v>
      </c>
      <c r="M651" s="2">
        <v>0</v>
      </c>
      <c r="N651" s="2">
        <v>0</v>
      </c>
      <c r="O651" s="2">
        <v>35.505600000000001</v>
      </c>
      <c r="P651" s="2">
        <v>308.62560000000002</v>
      </c>
      <c r="Q651" s="2">
        <v>0</v>
      </c>
      <c r="R651">
        <v>3</v>
      </c>
      <c r="S651" s="64"/>
      <c r="T651" s="64"/>
    </row>
    <row r="652" spans="1:20" x14ac:dyDescent="0.25">
      <c r="A652" t="s">
        <v>890</v>
      </c>
      <c r="B652" t="s">
        <v>1006</v>
      </c>
      <c r="C652" t="s">
        <v>1</v>
      </c>
      <c r="D652" t="s">
        <v>0</v>
      </c>
      <c r="E652">
        <v>143786</v>
      </c>
      <c r="F652" t="s">
        <v>264</v>
      </c>
      <c r="G652" t="s">
        <v>265</v>
      </c>
      <c r="H652" s="2">
        <v>0</v>
      </c>
      <c r="I652" s="2">
        <v>0</v>
      </c>
      <c r="J652" s="2">
        <v>0</v>
      </c>
      <c r="K652" s="2">
        <v>9.15</v>
      </c>
      <c r="L652" s="2">
        <v>0</v>
      </c>
      <c r="M652" s="2">
        <v>0</v>
      </c>
      <c r="N652" s="2">
        <v>0</v>
      </c>
      <c r="O652" s="2">
        <v>1.1895</v>
      </c>
      <c r="P652" s="2">
        <v>10.339500000000001</v>
      </c>
      <c r="Q652" s="2">
        <v>0</v>
      </c>
      <c r="R652">
        <v>3</v>
      </c>
      <c r="S652" s="64"/>
      <c r="T652" s="64"/>
    </row>
    <row r="653" spans="1:20" x14ac:dyDescent="0.25">
      <c r="A653" t="s">
        <v>890</v>
      </c>
      <c r="B653" t="s">
        <v>1006</v>
      </c>
      <c r="C653" t="s">
        <v>1</v>
      </c>
      <c r="D653" t="s">
        <v>0</v>
      </c>
      <c r="E653">
        <v>143656</v>
      </c>
      <c r="F653" t="s">
        <v>264</v>
      </c>
      <c r="G653" t="s">
        <v>265</v>
      </c>
      <c r="H653" s="2">
        <v>0</v>
      </c>
      <c r="I653" s="2">
        <v>0</v>
      </c>
      <c r="J653" s="2">
        <v>0</v>
      </c>
      <c r="K653" s="2">
        <v>6.08</v>
      </c>
      <c r="L653" s="2">
        <v>0</v>
      </c>
      <c r="M653" s="2">
        <v>0</v>
      </c>
      <c r="N653" s="2">
        <v>0</v>
      </c>
      <c r="O653" s="2">
        <v>0.79039999999999999</v>
      </c>
      <c r="P653" s="2">
        <v>6.8704000000000001</v>
      </c>
      <c r="Q653" s="2">
        <v>0</v>
      </c>
      <c r="R653">
        <v>3</v>
      </c>
      <c r="S653" s="64"/>
      <c r="T653" s="64"/>
    </row>
    <row r="654" spans="1:20" x14ac:dyDescent="0.25">
      <c r="A654" t="s">
        <v>890</v>
      </c>
      <c r="B654" t="s">
        <v>1006</v>
      </c>
      <c r="C654" t="s">
        <v>1</v>
      </c>
      <c r="D654" t="s">
        <v>0</v>
      </c>
      <c r="E654">
        <v>143635</v>
      </c>
      <c r="F654" t="s">
        <v>264</v>
      </c>
      <c r="G654" t="s">
        <v>265</v>
      </c>
      <c r="H654" s="2">
        <v>0</v>
      </c>
      <c r="I654" s="2">
        <v>0</v>
      </c>
      <c r="J654" s="2">
        <v>0</v>
      </c>
      <c r="K654" s="2">
        <v>17.84</v>
      </c>
      <c r="L654" s="2">
        <v>0</v>
      </c>
      <c r="M654" s="2">
        <v>0</v>
      </c>
      <c r="N654" s="2">
        <v>0</v>
      </c>
      <c r="O654" s="2">
        <v>2.3191999999999999</v>
      </c>
      <c r="P654" s="2">
        <v>20.159199999999998</v>
      </c>
      <c r="Q654" s="2">
        <v>0</v>
      </c>
      <c r="R654">
        <v>3</v>
      </c>
      <c r="S654" s="64"/>
      <c r="T654" s="64"/>
    </row>
    <row r="655" spans="1:20" x14ac:dyDescent="0.25">
      <c r="A655" t="s">
        <v>890</v>
      </c>
      <c r="B655" t="s">
        <v>970</v>
      </c>
      <c r="C655" t="s">
        <v>1</v>
      </c>
      <c r="D655" t="s">
        <v>0</v>
      </c>
      <c r="E655">
        <v>143584</v>
      </c>
      <c r="F655" t="s">
        <v>264</v>
      </c>
      <c r="G655" t="s">
        <v>265</v>
      </c>
      <c r="H655" s="2">
        <v>0</v>
      </c>
      <c r="I655" s="2">
        <v>0</v>
      </c>
      <c r="J655" s="2">
        <v>0</v>
      </c>
      <c r="K655" s="2">
        <v>9.49</v>
      </c>
      <c r="L655" s="2">
        <v>0</v>
      </c>
      <c r="M655" s="2">
        <v>0</v>
      </c>
      <c r="N655" s="2">
        <v>0</v>
      </c>
      <c r="O655" s="2">
        <v>1.2337</v>
      </c>
      <c r="P655" s="2">
        <v>10.723700000000001</v>
      </c>
      <c r="Q655" s="2">
        <v>0</v>
      </c>
      <c r="R655">
        <v>3</v>
      </c>
      <c r="S655" s="64"/>
      <c r="T655" s="64"/>
    </row>
    <row r="656" spans="1:20" x14ac:dyDescent="0.25">
      <c r="A656" t="s">
        <v>890</v>
      </c>
      <c r="B656" t="s">
        <v>970</v>
      </c>
      <c r="C656" t="s">
        <v>1</v>
      </c>
      <c r="D656" t="s">
        <v>0</v>
      </c>
      <c r="E656">
        <v>143572</v>
      </c>
      <c r="F656" t="s">
        <v>264</v>
      </c>
      <c r="G656" t="s">
        <v>265</v>
      </c>
      <c r="H656" s="2">
        <v>0</v>
      </c>
      <c r="I656" s="2">
        <v>0</v>
      </c>
      <c r="J656" s="2">
        <v>0</v>
      </c>
      <c r="K656" s="2">
        <v>7.5</v>
      </c>
      <c r="L656" s="2">
        <v>0</v>
      </c>
      <c r="M656" s="2">
        <v>0</v>
      </c>
      <c r="N656" s="2">
        <v>0</v>
      </c>
      <c r="O656" s="2">
        <v>0.97500000000000009</v>
      </c>
      <c r="P656" s="2">
        <v>8.4749999999999996</v>
      </c>
      <c r="Q656" s="2">
        <v>0</v>
      </c>
      <c r="R656">
        <v>3</v>
      </c>
      <c r="S656" s="64"/>
      <c r="T656" s="64"/>
    </row>
    <row r="657" spans="1:20" x14ac:dyDescent="0.25">
      <c r="A657" t="s">
        <v>890</v>
      </c>
      <c r="B657" t="s">
        <v>970</v>
      </c>
      <c r="C657" t="s">
        <v>1</v>
      </c>
      <c r="D657" t="s">
        <v>0</v>
      </c>
      <c r="E657">
        <v>1673</v>
      </c>
      <c r="F657" t="s">
        <v>310</v>
      </c>
      <c r="G657" t="s">
        <v>311</v>
      </c>
      <c r="H657" s="2">
        <v>0.46</v>
      </c>
      <c r="I657" s="2">
        <v>0</v>
      </c>
      <c r="J657" s="2">
        <v>0</v>
      </c>
      <c r="K657" s="2">
        <v>8.44</v>
      </c>
      <c r="L657" s="2">
        <v>0</v>
      </c>
      <c r="M657" s="2">
        <v>0</v>
      </c>
      <c r="N657" s="2">
        <v>0</v>
      </c>
      <c r="O657" s="2">
        <v>1.0972</v>
      </c>
      <c r="P657" s="2">
        <v>9.9971999999999994</v>
      </c>
      <c r="Q657" s="2">
        <v>0</v>
      </c>
      <c r="R657">
        <v>3</v>
      </c>
      <c r="S657" s="64"/>
      <c r="T657" s="64"/>
    </row>
    <row r="658" spans="1:20" x14ac:dyDescent="0.25">
      <c r="A658" t="s">
        <v>890</v>
      </c>
      <c r="B658" t="s">
        <v>970</v>
      </c>
      <c r="C658" t="s">
        <v>1</v>
      </c>
      <c r="D658" t="s">
        <v>0</v>
      </c>
      <c r="E658">
        <v>143325</v>
      </c>
      <c r="F658" t="s">
        <v>264</v>
      </c>
      <c r="G658" t="s">
        <v>265</v>
      </c>
      <c r="H658" s="2">
        <v>0</v>
      </c>
      <c r="I658" s="2">
        <v>0</v>
      </c>
      <c r="J658" s="2">
        <v>0</v>
      </c>
      <c r="K658" s="2">
        <v>42.8</v>
      </c>
      <c r="L658" s="2">
        <v>0</v>
      </c>
      <c r="M658" s="2">
        <v>0</v>
      </c>
      <c r="N658" s="2">
        <v>0</v>
      </c>
      <c r="O658" s="2">
        <v>5.5640000000000001</v>
      </c>
      <c r="P658" s="2">
        <v>48.363999999999997</v>
      </c>
      <c r="Q658" s="2">
        <v>0</v>
      </c>
      <c r="R658">
        <v>3</v>
      </c>
      <c r="S658" s="64"/>
      <c r="T658" s="64"/>
    </row>
    <row r="659" spans="1:20" x14ac:dyDescent="0.25">
      <c r="A659" t="s">
        <v>890</v>
      </c>
      <c r="B659" t="s">
        <v>970</v>
      </c>
      <c r="C659" t="s">
        <v>1</v>
      </c>
      <c r="D659" t="s">
        <v>0</v>
      </c>
      <c r="E659">
        <v>143391</v>
      </c>
      <c r="F659" t="s">
        <v>264</v>
      </c>
      <c r="G659" t="s">
        <v>265</v>
      </c>
      <c r="H659" s="2">
        <v>0</v>
      </c>
      <c r="I659" s="2">
        <v>0</v>
      </c>
      <c r="J659" s="2">
        <v>0</v>
      </c>
      <c r="K659" s="2">
        <v>5.27</v>
      </c>
      <c r="L659" s="2">
        <v>0</v>
      </c>
      <c r="M659" s="2">
        <v>0</v>
      </c>
      <c r="N659" s="2">
        <v>0</v>
      </c>
      <c r="O659" s="2">
        <v>0.68509999999999993</v>
      </c>
      <c r="P659" s="2">
        <v>5.9550999999999998</v>
      </c>
      <c r="Q659" s="2">
        <v>0</v>
      </c>
      <c r="R659">
        <v>3</v>
      </c>
      <c r="S659" s="64"/>
      <c r="T659" s="64"/>
    </row>
    <row r="660" spans="1:20" x14ac:dyDescent="0.25">
      <c r="A660" t="s">
        <v>890</v>
      </c>
      <c r="B660" t="s">
        <v>970</v>
      </c>
      <c r="C660" t="s">
        <v>1</v>
      </c>
      <c r="D660" t="s">
        <v>0</v>
      </c>
      <c r="E660">
        <v>143456</v>
      </c>
      <c r="F660" t="s">
        <v>264</v>
      </c>
      <c r="G660" t="s">
        <v>265</v>
      </c>
      <c r="H660" s="2">
        <v>0</v>
      </c>
      <c r="I660" s="2">
        <v>0</v>
      </c>
      <c r="J660" s="2">
        <v>0</v>
      </c>
      <c r="K660" s="2">
        <v>70.7</v>
      </c>
      <c r="L660" s="2">
        <v>0</v>
      </c>
      <c r="M660" s="2">
        <v>0</v>
      </c>
      <c r="N660" s="2">
        <v>0</v>
      </c>
      <c r="O660" s="2">
        <v>9.1910000000000007</v>
      </c>
      <c r="P660" s="2">
        <v>79.891000000000005</v>
      </c>
      <c r="Q660" s="2">
        <v>0</v>
      </c>
      <c r="R660">
        <v>3</v>
      </c>
      <c r="S660" s="64"/>
      <c r="T660" s="64"/>
    </row>
    <row r="661" spans="1:20" x14ac:dyDescent="0.25">
      <c r="A661" t="s">
        <v>890</v>
      </c>
      <c r="B661" t="s">
        <v>969</v>
      </c>
      <c r="C661" t="s">
        <v>1</v>
      </c>
      <c r="D661" t="s">
        <v>0</v>
      </c>
      <c r="E661">
        <v>143126</v>
      </c>
      <c r="F661" t="s">
        <v>264</v>
      </c>
      <c r="G661" t="s">
        <v>265</v>
      </c>
      <c r="H661" s="2">
        <v>0</v>
      </c>
      <c r="I661" s="2">
        <v>0</v>
      </c>
      <c r="J661" s="2">
        <v>0</v>
      </c>
      <c r="K661" s="2">
        <v>14.5</v>
      </c>
      <c r="L661" s="2">
        <v>0</v>
      </c>
      <c r="M661" s="2">
        <v>0</v>
      </c>
      <c r="N661" s="2">
        <v>0</v>
      </c>
      <c r="O661" s="2">
        <v>1.885</v>
      </c>
      <c r="P661" s="2">
        <v>16.385000000000002</v>
      </c>
      <c r="Q661" s="2">
        <v>0</v>
      </c>
      <c r="R661">
        <v>3</v>
      </c>
      <c r="S661" s="64"/>
      <c r="T661" s="64"/>
    </row>
    <row r="662" spans="1:20" x14ac:dyDescent="0.25">
      <c r="A662" t="s">
        <v>890</v>
      </c>
      <c r="B662" t="s">
        <v>969</v>
      </c>
      <c r="C662" t="s">
        <v>1</v>
      </c>
      <c r="D662" t="s">
        <v>0</v>
      </c>
      <c r="E662">
        <v>143143</v>
      </c>
      <c r="F662" t="s">
        <v>264</v>
      </c>
      <c r="G662" t="s">
        <v>265</v>
      </c>
      <c r="H662" s="2">
        <v>0</v>
      </c>
      <c r="I662" s="2">
        <v>0</v>
      </c>
      <c r="J662" s="2">
        <v>0</v>
      </c>
      <c r="K662" s="2">
        <v>23.77</v>
      </c>
      <c r="L662" s="2">
        <v>0</v>
      </c>
      <c r="M662" s="2">
        <v>0</v>
      </c>
      <c r="N662" s="2">
        <v>0</v>
      </c>
      <c r="O662" s="2">
        <v>3.0901000000000001</v>
      </c>
      <c r="P662" s="2">
        <v>26.860099999999999</v>
      </c>
      <c r="Q662" s="2">
        <v>0</v>
      </c>
      <c r="R662">
        <v>3</v>
      </c>
      <c r="S662" s="64"/>
      <c r="T662" s="64"/>
    </row>
    <row r="663" spans="1:20" x14ac:dyDescent="0.25">
      <c r="A663" t="s">
        <v>890</v>
      </c>
      <c r="B663" t="s">
        <v>969</v>
      </c>
      <c r="C663" t="s">
        <v>1</v>
      </c>
      <c r="D663" t="s">
        <v>0</v>
      </c>
      <c r="E663">
        <v>143181</v>
      </c>
      <c r="F663" t="s">
        <v>264</v>
      </c>
      <c r="G663" t="s">
        <v>265</v>
      </c>
      <c r="H663" s="2">
        <v>0</v>
      </c>
      <c r="I663" s="2">
        <v>0</v>
      </c>
      <c r="J663" s="2">
        <v>0</v>
      </c>
      <c r="K663" s="2">
        <v>5.0199999999999996</v>
      </c>
      <c r="L663" s="2">
        <v>0</v>
      </c>
      <c r="M663" s="2">
        <v>0</v>
      </c>
      <c r="N663" s="2">
        <v>0</v>
      </c>
      <c r="O663" s="2">
        <v>0.65259999999999996</v>
      </c>
      <c r="P663" s="2">
        <v>5.6725999999999992</v>
      </c>
      <c r="Q663" s="2">
        <v>0</v>
      </c>
      <c r="R663">
        <v>3</v>
      </c>
      <c r="S663" s="64"/>
      <c r="T663" s="64"/>
    </row>
    <row r="664" spans="1:20" x14ac:dyDescent="0.25">
      <c r="A664" t="s">
        <v>890</v>
      </c>
      <c r="B664" t="s">
        <v>969</v>
      </c>
      <c r="C664" t="s">
        <v>1</v>
      </c>
      <c r="D664" t="s">
        <v>0</v>
      </c>
      <c r="E664">
        <v>143267</v>
      </c>
      <c r="F664" t="s">
        <v>264</v>
      </c>
      <c r="G664" t="s">
        <v>265</v>
      </c>
      <c r="H664" s="2">
        <v>0</v>
      </c>
      <c r="I664" s="2">
        <v>0</v>
      </c>
      <c r="J664" s="2">
        <v>0</v>
      </c>
      <c r="K664" s="2">
        <v>21.02</v>
      </c>
      <c r="L664" s="2">
        <v>0</v>
      </c>
      <c r="M664" s="2">
        <v>0</v>
      </c>
      <c r="N664" s="2">
        <v>0</v>
      </c>
      <c r="O664" s="2">
        <v>2.7326000000000001</v>
      </c>
      <c r="P664" s="2">
        <v>23.752600000000001</v>
      </c>
      <c r="Q664" s="2">
        <v>0</v>
      </c>
      <c r="R664">
        <v>3</v>
      </c>
      <c r="S664" s="64"/>
      <c r="T664" s="64"/>
    </row>
    <row r="665" spans="1:20" x14ac:dyDescent="0.25">
      <c r="A665" t="s">
        <v>890</v>
      </c>
      <c r="B665" t="s">
        <v>969</v>
      </c>
      <c r="C665" t="s">
        <v>1</v>
      </c>
      <c r="D665" t="s">
        <v>0</v>
      </c>
      <c r="E665">
        <v>25812</v>
      </c>
      <c r="F665" t="s">
        <v>381</v>
      </c>
      <c r="G665" t="s">
        <v>382</v>
      </c>
      <c r="H665" s="2">
        <v>0</v>
      </c>
      <c r="I665" s="2">
        <v>0</v>
      </c>
      <c r="J665" s="2">
        <v>0</v>
      </c>
      <c r="K665" s="2">
        <v>5.4</v>
      </c>
      <c r="L665" s="2">
        <v>0</v>
      </c>
      <c r="M665" s="2">
        <v>0</v>
      </c>
      <c r="N665" s="2">
        <v>0</v>
      </c>
      <c r="O665" s="2">
        <v>0.70200000000000007</v>
      </c>
      <c r="P665" s="2">
        <v>6.1020000000000003</v>
      </c>
      <c r="Q665" s="2">
        <v>0</v>
      </c>
      <c r="R665">
        <v>3</v>
      </c>
      <c r="S665" s="64"/>
      <c r="T665" s="64"/>
    </row>
    <row r="666" spans="1:20" x14ac:dyDescent="0.25">
      <c r="A666" t="s">
        <v>890</v>
      </c>
      <c r="B666" t="s">
        <v>969</v>
      </c>
      <c r="C666" t="s">
        <v>1</v>
      </c>
      <c r="D666" t="s">
        <v>0</v>
      </c>
      <c r="E666">
        <v>25821</v>
      </c>
      <c r="F666" t="s">
        <v>381</v>
      </c>
      <c r="G666" t="s">
        <v>382</v>
      </c>
      <c r="H666" s="2">
        <v>0</v>
      </c>
      <c r="I666" s="2">
        <v>0</v>
      </c>
      <c r="J666" s="2">
        <v>0</v>
      </c>
      <c r="K666" s="2">
        <v>50.35</v>
      </c>
      <c r="L666" s="2">
        <v>0</v>
      </c>
      <c r="M666" s="2">
        <v>0</v>
      </c>
      <c r="N666" s="2">
        <v>0</v>
      </c>
      <c r="O666" s="2">
        <v>6.5455000000000005</v>
      </c>
      <c r="P666" s="2">
        <v>56.895499999999998</v>
      </c>
      <c r="Q666" s="2">
        <v>0</v>
      </c>
      <c r="R666">
        <v>3</v>
      </c>
      <c r="S666" s="64"/>
      <c r="T666" s="64"/>
    </row>
    <row r="667" spans="1:20" x14ac:dyDescent="0.25">
      <c r="A667" t="s">
        <v>890</v>
      </c>
      <c r="B667" t="s">
        <v>969</v>
      </c>
      <c r="C667" t="s">
        <v>1</v>
      </c>
      <c r="D667" t="s">
        <v>0</v>
      </c>
      <c r="E667">
        <v>6883</v>
      </c>
      <c r="F667" t="s">
        <v>1005</v>
      </c>
      <c r="G667" t="s">
        <v>123</v>
      </c>
      <c r="H667" s="2">
        <v>1.86</v>
      </c>
      <c r="I667" s="2">
        <v>0</v>
      </c>
      <c r="J667" s="2">
        <v>0</v>
      </c>
      <c r="K667" s="2">
        <v>33.76</v>
      </c>
      <c r="L667" s="2">
        <v>0</v>
      </c>
      <c r="M667" s="2">
        <v>0</v>
      </c>
      <c r="N667" s="2">
        <v>0</v>
      </c>
      <c r="O667" s="2">
        <v>4.3887999999999998</v>
      </c>
      <c r="P667" s="2">
        <v>40.008799999999994</v>
      </c>
      <c r="Q667" s="2">
        <v>0</v>
      </c>
      <c r="R667">
        <v>3</v>
      </c>
      <c r="S667" s="64"/>
      <c r="T667" s="64"/>
    </row>
    <row r="668" spans="1:20" x14ac:dyDescent="0.25">
      <c r="A668" t="s">
        <v>890</v>
      </c>
      <c r="B668" t="s">
        <v>969</v>
      </c>
      <c r="C668" t="s">
        <v>1</v>
      </c>
      <c r="D668" t="s">
        <v>0</v>
      </c>
      <c r="E668">
        <v>396</v>
      </c>
      <c r="F668" t="s">
        <v>1003</v>
      </c>
      <c r="G668" t="s">
        <v>1004</v>
      </c>
      <c r="H668" s="2">
        <v>0</v>
      </c>
      <c r="I668" s="2">
        <v>0</v>
      </c>
      <c r="J668" s="2">
        <v>0</v>
      </c>
      <c r="K668" s="2">
        <v>88.49</v>
      </c>
      <c r="L668" s="2">
        <v>0</v>
      </c>
      <c r="M668" s="2">
        <v>0</v>
      </c>
      <c r="N668" s="2">
        <v>0</v>
      </c>
      <c r="O668" s="2">
        <v>11.5037</v>
      </c>
      <c r="P668" s="2">
        <v>99.99369999999999</v>
      </c>
      <c r="Q668" s="2">
        <v>0</v>
      </c>
      <c r="R668">
        <v>3</v>
      </c>
      <c r="S668" s="64"/>
      <c r="T668" s="64"/>
    </row>
    <row r="669" spans="1:20" x14ac:dyDescent="0.25">
      <c r="A669" t="s">
        <v>890</v>
      </c>
      <c r="B669" t="s">
        <v>1002</v>
      </c>
      <c r="C669" t="s">
        <v>1</v>
      </c>
      <c r="D669" t="s">
        <v>0</v>
      </c>
      <c r="E669">
        <v>143079</v>
      </c>
      <c r="F669" t="s">
        <v>264</v>
      </c>
      <c r="G669" t="s">
        <v>265</v>
      </c>
      <c r="H669" s="2">
        <v>0</v>
      </c>
      <c r="I669" s="2">
        <v>0</v>
      </c>
      <c r="J669" s="2">
        <v>0</v>
      </c>
      <c r="K669" s="2">
        <v>26.5</v>
      </c>
      <c r="L669" s="2">
        <v>0</v>
      </c>
      <c r="M669" s="2">
        <v>0</v>
      </c>
      <c r="N669" s="2">
        <v>0</v>
      </c>
      <c r="O669" s="2">
        <v>3.4450000000000003</v>
      </c>
      <c r="P669" s="2">
        <v>29.945</v>
      </c>
      <c r="Q669" s="2">
        <v>0</v>
      </c>
      <c r="R669">
        <v>3</v>
      </c>
      <c r="S669" s="64"/>
      <c r="T669" s="64"/>
    </row>
    <row r="670" spans="1:20" x14ac:dyDescent="0.25">
      <c r="A670" t="s">
        <v>890</v>
      </c>
      <c r="B670" t="s">
        <v>968</v>
      </c>
      <c r="C670" t="s">
        <v>1</v>
      </c>
      <c r="D670" t="s">
        <v>0</v>
      </c>
      <c r="E670">
        <v>1635</v>
      </c>
      <c r="F670" t="s">
        <v>310</v>
      </c>
      <c r="G670" t="s">
        <v>311</v>
      </c>
      <c r="H670" s="2">
        <v>0.46</v>
      </c>
      <c r="I670" s="2">
        <v>0</v>
      </c>
      <c r="J670" s="2">
        <v>0</v>
      </c>
      <c r="K670" s="2">
        <v>8.44</v>
      </c>
      <c r="L670" s="2">
        <v>0</v>
      </c>
      <c r="M670" s="2">
        <v>0</v>
      </c>
      <c r="N670" s="2">
        <v>0</v>
      </c>
      <c r="O670" s="2">
        <v>1.0972</v>
      </c>
      <c r="P670" s="2">
        <v>9.9971999999999994</v>
      </c>
      <c r="Q670" s="2">
        <v>0</v>
      </c>
      <c r="R670">
        <v>3</v>
      </c>
      <c r="S670" s="64"/>
      <c r="T670" s="64"/>
    </row>
    <row r="671" spans="1:20" x14ac:dyDescent="0.25">
      <c r="A671" t="s">
        <v>890</v>
      </c>
      <c r="B671" t="s">
        <v>968</v>
      </c>
      <c r="C671" t="s">
        <v>1</v>
      </c>
      <c r="D671" t="s">
        <v>0</v>
      </c>
      <c r="E671">
        <v>75050002</v>
      </c>
      <c r="F671" t="s">
        <v>222</v>
      </c>
      <c r="G671" t="s">
        <v>74</v>
      </c>
      <c r="H671" s="2">
        <v>0</v>
      </c>
      <c r="I671" s="2">
        <v>0</v>
      </c>
      <c r="J671" s="2">
        <v>0</v>
      </c>
      <c r="K671" s="2">
        <v>11.2</v>
      </c>
      <c r="L671" s="2">
        <v>0</v>
      </c>
      <c r="M671" s="2">
        <v>0</v>
      </c>
      <c r="N671" s="2">
        <v>0</v>
      </c>
      <c r="O671" s="2">
        <v>1.456</v>
      </c>
      <c r="P671" s="2">
        <v>12.655999999999999</v>
      </c>
      <c r="Q671" s="2">
        <v>0</v>
      </c>
      <c r="R671">
        <v>3</v>
      </c>
      <c r="S671" s="64"/>
      <c r="T671" s="64"/>
    </row>
    <row r="672" spans="1:20" x14ac:dyDescent="0.25">
      <c r="A672" t="s">
        <v>890</v>
      </c>
      <c r="B672" t="s">
        <v>968</v>
      </c>
      <c r="C672" t="s">
        <v>1</v>
      </c>
      <c r="D672" t="s">
        <v>0</v>
      </c>
      <c r="E672">
        <v>804</v>
      </c>
      <c r="F672" t="s">
        <v>627</v>
      </c>
      <c r="G672" t="s">
        <v>628</v>
      </c>
      <c r="H672" s="2">
        <v>0</v>
      </c>
      <c r="I672" s="2">
        <v>0</v>
      </c>
      <c r="J672" s="2">
        <v>0</v>
      </c>
      <c r="K672" s="2">
        <v>53.1</v>
      </c>
      <c r="L672" s="2">
        <v>0</v>
      </c>
      <c r="M672" s="2">
        <v>0</v>
      </c>
      <c r="N672" s="2">
        <v>0</v>
      </c>
      <c r="O672" s="2">
        <v>6.9030000000000005</v>
      </c>
      <c r="P672" s="2">
        <v>60.003</v>
      </c>
      <c r="Q672" s="2">
        <v>0</v>
      </c>
      <c r="R672">
        <v>3</v>
      </c>
      <c r="S672" s="64"/>
      <c r="T672" s="64"/>
    </row>
    <row r="673" spans="1:20" x14ac:dyDescent="0.25">
      <c r="A673" t="s">
        <v>890</v>
      </c>
      <c r="B673" t="s">
        <v>968</v>
      </c>
      <c r="C673" t="s">
        <v>1</v>
      </c>
      <c r="D673" t="s">
        <v>0</v>
      </c>
      <c r="E673">
        <v>4955</v>
      </c>
      <c r="F673" t="s">
        <v>569</v>
      </c>
      <c r="G673" t="s">
        <v>90</v>
      </c>
      <c r="H673" s="2">
        <v>0</v>
      </c>
      <c r="I673" s="2">
        <v>0</v>
      </c>
      <c r="J673" s="2">
        <v>0</v>
      </c>
      <c r="K673" s="2">
        <v>88.5</v>
      </c>
      <c r="L673" s="2">
        <v>0</v>
      </c>
      <c r="M673" s="2">
        <v>0</v>
      </c>
      <c r="N673" s="2">
        <v>0</v>
      </c>
      <c r="O673" s="2">
        <v>11.505000000000001</v>
      </c>
      <c r="P673" s="2">
        <v>100.005</v>
      </c>
      <c r="Q673" s="2">
        <v>0</v>
      </c>
      <c r="R673">
        <v>3</v>
      </c>
      <c r="S673" s="64"/>
      <c r="T673" s="64"/>
    </row>
    <row r="674" spans="1:20" x14ac:dyDescent="0.25">
      <c r="A674" t="s">
        <v>890</v>
      </c>
      <c r="B674" t="s">
        <v>968</v>
      </c>
      <c r="C674" t="s">
        <v>1</v>
      </c>
      <c r="D674" t="s">
        <v>0</v>
      </c>
      <c r="E674">
        <v>2481</v>
      </c>
      <c r="F674" t="s">
        <v>389</v>
      </c>
      <c r="G674" t="s">
        <v>390</v>
      </c>
      <c r="H674" s="2">
        <v>0</v>
      </c>
      <c r="I674" s="2">
        <v>0</v>
      </c>
      <c r="J674" s="2">
        <v>0</v>
      </c>
      <c r="K674" s="2">
        <v>60.9</v>
      </c>
      <c r="L674" s="2">
        <v>0</v>
      </c>
      <c r="M674" s="2">
        <v>0</v>
      </c>
      <c r="N674" s="2">
        <v>0</v>
      </c>
      <c r="O674" s="2">
        <v>7.9169999999999998</v>
      </c>
      <c r="P674" s="2">
        <v>68.816999999999993</v>
      </c>
      <c r="Q674" s="2">
        <v>0</v>
      </c>
      <c r="R674">
        <v>3</v>
      </c>
      <c r="S674" s="64"/>
      <c r="T674" s="64"/>
    </row>
    <row r="675" spans="1:20" x14ac:dyDescent="0.25">
      <c r="A675" t="s">
        <v>890</v>
      </c>
      <c r="B675" t="s">
        <v>968</v>
      </c>
      <c r="C675" t="s">
        <v>1</v>
      </c>
      <c r="D675" t="s">
        <v>0</v>
      </c>
      <c r="E675">
        <v>25609</v>
      </c>
      <c r="F675" t="s">
        <v>381</v>
      </c>
      <c r="G675" t="s">
        <v>382</v>
      </c>
      <c r="H675" s="2">
        <v>0</v>
      </c>
      <c r="I675" s="2">
        <v>0</v>
      </c>
      <c r="J675" s="2">
        <v>0</v>
      </c>
      <c r="K675" s="2">
        <v>5.75</v>
      </c>
      <c r="L675" s="2">
        <v>0</v>
      </c>
      <c r="M675" s="2">
        <v>0</v>
      </c>
      <c r="N675" s="2">
        <v>0</v>
      </c>
      <c r="O675" s="2">
        <v>0.74750000000000005</v>
      </c>
      <c r="P675" s="2">
        <v>6.4975000000000005</v>
      </c>
      <c r="Q675" s="2">
        <v>0</v>
      </c>
      <c r="R675">
        <v>3</v>
      </c>
      <c r="S675" s="64"/>
      <c r="T675" s="64"/>
    </row>
    <row r="676" spans="1:20" x14ac:dyDescent="0.25">
      <c r="A676" t="s">
        <v>890</v>
      </c>
      <c r="B676" t="s">
        <v>968</v>
      </c>
      <c r="C676" t="s">
        <v>1</v>
      </c>
      <c r="D676" t="s">
        <v>0</v>
      </c>
      <c r="E676">
        <v>142934</v>
      </c>
      <c r="F676" t="s">
        <v>264</v>
      </c>
      <c r="G676" t="s">
        <v>265</v>
      </c>
      <c r="H676" s="2">
        <v>0</v>
      </c>
      <c r="I676" s="2">
        <v>0</v>
      </c>
      <c r="J676" s="2">
        <v>0</v>
      </c>
      <c r="K676" s="2">
        <v>10.99</v>
      </c>
      <c r="L676" s="2">
        <v>0</v>
      </c>
      <c r="M676" s="2">
        <v>0</v>
      </c>
      <c r="N676" s="2">
        <v>0</v>
      </c>
      <c r="O676" s="2">
        <v>1.4287000000000001</v>
      </c>
      <c r="P676" s="2">
        <v>12.418700000000001</v>
      </c>
      <c r="Q676" s="2">
        <v>0</v>
      </c>
      <c r="R676">
        <v>3</v>
      </c>
      <c r="S676" s="64"/>
      <c r="T676" s="64"/>
    </row>
    <row r="677" spans="1:20" x14ac:dyDescent="0.25">
      <c r="A677" t="s">
        <v>890</v>
      </c>
      <c r="B677" t="s">
        <v>967</v>
      </c>
      <c r="C677" t="s">
        <v>1</v>
      </c>
      <c r="D677" t="s">
        <v>0</v>
      </c>
      <c r="E677">
        <v>142939</v>
      </c>
      <c r="F677" t="s">
        <v>264</v>
      </c>
      <c r="G677" t="s">
        <v>265</v>
      </c>
      <c r="H677" s="2">
        <v>0</v>
      </c>
      <c r="I677" s="2">
        <v>0</v>
      </c>
      <c r="J677" s="2">
        <v>0</v>
      </c>
      <c r="K677" s="2">
        <v>47</v>
      </c>
      <c r="L677" s="2">
        <v>0</v>
      </c>
      <c r="M677" s="2">
        <v>0</v>
      </c>
      <c r="N677" s="2">
        <v>0</v>
      </c>
      <c r="O677" s="2">
        <v>6.11</v>
      </c>
      <c r="P677" s="2">
        <v>53.11</v>
      </c>
      <c r="Q677" s="2">
        <v>0</v>
      </c>
      <c r="R677">
        <v>3</v>
      </c>
      <c r="S677" s="64"/>
      <c r="T677" s="64"/>
    </row>
    <row r="678" spans="1:20" x14ac:dyDescent="0.25">
      <c r="A678" t="s">
        <v>890</v>
      </c>
      <c r="B678" t="s">
        <v>967</v>
      </c>
      <c r="C678" t="s">
        <v>1</v>
      </c>
      <c r="D678" t="s">
        <v>0</v>
      </c>
      <c r="E678">
        <v>142699</v>
      </c>
      <c r="F678" t="s">
        <v>264</v>
      </c>
      <c r="G678" t="s">
        <v>265</v>
      </c>
      <c r="H678" s="2">
        <v>0</v>
      </c>
      <c r="I678" s="2">
        <v>0</v>
      </c>
      <c r="J678" s="2">
        <v>0</v>
      </c>
      <c r="K678" s="2">
        <v>9</v>
      </c>
      <c r="L678" s="2">
        <v>0</v>
      </c>
      <c r="M678" s="2">
        <v>0</v>
      </c>
      <c r="N678" s="2">
        <v>0</v>
      </c>
      <c r="O678" s="2">
        <v>1.17</v>
      </c>
      <c r="P678" s="2">
        <v>10.17</v>
      </c>
      <c r="Q678" s="2">
        <v>0</v>
      </c>
      <c r="R678">
        <v>3</v>
      </c>
      <c r="S678" s="64"/>
      <c r="T678" s="64"/>
    </row>
    <row r="679" spans="1:20" x14ac:dyDescent="0.25">
      <c r="A679" t="s">
        <v>890</v>
      </c>
      <c r="B679" t="s">
        <v>967</v>
      </c>
      <c r="C679" t="s">
        <v>1</v>
      </c>
      <c r="D679" t="s">
        <v>0</v>
      </c>
      <c r="E679">
        <v>142685</v>
      </c>
      <c r="F679" t="s">
        <v>264</v>
      </c>
      <c r="G679" t="s">
        <v>265</v>
      </c>
      <c r="H679" s="2">
        <v>0</v>
      </c>
      <c r="I679" s="2">
        <v>0</v>
      </c>
      <c r="J679" s="2">
        <v>0</v>
      </c>
      <c r="K679" s="2">
        <v>13</v>
      </c>
      <c r="L679" s="2">
        <v>0</v>
      </c>
      <c r="M679" s="2">
        <v>0</v>
      </c>
      <c r="N679" s="2">
        <v>0</v>
      </c>
      <c r="O679" s="2">
        <v>1.69</v>
      </c>
      <c r="P679" s="2">
        <v>14.69</v>
      </c>
      <c r="Q679" s="2">
        <v>0</v>
      </c>
      <c r="R679">
        <v>3</v>
      </c>
      <c r="S679" s="64"/>
      <c r="T679" s="64"/>
    </row>
    <row r="680" spans="1:20" x14ac:dyDescent="0.25">
      <c r="A680" t="s">
        <v>890</v>
      </c>
      <c r="B680" t="s">
        <v>967</v>
      </c>
      <c r="C680" t="s">
        <v>1</v>
      </c>
      <c r="D680" t="s">
        <v>0</v>
      </c>
      <c r="E680">
        <v>142682</v>
      </c>
      <c r="F680" t="s">
        <v>264</v>
      </c>
      <c r="G680" t="s">
        <v>265</v>
      </c>
      <c r="H680" s="2">
        <v>0</v>
      </c>
      <c r="I680" s="2">
        <v>0</v>
      </c>
      <c r="J680" s="2">
        <v>0</v>
      </c>
      <c r="K680" s="2">
        <v>12.99</v>
      </c>
      <c r="L680" s="2">
        <v>0</v>
      </c>
      <c r="M680" s="2">
        <v>0</v>
      </c>
      <c r="N680" s="2">
        <v>0</v>
      </c>
      <c r="O680" s="2">
        <v>1.6887000000000001</v>
      </c>
      <c r="P680" s="2">
        <v>14.678700000000001</v>
      </c>
      <c r="Q680" s="2">
        <v>0</v>
      </c>
      <c r="R680">
        <v>3</v>
      </c>
      <c r="S680" s="64"/>
      <c r="T680" s="64"/>
    </row>
    <row r="681" spans="1:20" x14ac:dyDescent="0.25">
      <c r="A681" t="s">
        <v>890</v>
      </c>
      <c r="B681" t="s">
        <v>967</v>
      </c>
      <c r="C681" t="s">
        <v>1</v>
      </c>
      <c r="D681" t="s">
        <v>0</v>
      </c>
      <c r="E681">
        <v>142808</v>
      </c>
      <c r="F681" t="s">
        <v>264</v>
      </c>
      <c r="G681" t="s">
        <v>265</v>
      </c>
      <c r="H681" s="2">
        <v>0</v>
      </c>
      <c r="I681" s="2">
        <v>0</v>
      </c>
      <c r="J681" s="2">
        <v>0</v>
      </c>
      <c r="K681" s="2">
        <v>18.399999999999999</v>
      </c>
      <c r="L681" s="2">
        <v>0</v>
      </c>
      <c r="M681" s="2">
        <v>0</v>
      </c>
      <c r="N681" s="2">
        <v>0</v>
      </c>
      <c r="O681" s="2">
        <v>2.3919999999999999</v>
      </c>
      <c r="P681" s="2">
        <v>20.791999999999998</v>
      </c>
      <c r="Q681" s="2">
        <v>0</v>
      </c>
      <c r="R681">
        <v>3</v>
      </c>
      <c r="S681" s="64"/>
      <c r="T681" s="64"/>
    </row>
    <row r="682" spans="1:20" x14ac:dyDescent="0.25">
      <c r="A682" t="s">
        <v>890</v>
      </c>
      <c r="B682" t="s">
        <v>967</v>
      </c>
      <c r="C682" t="s">
        <v>1</v>
      </c>
      <c r="D682" t="s">
        <v>0</v>
      </c>
      <c r="E682">
        <v>142798</v>
      </c>
      <c r="F682" t="s">
        <v>264</v>
      </c>
      <c r="G682" t="s">
        <v>265</v>
      </c>
      <c r="H682" s="2">
        <v>0</v>
      </c>
      <c r="I682" s="2">
        <v>0</v>
      </c>
      <c r="J682" s="2">
        <v>0</v>
      </c>
      <c r="K682" s="2">
        <v>20.39</v>
      </c>
      <c r="L682" s="2">
        <v>0</v>
      </c>
      <c r="M682" s="2">
        <v>0</v>
      </c>
      <c r="N682" s="2">
        <v>0</v>
      </c>
      <c r="O682" s="2">
        <v>2.6507000000000001</v>
      </c>
      <c r="P682" s="2">
        <v>23.040700000000001</v>
      </c>
      <c r="Q682" s="2">
        <v>0</v>
      </c>
      <c r="R682">
        <v>3</v>
      </c>
      <c r="S682" s="64"/>
      <c r="T682" s="64"/>
    </row>
    <row r="683" spans="1:20" x14ac:dyDescent="0.25">
      <c r="A683" t="s">
        <v>890</v>
      </c>
      <c r="B683" t="s">
        <v>967</v>
      </c>
      <c r="C683" t="s">
        <v>1</v>
      </c>
      <c r="D683" t="s">
        <v>0</v>
      </c>
      <c r="E683">
        <v>142717</v>
      </c>
      <c r="F683" t="s">
        <v>264</v>
      </c>
      <c r="G683" t="s">
        <v>265</v>
      </c>
      <c r="H683" s="2">
        <v>0</v>
      </c>
      <c r="I683" s="2">
        <v>0</v>
      </c>
      <c r="J683" s="2">
        <v>0</v>
      </c>
      <c r="K683" s="2">
        <v>44.2</v>
      </c>
      <c r="L683" s="2">
        <v>0</v>
      </c>
      <c r="M683" s="2">
        <v>0</v>
      </c>
      <c r="N683" s="2">
        <v>0</v>
      </c>
      <c r="O683" s="2">
        <v>5.7460000000000004</v>
      </c>
      <c r="P683" s="2">
        <v>49.946000000000005</v>
      </c>
      <c r="Q683" s="2">
        <v>0</v>
      </c>
      <c r="R683">
        <v>3</v>
      </c>
      <c r="S683" s="64"/>
      <c r="T683" s="64"/>
    </row>
    <row r="684" spans="1:20" x14ac:dyDescent="0.25">
      <c r="A684" t="s">
        <v>890</v>
      </c>
      <c r="B684" t="s">
        <v>967</v>
      </c>
      <c r="C684" t="s">
        <v>1</v>
      </c>
      <c r="D684" t="s">
        <v>0</v>
      </c>
      <c r="E684">
        <v>142729</v>
      </c>
      <c r="F684" t="s">
        <v>264</v>
      </c>
      <c r="G684" t="s">
        <v>265</v>
      </c>
      <c r="H684" s="2">
        <v>0</v>
      </c>
      <c r="I684" s="2">
        <v>0</v>
      </c>
      <c r="J684" s="2">
        <v>0</v>
      </c>
      <c r="K684" s="2">
        <v>19.75</v>
      </c>
      <c r="L684" s="2">
        <v>0</v>
      </c>
      <c r="M684" s="2">
        <v>0</v>
      </c>
      <c r="N684" s="2">
        <v>0</v>
      </c>
      <c r="O684" s="2">
        <v>2.5674999999999999</v>
      </c>
      <c r="P684" s="2">
        <v>22.317499999999999</v>
      </c>
      <c r="Q684" s="2">
        <v>0</v>
      </c>
      <c r="R684">
        <v>3</v>
      </c>
      <c r="S684" s="64"/>
      <c r="T684" s="64"/>
    </row>
    <row r="685" spans="1:20" x14ac:dyDescent="0.25">
      <c r="A685" t="s">
        <v>890</v>
      </c>
      <c r="B685" t="s">
        <v>967</v>
      </c>
      <c r="C685" t="s">
        <v>1</v>
      </c>
      <c r="D685" t="s">
        <v>0</v>
      </c>
      <c r="E685">
        <v>142751</v>
      </c>
      <c r="F685" t="s">
        <v>264</v>
      </c>
      <c r="G685" t="s">
        <v>265</v>
      </c>
      <c r="H685" s="2">
        <v>0</v>
      </c>
      <c r="I685" s="2">
        <v>0</v>
      </c>
      <c r="J685" s="2">
        <v>0</v>
      </c>
      <c r="K685" s="2">
        <v>21.83</v>
      </c>
      <c r="L685" s="2">
        <v>0</v>
      </c>
      <c r="M685" s="2">
        <v>0</v>
      </c>
      <c r="N685" s="2">
        <v>0</v>
      </c>
      <c r="O685" s="2">
        <v>2.8378999999999999</v>
      </c>
      <c r="P685" s="2">
        <v>24.667899999999999</v>
      </c>
      <c r="Q685" s="2">
        <v>0</v>
      </c>
      <c r="R685">
        <v>3</v>
      </c>
      <c r="S685" s="64"/>
      <c r="T685" s="64"/>
    </row>
    <row r="686" spans="1:20" x14ac:dyDescent="0.25">
      <c r="A686" t="s">
        <v>890</v>
      </c>
      <c r="B686" t="s">
        <v>967</v>
      </c>
      <c r="C686" t="s">
        <v>1</v>
      </c>
      <c r="D686" t="s">
        <v>0</v>
      </c>
      <c r="E686">
        <v>142787</v>
      </c>
      <c r="F686" t="s">
        <v>264</v>
      </c>
      <c r="G686" t="s">
        <v>265</v>
      </c>
      <c r="H686" s="2">
        <v>0</v>
      </c>
      <c r="I686" s="2">
        <v>0</v>
      </c>
      <c r="J686" s="2">
        <v>0</v>
      </c>
      <c r="K686" s="2">
        <v>98.38</v>
      </c>
      <c r="L686" s="2">
        <v>0</v>
      </c>
      <c r="M686" s="2">
        <v>0</v>
      </c>
      <c r="N686" s="2">
        <v>0</v>
      </c>
      <c r="O686" s="2">
        <v>12.789400000000001</v>
      </c>
      <c r="P686" s="2">
        <v>111.1694</v>
      </c>
      <c r="Q686" s="2">
        <v>0</v>
      </c>
      <c r="R686">
        <v>3</v>
      </c>
      <c r="S686" s="64"/>
      <c r="T686" s="64"/>
    </row>
    <row r="687" spans="1:20" x14ac:dyDescent="0.25">
      <c r="A687" t="s">
        <v>890</v>
      </c>
      <c r="B687" t="s">
        <v>967</v>
      </c>
      <c r="C687" t="s">
        <v>1</v>
      </c>
      <c r="D687" t="s">
        <v>0</v>
      </c>
      <c r="E687">
        <v>25357</v>
      </c>
      <c r="F687" t="s">
        <v>381</v>
      </c>
      <c r="G687" t="s">
        <v>382</v>
      </c>
      <c r="H687" s="2">
        <v>0</v>
      </c>
      <c r="I687" s="2">
        <v>0</v>
      </c>
      <c r="J687" s="2">
        <v>0</v>
      </c>
      <c r="K687" s="2">
        <v>216.37</v>
      </c>
      <c r="L687" s="2">
        <v>0</v>
      </c>
      <c r="M687" s="2">
        <v>0</v>
      </c>
      <c r="N687" s="2">
        <v>0</v>
      </c>
      <c r="O687" s="2">
        <v>28.1281</v>
      </c>
      <c r="P687" s="2">
        <v>244.49809999999999</v>
      </c>
      <c r="Q687" s="2">
        <v>0</v>
      </c>
      <c r="R687">
        <v>3</v>
      </c>
      <c r="S687" s="64"/>
      <c r="T687" s="64"/>
    </row>
    <row r="688" spans="1:20" x14ac:dyDescent="0.25">
      <c r="A688" t="s">
        <v>890</v>
      </c>
      <c r="B688" t="s">
        <v>967</v>
      </c>
      <c r="C688" t="s">
        <v>1</v>
      </c>
      <c r="D688" t="s">
        <v>0</v>
      </c>
      <c r="E688">
        <v>25408</v>
      </c>
      <c r="F688" t="s">
        <v>381</v>
      </c>
      <c r="G688" t="s">
        <v>382</v>
      </c>
      <c r="H688" s="2">
        <v>0</v>
      </c>
      <c r="I688" s="2">
        <v>0</v>
      </c>
      <c r="J688" s="2">
        <v>0</v>
      </c>
      <c r="K688" s="2">
        <v>11.74</v>
      </c>
      <c r="L688" s="2">
        <v>0</v>
      </c>
      <c r="M688" s="2">
        <v>0</v>
      </c>
      <c r="N688" s="2">
        <v>0</v>
      </c>
      <c r="O688" s="2">
        <v>1.5262</v>
      </c>
      <c r="P688" s="2">
        <v>13.2662</v>
      </c>
      <c r="Q688" s="2">
        <v>0</v>
      </c>
      <c r="R688">
        <v>3</v>
      </c>
      <c r="S688" s="64"/>
      <c r="T688" s="64"/>
    </row>
    <row r="689" spans="1:20" x14ac:dyDescent="0.25">
      <c r="A689" t="s">
        <v>890</v>
      </c>
      <c r="B689" t="s">
        <v>967</v>
      </c>
      <c r="C689" t="s">
        <v>1</v>
      </c>
      <c r="D689" t="s">
        <v>0</v>
      </c>
      <c r="E689">
        <v>75049980</v>
      </c>
      <c r="F689" t="s">
        <v>222</v>
      </c>
      <c r="G689" t="s">
        <v>74</v>
      </c>
      <c r="H689" s="2">
        <v>0</v>
      </c>
      <c r="I689" s="2">
        <v>0</v>
      </c>
      <c r="J689" s="2">
        <v>0</v>
      </c>
      <c r="K689" s="2">
        <v>120.36</v>
      </c>
      <c r="L689" s="2">
        <v>0</v>
      </c>
      <c r="M689" s="2">
        <v>0</v>
      </c>
      <c r="N689" s="2">
        <v>0</v>
      </c>
      <c r="O689" s="2">
        <v>15.646800000000001</v>
      </c>
      <c r="P689" s="2">
        <v>136.0068</v>
      </c>
      <c r="Q689" s="2">
        <v>0</v>
      </c>
      <c r="R689">
        <v>3</v>
      </c>
      <c r="S689" s="64"/>
      <c r="T689" s="64"/>
    </row>
    <row r="690" spans="1:20" x14ac:dyDescent="0.25">
      <c r="A690" t="s">
        <v>890</v>
      </c>
      <c r="B690" t="s">
        <v>967</v>
      </c>
      <c r="C690" t="s">
        <v>1</v>
      </c>
      <c r="D690" t="s">
        <v>0</v>
      </c>
      <c r="E690">
        <v>75049988</v>
      </c>
      <c r="F690" t="s">
        <v>222</v>
      </c>
      <c r="G690" t="s">
        <v>74</v>
      </c>
      <c r="H690" s="2">
        <v>0</v>
      </c>
      <c r="I690" s="2">
        <v>0</v>
      </c>
      <c r="J690" s="2">
        <v>0</v>
      </c>
      <c r="K690" s="2">
        <v>37.69</v>
      </c>
      <c r="L690" s="2">
        <v>0</v>
      </c>
      <c r="M690" s="2">
        <v>0</v>
      </c>
      <c r="N690" s="2">
        <v>0</v>
      </c>
      <c r="O690" s="2">
        <v>4.8997000000000002</v>
      </c>
      <c r="P690" s="2">
        <v>42.589700000000001</v>
      </c>
      <c r="Q690" s="2">
        <v>0</v>
      </c>
      <c r="R690">
        <v>3</v>
      </c>
      <c r="S690" s="64"/>
      <c r="T690" s="64"/>
    </row>
    <row r="691" spans="1:20" x14ac:dyDescent="0.25">
      <c r="A691" t="s">
        <v>890</v>
      </c>
      <c r="B691" t="s">
        <v>967</v>
      </c>
      <c r="C691" t="s">
        <v>1</v>
      </c>
      <c r="D691" t="s">
        <v>0</v>
      </c>
      <c r="E691">
        <v>35952</v>
      </c>
      <c r="F691" t="s">
        <v>83</v>
      </c>
      <c r="G691" t="s">
        <v>84</v>
      </c>
      <c r="H691" s="2">
        <v>0</v>
      </c>
      <c r="I691" s="2">
        <v>0</v>
      </c>
      <c r="J691" s="2">
        <v>0</v>
      </c>
      <c r="K691" s="2">
        <v>2.6</v>
      </c>
      <c r="L691" s="2">
        <v>0</v>
      </c>
      <c r="M691" s="2">
        <v>0</v>
      </c>
      <c r="N691" s="2">
        <v>0</v>
      </c>
      <c r="O691" s="2">
        <v>0.33800000000000002</v>
      </c>
      <c r="P691" s="2">
        <v>2.9380000000000002</v>
      </c>
      <c r="Q691" s="2">
        <v>0</v>
      </c>
      <c r="R691">
        <v>3</v>
      </c>
      <c r="S691" s="64"/>
      <c r="T691" s="64"/>
    </row>
    <row r="692" spans="1:20" x14ac:dyDescent="0.25">
      <c r="A692" t="s">
        <v>890</v>
      </c>
      <c r="B692" t="s">
        <v>1001</v>
      </c>
      <c r="C692" t="s">
        <v>1</v>
      </c>
      <c r="D692" t="s">
        <v>0</v>
      </c>
      <c r="E692">
        <v>53</v>
      </c>
      <c r="F692" t="s">
        <v>385</v>
      </c>
      <c r="G692" t="s">
        <v>408</v>
      </c>
      <c r="H692" s="2">
        <v>0</v>
      </c>
      <c r="I692" s="2">
        <v>0</v>
      </c>
      <c r="J692" s="2">
        <v>0</v>
      </c>
      <c r="K692" s="2">
        <v>17.7</v>
      </c>
      <c r="L692" s="2">
        <v>0</v>
      </c>
      <c r="M692" s="2">
        <v>0</v>
      </c>
      <c r="N692" s="2">
        <v>0</v>
      </c>
      <c r="O692" s="2">
        <v>2.3010000000000002</v>
      </c>
      <c r="P692" s="2">
        <v>20.000999999999998</v>
      </c>
      <c r="Q692" s="2">
        <v>0</v>
      </c>
      <c r="R692">
        <v>3</v>
      </c>
      <c r="S692" s="64"/>
      <c r="T692" s="64"/>
    </row>
    <row r="693" spans="1:20" x14ac:dyDescent="0.25">
      <c r="A693" t="s">
        <v>890</v>
      </c>
      <c r="B693" t="s">
        <v>1001</v>
      </c>
      <c r="C693" t="s">
        <v>1</v>
      </c>
      <c r="D693" t="s">
        <v>0</v>
      </c>
      <c r="E693">
        <v>75049959</v>
      </c>
      <c r="F693" t="s">
        <v>222</v>
      </c>
      <c r="G693" t="s">
        <v>74</v>
      </c>
      <c r="H693" s="2">
        <v>0</v>
      </c>
      <c r="I693" s="2">
        <v>0</v>
      </c>
      <c r="J693" s="2">
        <v>0</v>
      </c>
      <c r="K693" s="2">
        <v>62.63</v>
      </c>
      <c r="L693" s="2">
        <v>0</v>
      </c>
      <c r="M693" s="2">
        <v>0</v>
      </c>
      <c r="N693" s="2">
        <v>0</v>
      </c>
      <c r="O693" s="2">
        <v>8.1419000000000015</v>
      </c>
      <c r="P693" s="2">
        <v>70.771900000000002</v>
      </c>
      <c r="Q693" s="2">
        <v>0</v>
      </c>
      <c r="R693">
        <v>3</v>
      </c>
      <c r="S693" s="64"/>
      <c r="T693" s="64"/>
    </row>
    <row r="694" spans="1:20" x14ac:dyDescent="0.25">
      <c r="A694" t="s">
        <v>890</v>
      </c>
      <c r="B694" t="s">
        <v>1001</v>
      </c>
      <c r="C694" t="s">
        <v>1</v>
      </c>
      <c r="D694" t="s">
        <v>0</v>
      </c>
      <c r="E694">
        <v>75702986</v>
      </c>
      <c r="F694" t="s">
        <v>222</v>
      </c>
      <c r="G694" t="s">
        <v>74</v>
      </c>
      <c r="H694" s="2">
        <v>0</v>
      </c>
      <c r="I694" s="2">
        <v>0</v>
      </c>
      <c r="J694" s="2">
        <v>0</v>
      </c>
      <c r="K694" s="2">
        <v>61.81</v>
      </c>
      <c r="L694" s="2">
        <v>0</v>
      </c>
      <c r="M694" s="2">
        <v>0</v>
      </c>
      <c r="N694" s="2">
        <v>0</v>
      </c>
      <c r="O694" s="2">
        <v>8.0353000000000012</v>
      </c>
      <c r="P694" s="2">
        <v>69.845300000000009</v>
      </c>
      <c r="Q694" s="2">
        <v>0</v>
      </c>
      <c r="R694">
        <v>3</v>
      </c>
      <c r="S694" s="64"/>
      <c r="T694" s="64"/>
    </row>
    <row r="695" spans="1:20" x14ac:dyDescent="0.25">
      <c r="A695" t="s">
        <v>890</v>
      </c>
      <c r="B695" t="s">
        <v>1001</v>
      </c>
      <c r="C695" t="s">
        <v>1</v>
      </c>
      <c r="D695" t="s">
        <v>0</v>
      </c>
      <c r="E695">
        <v>25233</v>
      </c>
      <c r="F695" t="s">
        <v>381</v>
      </c>
      <c r="G695" t="s">
        <v>382</v>
      </c>
      <c r="H695" s="2">
        <v>0</v>
      </c>
      <c r="I695" s="2">
        <v>0</v>
      </c>
      <c r="J695" s="2">
        <v>0</v>
      </c>
      <c r="K695" s="2">
        <v>3.98</v>
      </c>
      <c r="L695" s="2">
        <v>0</v>
      </c>
      <c r="M695" s="2">
        <v>0</v>
      </c>
      <c r="N695" s="2">
        <v>0</v>
      </c>
      <c r="O695" s="2">
        <v>0.51739999999999997</v>
      </c>
      <c r="P695" s="2">
        <v>4.4973999999999998</v>
      </c>
      <c r="Q695" s="2">
        <v>0</v>
      </c>
      <c r="R695">
        <v>3</v>
      </c>
      <c r="S695" s="64"/>
      <c r="T695" s="64"/>
    </row>
    <row r="696" spans="1:20" x14ac:dyDescent="0.25">
      <c r="A696" t="s">
        <v>890</v>
      </c>
      <c r="B696" t="s">
        <v>1001</v>
      </c>
      <c r="C696" t="s">
        <v>1</v>
      </c>
      <c r="D696" t="s">
        <v>0</v>
      </c>
      <c r="E696">
        <v>142634</v>
      </c>
      <c r="F696" t="s">
        <v>264</v>
      </c>
      <c r="G696" t="s">
        <v>265</v>
      </c>
      <c r="H696" s="2">
        <v>0</v>
      </c>
      <c r="I696" s="2">
        <v>0</v>
      </c>
      <c r="J696" s="2">
        <v>0</v>
      </c>
      <c r="K696" s="2">
        <v>31.8</v>
      </c>
      <c r="L696" s="2">
        <v>0</v>
      </c>
      <c r="M696" s="2">
        <v>0</v>
      </c>
      <c r="N696" s="2">
        <v>0</v>
      </c>
      <c r="O696" s="2">
        <v>4.1340000000000003</v>
      </c>
      <c r="P696" s="2">
        <v>35.933999999999997</v>
      </c>
      <c r="Q696" s="2">
        <v>0</v>
      </c>
      <c r="R696">
        <v>3</v>
      </c>
      <c r="S696" s="64"/>
      <c r="T696" s="64"/>
    </row>
    <row r="697" spans="1:20" x14ac:dyDescent="0.25">
      <c r="A697" t="s">
        <v>890</v>
      </c>
      <c r="B697" t="s">
        <v>1001</v>
      </c>
      <c r="C697" t="s">
        <v>1</v>
      </c>
      <c r="D697" t="s">
        <v>0</v>
      </c>
      <c r="E697">
        <v>142524</v>
      </c>
      <c r="F697" t="s">
        <v>264</v>
      </c>
      <c r="G697" t="s">
        <v>265</v>
      </c>
      <c r="H697" s="2">
        <v>0</v>
      </c>
      <c r="I697" s="2">
        <v>0</v>
      </c>
      <c r="J697" s="2">
        <v>0</v>
      </c>
      <c r="K697" s="2">
        <v>23.91</v>
      </c>
      <c r="L697" s="2">
        <v>0</v>
      </c>
      <c r="M697" s="2">
        <v>0</v>
      </c>
      <c r="N697" s="2">
        <v>0</v>
      </c>
      <c r="O697" s="2">
        <v>3.1083000000000003</v>
      </c>
      <c r="P697" s="2">
        <v>27.0183</v>
      </c>
      <c r="Q697" s="2">
        <v>0</v>
      </c>
      <c r="R697">
        <v>3</v>
      </c>
      <c r="S697" s="64"/>
      <c r="T697" s="64"/>
    </row>
    <row r="698" spans="1:20" x14ac:dyDescent="0.25">
      <c r="A698" t="s">
        <v>890</v>
      </c>
      <c r="B698" t="s">
        <v>1001</v>
      </c>
      <c r="C698" t="s">
        <v>1</v>
      </c>
      <c r="D698" t="s">
        <v>0</v>
      </c>
      <c r="E698">
        <v>142534</v>
      </c>
      <c r="F698" t="s">
        <v>264</v>
      </c>
      <c r="G698" t="s">
        <v>265</v>
      </c>
      <c r="H698" s="2">
        <v>0</v>
      </c>
      <c r="I698" s="2">
        <v>0</v>
      </c>
      <c r="J698" s="2">
        <v>0</v>
      </c>
      <c r="K698" s="2">
        <v>6.15</v>
      </c>
      <c r="L698" s="2">
        <v>0</v>
      </c>
      <c r="M698" s="2">
        <v>0</v>
      </c>
      <c r="N698" s="2">
        <v>0</v>
      </c>
      <c r="O698" s="2">
        <v>0.7995000000000001</v>
      </c>
      <c r="P698" s="2">
        <v>6.9495000000000005</v>
      </c>
      <c r="Q698" s="2">
        <v>0</v>
      </c>
      <c r="R698">
        <v>3</v>
      </c>
      <c r="S698" s="64"/>
      <c r="T698" s="64"/>
    </row>
    <row r="699" spans="1:20" x14ac:dyDescent="0.25">
      <c r="A699" t="s">
        <v>890</v>
      </c>
      <c r="B699" t="s">
        <v>1001</v>
      </c>
      <c r="C699" t="s">
        <v>1</v>
      </c>
      <c r="D699" t="s">
        <v>0</v>
      </c>
      <c r="E699">
        <v>142537</v>
      </c>
      <c r="F699" t="s">
        <v>264</v>
      </c>
      <c r="G699" t="s">
        <v>265</v>
      </c>
      <c r="H699" s="2">
        <v>0</v>
      </c>
      <c r="I699" s="2">
        <v>0</v>
      </c>
      <c r="J699" s="2">
        <v>0</v>
      </c>
      <c r="K699" s="2">
        <v>34.409999999999997</v>
      </c>
      <c r="L699" s="2">
        <v>0</v>
      </c>
      <c r="M699" s="2">
        <v>0</v>
      </c>
      <c r="N699" s="2">
        <v>0</v>
      </c>
      <c r="O699" s="2">
        <v>4.4733000000000001</v>
      </c>
      <c r="P699" s="2">
        <v>38.883299999999998</v>
      </c>
      <c r="Q699" s="2">
        <v>0</v>
      </c>
      <c r="R699">
        <v>3</v>
      </c>
      <c r="S699" s="64"/>
      <c r="T699" s="64"/>
    </row>
    <row r="700" spans="1:20" x14ac:dyDescent="0.25">
      <c r="A700" t="s">
        <v>890</v>
      </c>
      <c r="B700" t="s">
        <v>1001</v>
      </c>
      <c r="C700" t="s">
        <v>1</v>
      </c>
      <c r="D700" t="s">
        <v>0</v>
      </c>
      <c r="E700">
        <v>142538</v>
      </c>
      <c r="F700" t="s">
        <v>264</v>
      </c>
      <c r="G700" t="s">
        <v>265</v>
      </c>
      <c r="H700" s="2">
        <v>0</v>
      </c>
      <c r="I700" s="2">
        <v>0</v>
      </c>
      <c r="J700" s="2">
        <v>0</v>
      </c>
      <c r="K700" s="2">
        <v>9.7899999999999991</v>
      </c>
      <c r="L700" s="2">
        <v>0</v>
      </c>
      <c r="M700" s="2">
        <v>0</v>
      </c>
      <c r="N700" s="2">
        <v>0</v>
      </c>
      <c r="O700" s="2">
        <v>1.2726999999999999</v>
      </c>
      <c r="P700" s="2">
        <v>11.0627</v>
      </c>
      <c r="Q700" s="2">
        <v>0</v>
      </c>
      <c r="R700">
        <v>3</v>
      </c>
      <c r="S700" s="64"/>
      <c r="T700" s="64"/>
    </row>
    <row r="701" spans="1:20" x14ac:dyDescent="0.25">
      <c r="A701" t="s">
        <v>890</v>
      </c>
      <c r="B701" t="s">
        <v>1001</v>
      </c>
      <c r="C701" t="s">
        <v>1</v>
      </c>
      <c r="D701" t="s">
        <v>0</v>
      </c>
      <c r="E701">
        <v>142643</v>
      </c>
      <c r="F701" t="s">
        <v>264</v>
      </c>
      <c r="G701" t="s">
        <v>265</v>
      </c>
      <c r="H701" s="2">
        <v>0</v>
      </c>
      <c r="I701" s="2">
        <v>0</v>
      </c>
      <c r="J701" s="2">
        <v>0</v>
      </c>
      <c r="K701" s="2">
        <v>16.3</v>
      </c>
      <c r="L701" s="2">
        <v>0</v>
      </c>
      <c r="M701" s="2">
        <v>0</v>
      </c>
      <c r="N701" s="2">
        <v>0</v>
      </c>
      <c r="O701" s="2">
        <v>2.1190000000000002</v>
      </c>
      <c r="P701" s="2">
        <v>18.419</v>
      </c>
      <c r="Q701" s="2">
        <v>0</v>
      </c>
      <c r="R701">
        <v>3</v>
      </c>
      <c r="S701" s="64"/>
      <c r="T701" s="64"/>
    </row>
    <row r="702" spans="1:20" x14ac:dyDescent="0.25">
      <c r="A702" t="s">
        <v>890</v>
      </c>
      <c r="B702" t="s">
        <v>966</v>
      </c>
      <c r="C702" t="s">
        <v>1</v>
      </c>
      <c r="D702" t="s">
        <v>0</v>
      </c>
      <c r="E702">
        <v>142645</v>
      </c>
      <c r="F702" t="s">
        <v>264</v>
      </c>
      <c r="G702" t="s">
        <v>265</v>
      </c>
      <c r="H702" s="2">
        <v>0</v>
      </c>
      <c r="I702" s="2">
        <v>0</v>
      </c>
      <c r="J702" s="2">
        <v>0</v>
      </c>
      <c r="K702" s="2">
        <v>17.239999999999998</v>
      </c>
      <c r="L702" s="2">
        <v>0</v>
      </c>
      <c r="M702" s="2">
        <v>0</v>
      </c>
      <c r="N702" s="2">
        <v>0</v>
      </c>
      <c r="O702" s="2">
        <v>2.2412000000000001</v>
      </c>
      <c r="P702" s="2">
        <v>19.481199999999998</v>
      </c>
      <c r="Q702" s="2">
        <v>0</v>
      </c>
      <c r="R702">
        <v>3</v>
      </c>
      <c r="S702" s="64"/>
      <c r="T702" s="64"/>
    </row>
    <row r="703" spans="1:20" x14ac:dyDescent="0.25">
      <c r="A703" t="s">
        <v>890</v>
      </c>
      <c r="B703" t="s">
        <v>966</v>
      </c>
      <c r="C703" t="s">
        <v>1</v>
      </c>
      <c r="D703" t="s">
        <v>0</v>
      </c>
      <c r="E703">
        <v>142315</v>
      </c>
      <c r="F703" t="s">
        <v>264</v>
      </c>
      <c r="G703" t="s">
        <v>265</v>
      </c>
      <c r="H703" s="2">
        <v>0</v>
      </c>
      <c r="I703" s="2">
        <v>0</v>
      </c>
      <c r="J703" s="2">
        <v>0</v>
      </c>
      <c r="K703" s="2">
        <v>207.05</v>
      </c>
      <c r="L703" s="2">
        <v>0</v>
      </c>
      <c r="M703" s="2">
        <v>0</v>
      </c>
      <c r="N703" s="2">
        <v>0</v>
      </c>
      <c r="O703" s="2">
        <v>26.916500000000003</v>
      </c>
      <c r="P703" s="2">
        <v>233.96650000000002</v>
      </c>
      <c r="Q703" s="2">
        <v>0</v>
      </c>
      <c r="R703">
        <v>3</v>
      </c>
      <c r="S703" s="64"/>
      <c r="T703" s="64"/>
    </row>
    <row r="704" spans="1:20" x14ac:dyDescent="0.25">
      <c r="A704" t="s">
        <v>890</v>
      </c>
      <c r="B704" t="s">
        <v>966</v>
      </c>
      <c r="C704" t="s">
        <v>1</v>
      </c>
      <c r="D704" t="s">
        <v>0</v>
      </c>
      <c r="E704">
        <v>142373</v>
      </c>
      <c r="F704" t="s">
        <v>264</v>
      </c>
      <c r="G704" t="s">
        <v>265</v>
      </c>
      <c r="H704" s="2">
        <v>0</v>
      </c>
      <c r="I704" s="2">
        <v>0</v>
      </c>
      <c r="J704" s="2">
        <v>0</v>
      </c>
      <c r="K704" s="2">
        <v>189</v>
      </c>
      <c r="L704" s="2">
        <v>0</v>
      </c>
      <c r="M704" s="2">
        <v>0</v>
      </c>
      <c r="N704" s="2">
        <v>0</v>
      </c>
      <c r="O704" s="2">
        <v>24.57</v>
      </c>
      <c r="P704" s="2">
        <v>213.57</v>
      </c>
      <c r="Q704" s="2">
        <v>0</v>
      </c>
      <c r="R704">
        <v>3</v>
      </c>
      <c r="S704" s="64"/>
      <c r="T704" s="64"/>
    </row>
    <row r="705" spans="1:20" x14ac:dyDescent="0.25">
      <c r="A705" t="s">
        <v>890</v>
      </c>
      <c r="B705" t="s">
        <v>966</v>
      </c>
      <c r="C705" t="s">
        <v>1</v>
      </c>
      <c r="D705" t="s">
        <v>0</v>
      </c>
      <c r="E705">
        <v>142307</v>
      </c>
      <c r="F705" t="s">
        <v>264</v>
      </c>
      <c r="G705" t="s">
        <v>265</v>
      </c>
      <c r="H705" s="2">
        <v>0</v>
      </c>
      <c r="I705" s="2">
        <v>0</v>
      </c>
      <c r="J705" s="2">
        <v>0</v>
      </c>
      <c r="K705" s="2">
        <v>33.1</v>
      </c>
      <c r="L705" s="2">
        <v>0</v>
      </c>
      <c r="M705" s="2">
        <v>0</v>
      </c>
      <c r="N705" s="2">
        <v>0</v>
      </c>
      <c r="O705" s="2">
        <v>4.3029999999999999</v>
      </c>
      <c r="P705" s="2">
        <v>37.402999999999999</v>
      </c>
      <c r="Q705" s="2">
        <v>0</v>
      </c>
      <c r="R705">
        <v>3</v>
      </c>
      <c r="S705" s="64"/>
      <c r="T705" s="64"/>
    </row>
    <row r="706" spans="1:20" x14ac:dyDescent="0.25">
      <c r="A706" t="s">
        <v>890</v>
      </c>
      <c r="B706" t="s">
        <v>966</v>
      </c>
      <c r="C706" t="s">
        <v>1</v>
      </c>
      <c r="D706" t="s">
        <v>0</v>
      </c>
      <c r="E706">
        <v>142305</v>
      </c>
      <c r="F706" t="s">
        <v>264</v>
      </c>
      <c r="G706" t="s">
        <v>265</v>
      </c>
      <c r="H706" s="2">
        <v>0</v>
      </c>
      <c r="I706" s="2">
        <v>0</v>
      </c>
      <c r="J706" s="2">
        <v>0</v>
      </c>
      <c r="K706" s="2">
        <v>27.84</v>
      </c>
      <c r="L706" s="2">
        <v>0</v>
      </c>
      <c r="M706" s="2">
        <v>0</v>
      </c>
      <c r="N706" s="2">
        <v>0</v>
      </c>
      <c r="O706" s="2">
        <v>3.6192000000000002</v>
      </c>
      <c r="P706" s="2">
        <v>31.459199999999999</v>
      </c>
      <c r="Q706" s="2">
        <v>0</v>
      </c>
      <c r="R706">
        <v>3</v>
      </c>
      <c r="S706" s="64"/>
      <c r="T706" s="64"/>
    </row>
    <row r="707" spans="1:20" x14ac:dyDescent="0.25">
      <c r="A707" t="s">
        <v>890</v>
      </c>
      <c r="B707" t="s">
        <v>966</v>
      </c>
      <c r="C707" t="s">
        <v>1</v>
      </c>
      <c r="D707" t="s">
        <v>0</v>
      </c>
      <c r="E707">
        <v>75049930</v>
      </c>
      <c r="F707" t="s">
        <v>222</v>
      </c>
      <c r="G707" t="s">
        <v>74</v>
      </c>
      <c r="H707" s="2">
        <v>0</v>
      </c>
      <c r="I707" s="2">
        <v>0</v>
      </c>
      <c r="J707" s="2">
        <v>0</v>
      </c>
      <c r="K707" s="2">
        <v>295.74</v>
      </c>
      <c r="L707" s="2">
        <v>0</v>
      </c>
      <c r="M707" s="2">
        <v>0</v>
      </c>
      <c r="N707" s="2">
        <v>0</v>
      </c>
      <c r="O707" s="2">
        <v>38.446200000000005</v>
      </c>
      <c r="P707" s="2">
        <v>334.18619999999999</v>
      </c>
      <c r="Q707" s="2">
        <v>0</v>
      </c>
      <c r="R707">
        <v>3</v>
      </c>
      <c r="S707" s="64"/>
      <c r="T707" s="64"/>
    </row>
    <row r="708" spans="1:20" x14ac:dyDescent="0.25">
      <c r="A708" t="s">
        <v>890</v>
      </c>
      <c r="B708" t="s">
        <v>966</v>
      </c>
      <c r="C708" t="s">
        <v>1</v>
      </c>
      <c r="D708" t="s">
        <v>0</v>
      </c>
      <c r="E708">
        <v>75049933</v>
      </c>
      <c r="F708" t="s">
        <v>222</v>
      </c>
      <c r="G708" t="s">
        <v>74</v>
      </c>
      <c r="H708" s="2">
        <v>0</v>
      </c>
      <c r="I708" s="2">
        <v>0</v>
      </c>
      <c r="J708" s="2">
        <v>0</v>
      </c>
      <c r="K708" s="2">
        <v>36.93</v>
      </c>
      <c r="L708" s="2">
        <v>0</v>
      </c>
      <c r="M708" s="2">
        <v>0</v>
      </c>
      <c r="N708" s="2">
        <v>0</v>
      </c>
      <c r="O708" s="2">
        <v>4.8009000000000004</v>
      </c>
      <c r="P708" s="2">
        <v>41.730899999999998</v>
      </c>
      <c r="Q708" s="2">
        <v>0</v>
      </c>
      <c r="R708">
        <v>3</v>
      </c>
      <c r="S708" s="64"/>
      <c r="T708" s="64"/>
    </row>
    <row r="709" spans="1:20" x14ac:dyDescent="0.25">
      <c r="A709" t="s">
        <v>890</v>
      </c>
      <c r="B709" t="s">
        <v>982</v>
      </c>
      <c r="C709" t="s">
        <v>1</v>
      </c>
      <c r="D709" t="s">
        <v>0</v>
      </c>
      <c r="E709">
        <v>25172</v>
      </c>
      <c r="F709" t="s">
        <v>381</v>
      </c>
      <c r="G709" t="s">
        <v>382</v>
      </c>
      <c r="H709" s="2">
        <v>0</v>
      </c>
      <c r="I709" s="2">
        <v>0</v>
      </c>
      <c r="J709" s="2">
        <v>0</v>
      </c>
      <c r="K709" s="2">
        <v>16.420000000000002</v>
      </c>
      <c r="L709" s="2">
        <v>0</v>
      </c>
      <c r="M709" s="2">
        <v>0</v>
      </c>
      <c r="N709" s="2">
        <v>0</v>
      </c>
      <c r="O709" s="2">
        <v>2.1346000000000003</v>
      </c>
      <c r="P709" s="2">
        <v>18.554600000000001</v>
      </c>
      <c r="Q709" s="2">
        <v>0</v>
      </c>
      <c r="R709">
        <v>3</v>
      </c>
      <c r="S709" s="64"/>
      <c r="T709" s="64"/>
    </row>
    <row r="710" spans="1:20" x14ac:dyDescent="0.25">
      <c r="A710" t="s">
        <v>890</v>
      </c>
      <c r="B710" t="s">
        <v>982</v>
      </c>
      <c r="C710" t="s">
        <v>1</v>
      </c>
      <c r="D710" t="s">
        <v>0</v>
      </c>
      <c r="E710">
        <v>25074</v>
      </c>
      <c r="F710" t="s">
        <v>381</v>
      </c>
      <c r="G710" t="s">
        <v>382</v>
      </c>
      <c r="H710" s="2">
        <v>0</v>
      </c>
      <c r="I710" s="2">
        <v>0</v>
      </c>
      <c r="J710" s="2">
        <v>0</v>
      </c>
      <c r="K710" s="2">
        <v>82.84</v>
      </c>
      <c r="L710" s="2">
        <v>0</v>
      </c>
      <c r="M710" s="2">
        <v>0</v>
      </c>
      <c r="N710" s="2">
        <v>0</v>
      </c>
      <c r="O710" s="2">
        <v>10.769200000000001</v>
      </c>
      <c r="P710" s="2">
        <v>93.609200000000001</v>
      </c>
      <c r="Q710" s="2">
        <v>0</v>
      </c>
      <c r="R710">
        <v>3</v>
      </c>
      <c r="S710" s="64"/>
      <c r="T710" s="64"/>
    </row>
    <row r="711" spans="1:20" x14ac:dyDescent="0.25">
      <c r="A711" t="s">
        <v>890</v>
      </c>
      <c r="B711" t="s">
        <v>982</v>
      </c>
      <c r="C711" t="s">
        <v>1</v>
      </c>
      <c r="D711" t="s">
        <v>0</v>
      </c>
      <c r="E711">
        <v>24972</v>
      </c>
      <c r="F711" t="s">
        <v>381</v>
      </c>
      <c r="G711" t="s">
        <v>382</v>
      </c>
      <c r="H711" s="2">
        <v>0</v>
      </c>
      <c r="I711" s="2">
        <v>0</v>
      </c>
      <c r="J711" s="2">
        <v>0</v>
      </c>
      <c r="K711" s="2">
        <v>187.81</v>
      </c>
      <c r="L711" s="2">
        <v>0</v>
      </c>
      <c r="M711" s="2">
        <v>0</v>
      </c>
      <c r="N711" s="2">
        <v>0</v>
      </c>
      <c r="O711" s="2">
        <v>24.415300000000002</v>
      </c>
      <c r="P711" s="2">
        <v>212.2253</v>
      </c>
      <c r="Q711" s="2">
        <v>0</v>
      </c>
      <c r="R711">
        <v>3</v>
      </c>
      <c r="S711" s="64"/>
      <c r="T711" s="64"/>
    </row>
    <row r="712" spans="1:20" x14ac:dyDescent="0.25">
      <c r="A712" t="s">
        <v>890</v>
      </c>
      <c r="B712" t="s">
        <v>982</v>
      </c>
      <c r="C712" t="s">
        <v>1</v>
      </c>
      <c r="D712" t="s">
        <v>0</v>
      </c>
      <c r="E712">
        <v>25029</v>
      </c>
      <c r="F712" t="s">
        <v>381</v>
      </c>
      <c r="G712" t="s">
        <v>382</v>
      </c>
      <c r="H712" s="2">
        <v>0</v>
      </c>
      <c r="I712" s="2">
        <v>0</v>
      </c>
      <c r="J712" s="2">
        <v>0</v>
      </c>
      <c r="K712" s="2">
        <v>11.15</v>
      </c>
      <c r="L712" s="2">
        <v>0</v>
      </c>
      <c r="M712" s="2">
        <v>0</v>
      </c>
      <c r="N712" s="2">
        <v>0</v>
      </c>
      <c r="O712" s="2">
        <v>1.4495</v>
      </c>
      <c r="P712" s="2">
        <v>12.599500000000001</v>
      </c>
      <c r="Q712" s="2">
        <v>0</v>
      </c>
      <c r="R712">
        <v>3</v>
      </c>
      <c r="S712" s="64"/>
      <c r="T712" s="64"/>
    </row>
    <row r="713" spans="1:20" x14ac:dyDescent="0.25">
      <c r="A713" t="s">
        <v>890</v>
      </c>
      <c r="B713" t="s">
        <v>982</v>
      </c>
      <c r="C713" t="s">
        <v>1</v>
      </c>
      <c r="D713" t="s">
        <v>0</v>
      </c>
      <c r="E713">
        <v>142302</v>
      </c>
      <c r="F713" t="s">
        <v>264</v>
      </c>
      <c r="G713" t="s">
        <v>265</v>
      </c>
      <c r="H713" s="2">
        <v>0</v>
      </c>
      <c r="I713" s="2">
        <v>0</v>
      </c>
      <c r="J713" s="2">
        <v>0</v>
      </c>
      <c r="K713" s="2">
        <v>44.83</v>
      </c>
      <c r="L713" s="2">
        <v>0</v>
      </c>
      <c r="M713" s="2">
        <v>0</v>
      </c>
      <c r="N713" s="2">
        <v>0</v>
      </c>
      <c r="O713" s="2">
        <v>5.8278999999999996</v>
      </c>
      <c r="P713" s="2">
        <v>50.657899999999998</v>
      </c>
      <c r="Q713" s="2">
        <v>0</v>
      </c>
      <c r="R713">
        <v>3</v>
      </c>
      <c r="S713" s="64"/>
      <c r="T713" s="64"/>
    </row>
    <row r="714" spans="1:20" x14ac:dyDescent="0.25">
      <c r="A714" t="s">
        <v>890</v>
      </c>
      <c r="B714" t="s">
        <v>982</v>
      </c>
      <c r="C714" t="s">
        <v>1</v>
      </c>
      <c r="D714" t="s">
        <v>0</v>
      </c>
      <c r="E714">
        <v>75049916</v>
      </c>
      <c r="F714" t="s">
        <v>222</v>
      </c>
      <c r="G714" t="s">
        <v>74</v>
      </c>
      <c r="H714" s="2">
        <v>0</v>
      </c>
      <c r="I714" s="2">
        <v>0</v>
      </c>
      <c r="J714" s="2">
        <v>0</v>
      </c>
      <c r="K714" s="2">
        <v>119.72</v>
      </c>
      <c r="L714" s="2">
        <v>0</v>
      </c>
      <c r="M714" s="2">
        <v>0</v>
      </c>
      <c r="N714" s="2">
        <v>0</v>
      </c>
      <c r="O714" s="2">
        <v>15.563600000000001</v>
      </c>
      <c r="P714" s="2">
        <v>135.28360000000001</v>
      </c>
      <c r="Q714" s="2">
        <v>0</v>
      </c>
      <c r="R714">
        <v>3</v>
      </c>
      <c r="S714" s="64"/>
      <c r="T714" s="64"/>
    </row>
    <row r="715" spans="1:20" x14ac:dyDescent="0.25">
      <c r="A715" t="s">
        <v>890</v>
      </c>
      <c r="B715" t="s">
        <v>982</v>
      </c>
      <c r="C715" t="s">
        <v>1</v>
      </c>
      <c r="D715" t="s">
        <v>0</v>
      </c>
      <c r="E715">
        <v>1383</v>
      </c>
      <c r="F715" t="s">
        <v>310</v>
      </c>
      <c r="G715" t="s">
        <v>311</v>
      </c>
      <c r="H715" s="2">
        <v>0.46</v>
      </c>
      <c r="I715" s="2">
        <v>0</v>
      </c>
      <c r="J715" s="2">
        <v>0</v>
      </c>
      <c r="K715" s="2">
        <v>8.44</v>
      </c>
      <c r="L715" s="2">
        <v>0</v>
      </c>
      <c r="M715" s="2">
        <v>0</v>
      </c>
      <c r="N715" s="2">
        <v>0</v>
      </c>
      <c r="O715" s="2">
        <v>1.0972</v>
      </c>
      <c r="P715" s="2">
        <v>9.9971999999999994</v>
      </c>
      <c r="Q715" s="2">
        <v>0</v>
      </c>
      <c r="R715">
        <v>3</v>
      </c>
      <c r="S715" s="64"/>
      <c r="T715" s="64"/>
    </row>
    <row r="716" spans="1:20" x14ac:dyDescent="0.25">
      <c r="A716" t="s">
        <v>890</v>
      </c>
      <c r="B716" t="s">
        <v>982</v>
      </c>
      <c r="C716" t="s">
        <v>1</v>
      </c>
      <c r="D716" t="s">
        <v>0</v>
      </c>
      <c r="E716">
        <v>35821</v>
      </c>
      <c r="F716" t="s">
        <v>83</v>
      </c>
      <c r="G716" t="s">
        <v>84</v>
      </c>
      <c r="H716" s="2">
        <v>0</v>
      </c>
      <c r="I716" s="2">
        <v>0</v>
      </c>
      <c r="J716" s="2">
        <v>0</v>
      </c>
      <c r="K716" s="2">
        <v>111</v>
      </c>
      <c r="L716" s="2">
        <v>0</v>
      </c>
      <c r="M716" s="2">
        <v>0</v>
      </c>
      <c r="N716" s="2">
        <v>0</v>
      </c>
      <c r="O716" s="2">
        <v>14.43</v>
      </c>
      <c r="P716" s="2">
        <v>125.43</v>
      </c>
      <c r="Q716" s="2">
        <v>0</v>
      </c>
      <c r="R716">
        <v>3</v>
      </c>
      <c r="S716" s="64"/>
      <c r="T716" s="64"/>
    </row>
    <row r="717" spans="1:20" x14ac:dyDescent="0.25">
      <c r="A717" t="s">
        <v>890</v>
      </c>
      <c r="B717" t="s">
        <v>982</v>
      </c>
      <c r="C717" t="s">
        <v>1</v>
      </c>
      <c r="D717" t="s">
        <v>0</v>
      </c>
      <c r="E717">
        <v>44762</v>
      </c>
      <c r="F717" t="s">
        <v>634</v>
      </c>
      <c r="G717" t="s">
        <v>80</v>
      </c>
      <c r="H717" s="2">
        <v>0</v>
      </c>
      <c r="I717" s="2">
        <v>0</v>
      </c>
      <c r="J717" s="2">
        <v>0</v>
      </c>
      <c r="K717" s="2">
        <v>35.090000000000003</v>
      </c>
      <c r="L717" s="2">
        <v>0</v>
      </c>
      <c r="M717" s="2">
        <v>0</v>
      </c>
      <c r="N717" s="2">
        <v>0</v>
      </c>
      <c r="O717" s="2">
        <v>4.561700000000001</v>
      </c>
      <c r="P717" s="2">
        <v>39.651700000000005</v>
      </c>
      <c r="Q717" s="2">
        <v>0</v>
      </c>
      <c r="R717">
        <v>3</v>
      </c>
      <c r="S717" s="64"/>
      <c r="T717" s="64"/>
    </row>
    <row r="718" spans="1:20" x14ac:dyDescent="0.25">
      <c r="A718" t="s">
        <v>890</v>
      </c>
      <c r="B718" t="s">
        <v>982</v>
      </c>
      <c r="C718" t="s">
        <v>1</v>
      </c>
      <c r="D718" t="s">
        <v>0</v>
      </c>
      <c r="E718">
        <v>3468</v>
      </c>
      <c r="F718" t="s">
        <v>632</v>
      </c>
      <c r="G718" t="s">
        <v>633</v>
      </c>
      <c r="H718" s="2">
        <v>0</v>
      </c>
      <c r="I718" s="2">
        <v>0</v>
      </c>
      <c r="J718" s="2">
        <v>0</v>
      </c>
      <c r="K718" s="2">
        <v>57.38</v>
      </c>
      <c r="L718" s="2">
        <v>0</v>
      </c>
      <c r="M718" s="2">
        <v>0</v>
      </c>
      <c r="N718" s="2">
        <v>0</v>
      </c>
      <c r="O718" s="2">
        <v>7.4594000000000005</v>
      </c>
      <c r="P718" s="2">
        <v>64.839399999999998</v>
      </c>
      <c r="Q718" s="2">
        <v>0</v>
      </c>
      <c r="R718">
        <v>3</v>
      </c>
      <c r="S718" s="64"/>
      <c r="T718" s="64"/>
    </row>
    <row r="719" spans="1:20" x14ac:dyDescent="0.25">
      <c r="A719" t="s">
        <v>890</v>
      </c>
      <c r="B719" t="s">
        <v>982</v>
      </c>
      <c r="C719" t="s">
        <v>1</v>
      </c>
      <c r="D719" t="s">
        <v>0</v>
      </c>
      <c r="E719">
        <v>75049891</v>
      </c>
      <c r="F719" t="s">
        <v>222</v>
      </c>
      <c r="G719" t="s">
        <v>74</v>
      </c>
      <c r="H719" s="2">
        <v>0</v>
      </c>
      <c r="I719" s="2">
        <v>0</v>
      </c>
      <c r="J719" s="2">
        <v>0</v>
      </c>
      <c r="K719" s="2">
        <v>87.06</v>
      </c>
      <c r="L719" s="2">
        <v>0</v>
      </c>
      <c r="M719" s="2">
        <v>0</v>
      </c>
      <c r="N719" s="2">
        <v>0</v>
      </c>
      <c r="O719" s="2">
        <v>11.3178</v>
      </c>
      <c r="P719" s="2">
        <v>98.377800000000008</v>
      </c>
      <c r="Q719" s="2">
        <v>0</v>
      </c>
      <c r="R719">
        <v>3</v>
      </c>
      <c r="S719" s="64"/>
      <c r="T719" s="64"/>
    </row>
    <row r="720" spans="1:20" x14ac:dyDescent="0.25">
      <c r="A720" t="s">
        <v>890</v>
      </c>
      <c r="B720" t="s">
        <v>982</v>
      </c>
      <c r="C720" t="s">
        <v>1</v>
      </c>
      <c r="D720" t="s">
        <v>0</v>
      </c>
      <c r="E720">
        <v>75049913</v>
      </c>
      <c r="F720" t="s">
        <v>222</v>
      </c>
      <c r="G720" t="s">
        <v>74</v>
      </c>
      <c r="H720" s="2">
        <v>0</v>
      </c>
      <c r="I720" s="2">
        <v>0</v>
      </c>
      <c r="J720" s="2">
        <v>0</v>
      </c>
      <c r="K720" s="2">
        <v>72.989999999999995</v>
      </c>
      <c r="L720" s="2">
        <v>0</v>
      </c>
      <c r="M720" s="2">
        <v>0</v>
      </c>
      <c r="N720" s="2">
        <v>0</v>
      </c>
      <c r="O720" s="2">
        <v>9.4886999999999997</v>
      </c>
      <c r="P720" s="2">
        <v>82.478699999999989</v>
      </c>
      <c r="Q720" s="2">
        <v>0</v>
      </c>
      <c r="R720">
        <v>3</v>
      </c>
      <c r="S720" s="64"/>
      <c r="T720" s="64"/>
    </row>
    <row r="721" spans="1:20" x14ac:dyDescent="0.25">
      <c r="A721" t="s">
        <v>890</v>
      </c>
      <c r="B721" t="s">
        <v>1000</v>
      </c>
      <c r="C721" t="s">
        <v>1</v>
      </c>
      <c r="D721" t="s">
        <v>0</v>
      </c>
      <c r="E721">
        <v>142065</v>
      </c>
      <c r="F721" t="s">
        <v>264</v>
      </c>
      <c r="G721" t="s">
        <v>265</v>
      </c>
      <c r="H721" s="2">
        <v>0</v>
      </c>
      <c r="I721" s="2">
        <v>0</v>
      </c>
      <c r="J721" s="2">
        <v>0</v>
      </c>
      <c r="K721" s="2">
        <v>3.11</v>
      </c>
      <c r="L721" s="2">
        <v>0</v>
      </c>
      <c r="M721" s="2">
        <v>0</v>
      </c>
      <c r="N721" s="2">
        <v>0</v>
      </c>
      <c r="O721" s="2">
        <v>0.40429999999999999</v>
      </c>
      <c r="P721" s="2">
        <v>3.5143</v>
      </c>
      <c r="Q721" s="2">
        <v>0</v>
      </c>
      <c r="R721">
        <v>3</v>
      </c>
      <c r="S721" s="64"/>
      <c r="T721" s="64"/>
    </row>
    <row r="722" spans="1:20" x14ac:dyDescent="0.25">
      <c r="A722" t="s">
        <v>890</v>
      </c>
      <c r="B722" t="s">
        <v>999</v>
      </c>
      <c r="C722" t="s">
        <v>1</v>
      </c>
      <c r="D722" t="s">
        <v>0</v>
      </c>
      <c r="E722">
        <v>17855</v>
      </c>
      <c r="F722" t="s">
        <v>243</v>
      </c>
      <c r="G722" t="s">
        <v>244</v>
      </c>
      <c r="H722" s="2">
        <v>3.14</v>
      </c>
      <c r="I722" s="2">
        <v>0</v>
      </c>
      <c r="J722" s="2">
        <v>0</v>
      </c>
      <c r="K722" s="2">
        <v>54.74</v>
      </c>
      <c r="L722" s="2">
        <v>0</v>
      </c>
      <c r="M722" s="2">
        <v>0</v>
      </c>
      <c r="N722" s="2">
        <v>0</v>
      </c>
      <c r="O722" s="2">
        <v>7.1162000000000001</v>
      </c>
      <c r="P722" s="2">
        <v>64.996200000000002</v>
      </c>
      <c r="Q722" s="2">
        <v>0</v>
      </c>
      <c r="R722">
        <v>3</v>
      </c>
      <c r="S722" s="64"/>
      <c r="T722" s="64"/>
    </row>
    <row r="723" spans="1:20" x14ac:dyDescent="0.25">
      <c r="A723" t="s">
        <v>890</v>
      </c>
      <c r="B723" t="s">
        <v>998</v>
      </c>
      <c r="C723" t="s">
        <v>1</v>
      </c>
      <c r="D723" t="s">
        <v>0</v>
      </c>
      <c r="E723">
        <v>142034</v>
      </c>
      <c r="F723" t="s">
        <v>264</v>
      </c>
      <c r="G723" t="s">
        <v>265</v>
      </c>
      <c r="H723" s="2">
        <v>0</v>
      </c>
      <c r="I723" s="2">
        <v>0</v>
      </c>
      <c r="J723" s="2">
        <v>0</v>
      </c>
      <c r="K723" s="2">
        <v>8.76</v>
      </c>
      <c r="L723" s="2">
        <v>0</v>
      </c>
      <c r="M723" s="2">
        <v>0</v>
      </c>
      <c r="N723" s="2">
        <v>0</v>
      </c>
      <c r="O723" s="2">
        <v>1.1388</v>
      </c>
      <c r="P723" s="2">
        <v>9.8987999999999996</v>
      </c>
      <c r="Q723" s="2">
        <v>0</v>
      </c>
      <c r="R723">
        <v>3</v>
      </c>
      <c r="S723" s="64"/>
      <c r="T723" s="64"/>
    </row>
    <row r="724" spans="1:20" x14ac:dyDescent="0.25">
      <c r="A724" t="s">
        <v>890</v>
      </c>
      <c r="B724" t="s">
        <v>998</v>
      </c>
      <c r="C724" t="s">
        <v>1</v>
      </c>
      <c r="D724" t="s">
        <v>0</v>
      </c>
      <c r="E724">
        <v>1748567</v>
      </c>
      <c r="F724" t="s">
        <v>798</v>
      </c>
      <c r="G724" t="s">
        <v>799</v>
      </c>
      <c r="H724" s="2">
        <v>0</v>
      </c>
      <c r="I724" s="2">
        <v>0</v>
      </c>
      <c r="J724" s="2">
        <v>0</v>
      </c>
      <c r="K724" s="2">
        <v>26.99</v>
      </c>
      <c r="L724" s="2">
        <v>0</v>
      </c>
      <c r="M724" s="2">
        <v>0</v>
      </c>
      <c r="N724" s="2">
        <v>0</v>
      </c>
      <c r="O724" s="2">
        <v>3.5086999999999997</v>
      </c>
      <c r="P724" s="2">
        <v>30.498699999999999</v>
      </c>
      <c r="Q724" s="2">
        <v>0</v>
      </c>
      <c r="R724">
        <v>3</v>
      </c>
      <c r="S724" s="64"/>
      <c r="T724" s="64"/>
    </row>
    <row r="725" spans="1:20" x14ac:dyDescent="0.25">
      <c r="A725" t="s">
        <v>890</v>
      </c>
      <c r="B725" t="s">
        <v>998</v>
      </c>
      <c r="C725" t="s">
        <v>1</v>
      </c>
      <c r="D725" t="s">
        <v>0</v>
      </c>
      <c r="E725">
        <v>24755</v>
      </c>
      <c r="F725" t="s">
        <v>381</v>
      </c>
      <c r="G725" t="s">
        <v>382</v>
      </c>
      <c r="H725" s="2">
        <v>0</v>
      </c>
      <c r="I725" s="2">
        <v>0</v>
      </c>
      <c r="J725" s="2">
        <v>0</v>
      </c>
      <c r="K725" s="2">
        <v>13.18</v>
      </c>
      <c r="L725" s="2">
        <v>0</v>
      </c>
      <c r="M725" s="2">
        <v>0</v>
      </c>
      <c r="N725" s="2">
        <v>0</v>
      </c>
      <c r="O725" s="2">
        <v>1.7134</v>
      </c>
      <c r="P725" s="2">
        <v>14.8934</v>
      </c>
      <c r="Q725" s="2">
        <v>0</v>
      </c>
      <c r="R725">
        <v>3</v>
      </c>
      <c r="S725" s="64"/>
      <c r="T725" s="64"/>
    </row>
    <row r="726" spans="1:20" x14ac:dyDescent="0.25">
      <c r="A726" t="s">
        <v>890</v>
      </c>
      <c r="B726" t="s">
        <v>998</v>
      </c>
      <c r="C726" t="s">
        <v>1</v>
      </c>
      <c r="D726" t="s">
        <v>0</v>
      </c>
      <c r="E726">
        <v>24757</v>
      </c>
      <c r="F726" t="s">
        <v>381</v>
      </c>
      <c r="G726" t="s">
        <v>382</v>
      </c>
      <c r="H726" s="2">
        <v>0</v>
      </c>
      <c r="I726" s="2">
        <v>0</v>
      </c>
      <c r="J726" s="2">
        <v>0</v>
      </c>
      <c r="K726" s="2">
        <v>12.79</v>
      </c>
      <c r="L726" s="2">
        <v>0</v>
      </c>
      <c r="M726" s="2">
        <v>0</v>
      </c>
      <c r="N726" s="2">
        <v>0</v>
      </c>
      <c r="O726" s="2">
        <v>1.6626999999999998</v>
      </c>
      <c r="P726" s="2">
        <v>14.452699999999998</v>
      </c>
      <c r="Q726" s="2">
        <v>0</v>
      </c>
      <c r="R726">
        <v>3</v>
      </c>
      <c r="S726" s="64"/>
      <c r="T726" s="64"/>
    </row>
    <row r="727" spans="1:20" x14ac:dyDescent="0.25">
      <c r="A727" t="s">
        <v>890</v>
      </c>
      <c r="B727" t="s">
        <v>998</v>
      </c>
      <c r="C727" t="s">
        <v>1</v>
      </c>
      <c r="D727" t="s">
        <v>0</v>
      </c>
      <c r="E727">
        <v>267</v>
      </c>
      <c r="F727" t="s">
        <v>102</v>
      </c>
      <c r="G727" t="s">
        <v>103</v>
      </c>
      <c r="H727" s="2">
        <v>0</v>
      </c>
      <c r="I727" s="2">
        <v>0</v>
      </c>
      <c r="J727" s="2">
        <v>0</v>
      </c>
      <c r="K727" s="2">
        <v>32</v>
      </c>
      <c r="L727" s="2">
        <v>0</v>
      </c>
      <c r="M727" s="2">
        <v>0</v>
      </c>
      <c r="N727" s="2">
        <v>0</v>
      </c>
      <c r="O727" s="2">
        <v>4.16</v>
      </c>
      <c r="P727" s="2">
        <v>36.159999999999997</v>
      </c>
      <c r="Q727" s="2">
        <v>0</v>
      </c>
      <c r="R727">
        <v>3</v>
      </c>
      <c r="S727" s="64"/>
      <c r="T727" s="64"/>
    </row>
    <row r="728" spans="1:20" x14ac:dyDescent="0.25">
      <c r="A728" t="s">
        <v>890</v>
      </c>
      <c r="B728" t="s">
        <v>998</v>
      </c>
      <c r="C728" t="s">
        <v>1</v>
      </c>
      <c r="D728" t="s">
        <v>0</v>
      </c>
      <c r="E728">
        <v>75049866</v>
      </c>
      <c r="F728" t="s">
        <v>222</v>
      </c>
      <c r="G728" t="s">
        <v>74</v>
      </c>
      <c r="H728" s="2">
        <v>0</v>
      </c>
      <c r="I728" s="2">
        <v>0</v>
      </c>
      <c r="J728" s="2">
        <v>0</v>
      </c>
      <c r="K728" s="2">
        <v>53.49</v>
      </c>
      <c r="L728" s="2">
        <v>0</v>
      </c>
      <c r="M728" s="2">
        <v>0</v>
      </c>
      <c r="N728" s="2">
        <v>0</v>
      </c>
      <c r="O728" s="2">
        <v>6.9537000000000004</v>
      </c>
      <c r="P728" s="2">
        <v>60.4437</v>
      </c>
      <c r="Q728" s="2">
        <v>0</v>
      </c>
      <c r="R728">
        <v>3</v>
      </c>
      <c r="S728" s="64"/>
      <c r="T728" s="64"/>
    </row>
    <row r="729" spans="1:20" x14ac:dyDescent="0.25">
      <c r="A729" t="s">
        <v>890</v>
      </c>
      <c r="B729" t="s">
        <v>997</v>
      </c>
      <c r="C729" t="s">
        <v>1</v>
      </c>
      <c r="D729" t="s">
        <v>0</v>
      </c>
      <c r="E729">
        <v>800</v>
      </c>
      <c r="F729" t="s">
        <v>644</v>
      </c>
      <c r="G729" t="s">
        <v>110</v>
      </c>
      <c r="H729" s="2">
        <v>0</v>
      </c>
      <c r="I729" s="2">
        <v>0</v>
      </c>
      <c r="J729" s="2">
        <v>0</v>
      </c>
      <c r="K729" s="2">
        <v>66.37</v>
      </c>
      <c r="L729" s="2">
        <v>0</v>
      </c>
      <c r="M729" s="2">
        <v>0</v>
      </c>
      <c r="N729" s="2">
        <v>0</v>
      </c>
      <c r="O729" s="2">
        <v>8.6281000000000017</v>
      </c>
      <c r="P729" s="2">
        <v>74.998100000000008</v>
      </c>
      <c r="Q729" s="2">
        <v>0</v>
      </c>
      <c r="R729">
        <v>3</v>
      </c>
      <c r="S729" s="64"/>
      <c r="T729" s="64"/>
    </row>
    <row r="730" spans="1:20" x14ac:dyDescent="0.25">
      <c r="A730" t="s">
        <v>890</v>
      </c>
      <c r="B730" t="s">
        <v>997</v>
      </c>
      <c r="C730" t="s">
        <v>1</v>
      </c>
      <c r="D730" t="s">
        <v>0</v>
      </c>
      <c r="E730">
        <v>1200</v>
      </c>
      <c r="F730" t="s">
        <v>310</v>
      </c>
      <c r="G730" t="s">
        <v>311</v>
      </c>
      <c r="H730" s="2">
        <v>0.46</v>
      </c>
      <c r="I730" s="2">
        <v>0</v>
      </c>
      <c r="J730" s="2">
        <v>0</v>
      </c>
      <c r="K730" s="2">
        <v>8.44</v>
      </c>
      <c r="L730" s="2">
        <v>0</v>
      </c>
      <c r="M730" s="2">
        <v>0</v>
      </c>
      <c r="N730" s="2">
        <v>0</v>
      </c>
      <c r="O730" s="2">
        <v>1.0972</v>
      </c>
      <c r="P730" s="2">
        <v>9.9971999999999994</v>
      </c>
      <c r="Q730" s="2">
        <v>0</v>
      </c>
      <c r="R730">
        <v>3</v>
      </c>
      <c r="S730" s="64"/>
      <c r="T730" s="64"/>
    </row>
    <row r="731" spans="1:20" x14ac:dyDescent="0.25">
      <c r="A731" t="s">
        <v>890</v>
      </c>
      <c r="B731" t="s">
        <v>997</v>
      </c>
      <c r="C731" t="s">
        <v>1</v>
      </c>
      <c r="D731" t="s">
        <v>0</v>
      </c>
      <c r="E731">
        <v>141839</v>
      </c>
      <c r="F731" t="s">
        <v>264</v>
      </c>
      <c r="G731" t="s">
        <v>265</v>
      </c>
      <c r="H731" s="2">
        <v>0</v>
      </c>
      <c r="I731" s="2">
        <v>0</v>
      </c>
      <c r="J731" s="2">
        <v>0</v>
      </c>
      <c r="K731" s="2">
        <v>40.700000000000003</v>
      </c>
      <c r="L731" s="2">
        <v>0</v>
      </c>
      <c r="M731" s="2">
        <v>0</v>
      </c>
      <c r="N731" s="2">
        <v>0</v>
      </c>
      <c r="O731" s="2">
        <v>5.2910000000000004</v>
      </c>
      <c r="P731" s="2">
        <v>45.991</v>
      </c>
      <c r="Q731" s="2">
        <v>0</v>
      </c>
      <c r="R731">
        <v>3</v>
      </c>
      <c r="S731" s="64"/>
      <c r="T731" s="64"/>
    </row>
    <row r="732" spans="1:20" x14ac:dyDescent="0.25">
      <c r="A732" t="s">
        <v>890</v>
      </c>
      <c r="B732" t="s">
        <v>997</v>
      </c>
      <c r="C732" t="s">
        <v>1</v>
      </c>
      <c r="D732" t="s">
        <v>0</v>
      </c>
      <c r="E732">
        <v>141747</v>
      </c>
      <c r="F732" t="s">
        <v>264</v>
      </c>
      <c r="G732" t="s">
        <v>265</v>
      </c>
      <c r="H732" s="2">
        <v>0</v>
      </c>
      <c r="I732" s="2">
        <v>0</v>
      </c>
      <c r="J732" s="2">
        <v>0</v>
      </c>
      <c r="K732" s="2">
        <v>24.28</v>
      </c>
      <c r="L732" s="2">
        <v>0</v>
      </c>
      <c r="M732" s="2">
        <v>0</v>
      </c>
      <c r="N732" s="2">
        <v>0</v>
      </c>
      <c r="O732" s="2">
        <v>3.1564000000000001</v>
      </c>
      <c r="P732" s="2">
        <v>27.436400000000003</v>
      </c>
      <c r="Q732" s="2">
        <v>0</v>
      </c>
      <c r="R732">
        <v>3</v>
      </c>
      <c r="S732" s="64"/>
      <c r="T732" s="64"/>
    </row>
    <row r="733" spans="1:20" x14ac:dyDescent="0.25">
      <c r="A733" t="s">
        <v>890</v>
      </c>
      <c r="B733" t="s">
        <v>997</v>
      </c>
      <c r="C733" t="s">
        <v>1</v>
      </c>
      <c r="D733" t="s">
        <v>0</v>
      </c>
      <c r="E733">
        <v>141745</v>
      </c>
      <c r="F733" t="s">
        <v>264</v>
      </c>
      <c r="G733" t="s">
        <v>265</v>
      </c>
      <c r="H733" s="2">
        <v>0</v>
      </c>
      <c r="I733" s="2">
        <v>0</v>
      </c>
      <c r="J733" s="2">
        <v>0</v>
      </c>
      <c r="K733" s="2">
        <v>12.14</v>
      </c>
      <c r="L733" s="2">
        <v>0</v>
      </c>
      <c r="M733" s="2">
        <v>0</v>
      </c>
      <c r="N733" s="2">
        <v>0</v>
      </c>
      <c r="O733" s="2">
        <v>1.5782</v>
      </c>
      <c r="P733" s="2">
        <v>13.718200000000001</v>
      </c>
      <c r="Q733" s="2">
        <v>0</v>
      </c>
      <c r="R733">
        <v>3</v>
      </c>
      <c r="S733" s="64"/>
      <c r="T733" s="64"/>
    </row>
    <row r="734" spans="1:20" x14ac:dyDescent="0.25">
      <c r="A734" t="s">
        <v>890</v>
      </c>
      <c r="B734" t="s">
        <v>997</v>
      </c>
      <c r="C734" t="s">
        <v>1</v>
      </c>
      <c r="D734" t="s">
        <v>0</v>
      </c>
      <c r="E734">
        <v>24589</v>
      </c>
      <c r="F734" t="s">
        <v>381</v>
      </c>
      <c r="G734" t="s">
        <v>382</v>
      </c>
      <c r="H734" s="2">
        <v>0</v>
      </c>
      <c r="I734" s="2">
        <v>0</v>
      </c>
      <c r="J734" s="2">
        <v>0</v>
      </c>
      <c r="K734" s="2">
        <v>17.559999999999999</v>
      </c>
      <c r="L734" s="2">
        <v>0</v>
      </c>
      <c r="M734" s="2">
        <v>0</v>
      </c>
      <c r="N734" s="2">
        <v>0</v>
      </c>
      <c r="O734" s="2">
        <v>2.2827999999999999</v>
      </c>
      <c r="P734" s="2">
        <v>19.842799999999997</v>
      </c>
      <c r="Q734" s="2">
        <v>0</v>
      </c>
      <c r="R734">
        <v>3</v>
      </c>
      <c r="S734" s="64"/>
      <c r="T734" s="64"/>
    </row>
    <row r="735" spans="1:20" x14ac:dyDescent="0.25">
      <c r="A735" t="s">
        <v>890</v>
      </c>
      <c r="B735" t="s">
        <v>965</v>
      </c>
      <c r="C735" t="s">
        <v>1</v>
      </c>
      <c r="D735" t="s">
        <v>0</v>
      </c>
      <c r="E735">
        <v>24545</v>
      </c>
      <c r="F735" t="s">
        <v>381</v>
      </c>
      <c r="G735" t="s">
        <v>382</v>
      </c>
      <c r="H735" s="2">
        <v>0</v>
      </c>
      <c r="I735" s="2">
        <v>0</v>
      </c>
      <c r="J735" s="2">
        <v>0</v>
      </c>
      <c r="K735" s="2">
        <v>123.85</v>
      </c>
      <c r="L735" s="2">
        <v>0</v>
      </c>
      <c r="M735" s="2">
        <v>0</v>
      </c>
      <c r="N735" s="2">
        <v>0</v>
      </c>
      <c r="O735" s="2">
        <v>16.1005</v>
      </c>
      <c r="P735" s="2">
        <v>139.95050000000001</v>
      </c>
      <c r="Q735" s="2">
        <v>0</v>
      </c>
      <c r="R735">
        <v>3</v>
      </c>
      <c r="S735" s="64"/>
      <c r="T735" s="64"/>
    </row>
    <row r="736" spans="1:20" x14ac:dyDescent="0.25">
      <c r="A736" t="s">
        <v>890</v>
      </c>
      <c r="B736" t="s">
        <v>965</v>
      </c>
      <c r="C736" t="s">
        <v>1</v>
      </c>
      <c r="D736" t="s">
        <v>0</v>
      </c>
      <c r="E736">
        <v>24465</v>
      </c>
      <c r="F736" t="s">
        <v>381</v>
      </c>
      <c r="G736" t="s">
        <v>382</v>
      </c>
      <c r="H736" s="2">
        <v>0</v>
      </c>
      <c r="I736" s="2">
        <v>0</v>
      </c>
      <c r="J736" s="2">
        <v>0</v>
      </c>
      <c r="K736" s="2">
        <v>11.86</v>
      </c>
      <c r="L736" s="2">
        <v>0</v>
      </c>
      <c r="M736" s="2">
        <v>0</v>
      </c>
      <c r="N736" s="2">
        <v>0</v>
      </c>
      <c r="O736" s="2">
        <v>1.5418000000000001</v>
      </c>
      <c r="P736" s="2">
        <v>13.4018</v>
      </c>
      <c r="Q736" s="2">
        <v>0</v>
      </c>
      <c r="R736">
        <v>3</v>
      </c>
      <c r="S736" s="64"/>
      <c r="T736" s="64"/>
    </row>
    <row r="737" spans="1:20" x14ac:dyDescent="0.25">
      <c r="A737" t="s">
        <v>890</v>
      </c>
      <c r="B737" t="s">
        <v>965</v>
      </c>
      <c r="C737" t="s">
        <v>1</v>
      </c>
      <c r="D737" t="s">
        <v>0</v>
      </c>
      <c r="E737">
        <v>141731</v>
      </c>
      <c r="F737" t="s">
        <v>264</v>
      </c>
      <c r="G737" t="s">
        <v>265</v>
      </c>
      <c r="H737" s="2">
        <v>0</v>
      </c>
      <c r="I737" s="2">
        <v>0</v>
      </c>
      <c r="J737" s="2">
        <v>0</v>
      </c>
      <c r="K737" s="2">
        <v>18.11</v>
      </c>
      <c r="L737" s="2">
        <v>0</v>
      </c>
      <c r="M737" s="2">
        <v>0</v>
      </c>
      <c r="N737" s="2">
        <v>0</v>
      </c>
      <c r="O737" s="2">
        <v>2.3542999999999998</v>
      </c>
      <c r="P737" s="2">
        <v>20.464299999999998</v>
      </c>
      <c r="Q737" s="2">
        <v>0</v>
      </c>
      <c r="R737">
        <v>3</v>
      </c>
      <c r="S737" s="64"/>
      <c r="T737" s="64"/>
    </row>
    <row r="738" spans="1:20" x14ac:dyDescent="0.25">
      <c r="A738" t="s">
        <v>890</v>
      </c>
      <c r="B738" t="s">
        <v>965</v>
      </c>
      <c r="C738" t="s">
        <v>1</v>
      </c>
      <c r="D738" t="s">
        <v>0</v>
      </c>
      <c r="E738">
        <v>141684</v>
      </c>
      <c r="F738" t="s">
        <v>264</v>
      </c>
      <c r="G738" t="s">
        <v>265</v>
      </c>
      <c r="H738" s="2">
        <v>0</v>
      </c>
      <c r="I738" s="2">
        <v>0</v>
      </c>
      <c r="J738" s="2">
        <v>0</v>
      </c>
      <c r="K738" s="2">
        <v>100.5</v>
      </c>
      <c r="L738" s="2">
        <v>0</v>
      </c>
      <c r="M738" s="2">
        <v>0</v>
      </c>
      <c r="N738" s="2">
        <v>0</v>
      </c>
      <c r="O738" s="2">
        <v>13.065000000000001</v>
      </c>
      <c r="P738" s="2">
        <v>113.565</v>
      </c>
      <c r="Q738" s="2">
        <v>0</v>
      </c>
      <c r="R738">
        <v>3</v>
      </c>
      <c r="S738" s="64"/>
      <c r="T738" s="64"/>
    </row>
    <row r="739" spans="1:20" x14ac:dyDescent="0.25">
      <c r="A739" t="s">
        <v>890</v>
      </c>
      <c r="B739" t="s">
        <v>965</v>
      </c>
      <c r="C739" t="s">
        <v>1</v>
      </c>
      <c r="D739" t="s">
        <v>0</v>
      </c>
      <c r="E739">
        <v>141621</v>
      </c>
      <c r="F739" t="s">
        <v>264</v>
      </c>
      <c r="G739" t="s">
        <v>265</v>
      </c>
      <c r="H739" s="2">
        <v>0</v>
      </c>
      <c r="I739" s="2">
        <v>0</v>
      </c>
      <c r="J739" s="2">
        <v>0</v>
      </c>
      <c r="K739" s="2">
        <v>28.34</v>
      </c>
      <c r="L739" s="2">
        <v>0</v>
      </c>
      <c r="M739" s="2">
        <v>0</v>
      </c>
      <c r="N739" s="2">
        <v>0</v>
      </c>
      <c r="O739" s="2">
        <v>3.6842000000000001</v>
      </c>
      <c r="P739" s="2">
        <v>32.0242</v>
      </c>
      <c r="Q739" s="2">
        <v>0</v>
      </c>
      <c r="R739">
        <v>3</v>
      </c>
      <c r="S739" s="64"/>
      <c r="T739" s="64"/>
    </row>
    <row r="740" spans="1:20" x14ac:dyDescent="0.25">
      <c r="A740" t="s">
        <v>890</v>
      </c>
      <c r="B740" t="s">
        <v>965</v>
      </c>
      <c r="C740" t="s">
        <v>1</v>
      </c>
      <c r="D740" t="s">
        <v>0</v>
      </c>
      <c r="E740">
        <v>141620</v>
      </c>
      <c r="F740" t="s">
        <v>264</v>
      </c>
      <c r="G740" t="s">
        <v>265</v>
      </c>
      <c r="H740" s="2">
        <v>0</v>
      </c>
      <c r="I740" s="2">
        <v>0</v>
      </c>
      <c r="J740" s="2">
        <v>0</v>
      </c>
      <c r="K740" s="2">
        <v>5.68</v>
      </c>
      <c r="L740" s="2">
        <v>0</v>
      </c>
      <c r="M740" s="2">
        <v>0</v>
      </c>
      <c r="N740" s="2">
        <v>0</v>
      </c>
      <c r="O740" s="2">
        <v>0.73839999999999995</v>
      </c>
      <c r="P740" s="2">
        <v>6.4184000000000001</v>
      </c>
      <c r="Q740" s="2">
        <v>0</v>
      </c>
      <c r="R740">
        <v>3</v>
      </c>
      <c r="S740" s="64"/>
      <c r="T740" s="64"/>
    </row>
    <row r="741" spans="1:20" x14ac:dyDescent="0.25">
      <c r="A741" t="s">
        <v>890</v>
      </c>
      <c r="B741" t="s">
        <v>965</v>
      </c>
      <c r="C741" t="s">
        <v>1</v>
      </c>
      <c r="D741" t="s">
        <v>0</v>
      </c>
      <c r="E741">
        <v>141619</v>
      </c>
      <c r="F741" t="s">
        <v>264</v>
      </c>
      <c r="G741" t="s">
        <v>265</v>
      </c>
      <c r="H741" s="2">
        <v>0</v>
      </c>
      <c r="I741" s="2">
        <v>0</v>
      </c>
      <c r="J741" s="2">
        <v>0</v>
      </c>
      <c r="K741" s="2">
        <v>23.4</v>
      </c>
      <c r="L741" s="2">
        <v>0</v>
      </c>
      <c r="M741" s="2">
        <v>0</v>
      </c>
      <c r="N741" s="2">
        <v>0</v>
      </c>
      <c r="O741" s="2">
        <v>3.0419999999999998</v>
      </c>
      <c r="P741" s="2">
        <v>26.442</v>
      </c>
      <c r="Q741" s="2">
        <v>0</v>
      </c>
      <c r="R741">
        <v>3</v>
      </c>
      <c r="S741" s="64"/>
      <c r="T741" s="64"/>
    </row>
    <row r="742" spans="1:20" x14ac:dyDescent="0.25">
      <c r="A742" t="s">
        <v>890</v>
      </c>
      <c r="B742" t="s">
        <v>965</v>
      </c>
      <c r="C742" t="s">
        <v>1</v>
      </c>
      <c r="D742" t="s">
        <v>0</v>
      </c>
      <c r="E742">
        <v>141593</v>
      </c>
      <c r="F742" t="s">
        <v>264</v>
      </c>
      <c r="G742" t="s">
        <v>265</v>
      </c>
      <c r="H742" s="2">
        <v>0</v>
      </c>
      <c r="I742" s="2">
        <v>0</v>
      </c>
      <c r="J742" s="2">
        <v>0</v>
      </c>
      <c r="K742" s="2">
        <v>244.84</v>
      </c>
      <c r="L742" s="2">
        <v>0</v>
      </c>
      <c r="M742" s="2">
        <v>0</v>
      </c>
      <c r="N742" s="2">
        <v>0</v>
      </c>
      <c r="O742" s="2">
        <v>31.8292</v>
      </c>
      <c r="P742" s="2">
        <v>276.66919999999999</v>
      </c>
      <c r="Q742" s="2">
        <v>0</v>
      </c>
      <c r="R742">
        <v>3</v>
      </c>
      <c r="S742" s="64"/>
      <c r="T742" s="64"/>
    </row>
    <row r="743" spans="1:20" x14ac:dyDescent="0.25">
      <c r="A743" t="s">
        <v>890</v>
      </c>
      <c r="B743" t="s">
        <v>964</v>
      </c>
      <c r="C743" t="s">
        <v>1</v>
      </c>
      <c r="D743" t="s">
        <v>0</v>
      </c>
      <c r="E743">
        <v>141426</v>
      </c>
      <c r="F743" t="s">
        <v>264</v>
      </c>
      <c r="G743" t="s">
        <v>265</v>
      </c>
      <c r="H743" s="2">
        <v>0</v>
      </c>
      <c r="I743" s="2">
        <v>0</v>
      </c>
      <c r="J743" s="2">
        <v>0</v>
      </c>
      <c r="K743" s="2">
        <v>19.66</v>
      </c>
      <c r="L743" s="2">
        <v>0</v>
      </c>
      <c r="M743" s="2">
        <v>0</v>
      </c>
      <c r="N743" s="2">
        <v>0</v>
      </c>
      <c r="O743" s="2">
        <v>2.5558000000000001</v>
      </c>
      <c r="P743" s="2">
        <v>22.215800000000002</v>
      </c>
      <c r="Q743" s="2">
        <v>0</v>
      </c>
      <c r="R743">
        <v>3</v>
      </c>
      <c r="S743" s="64"/>
      <c r="T743" s="64"/>
    </row>
    <row r="744" spans="1:20" x14ac:dyDescent="0.25">
      <c r="A744" t="s">
        <v>890</v>
      </c>
      <c r="B744" t="s">
        <v>964</v>
      </c>
      <c r="C744" t="s">
        <v>1</v>
      </c>
      <c r="D744" t="s">
        <v>0</v>
      </c>
      <c r="E744">
        <v>141429</v>
      </c>
      <c r="F744" t="s">
        <v>264</v>
      </c>
      <c r="G744" t="s">
        <v>265</v>
      </c>
      <c r="H744" s="2">
        <v>0</v>
      </c>
      <c r="I744" s="2">
        <v>0</v>
      </c>
      <c r="J744" s="2">
        <v>0</v>
      </c>
      <c r="K744" s="2">
        <v>5.51</v>
      </c>
      <c r="L744" s="2">
        <v>0</v>
      </c>
      <c r="M744" s="2">
        <v>0</v>
      </c>
      <c r="N744" s="2">
        <v>0</v>
      </c>
      <c r="O744" s="2">
        <v>0.71630000000000005</v>
      </c>
      <c r="P744" s="2">
        <v>6.2263000000000002</v>
      </c>
      <c r="Q744" s="2">
        <v>0</v>
      </c>
      <c r="R744">
        <v>3</v>
      </c>
      <c r="S744" s="64"/>
      <c r="T744" s="64"/>
    </row>
    <row r="745" spans="1:20" x14ac:dyDescent="0.25">
      <c r="A745" t="s">
        <v>890</v>
      </c>
      <c r="B745" t="s">
        <v>964</v>
      </c>
      <c r="C745" t="s">
        <v>1</v>
      </c>
      <c r="D745" t="s">
        <v>0</v>
      </c>
      <c r="E745">
        <v>141459</v>
      </c>
      <c r="F745" t="s">
        <v>264</v>
      </c>
      <c r="G745" t="s">
        <v>265</v>
      </c>
      <c r="H745" s="2">
        <v>0</v>
      </c>
      <c r="I745" s="2">
        <v>0</v>
      </c>
      <c r="J745" s="2">
        <v>0</v>
      </c>
      <c r="K745" s="2">
        <v>17.32</v>
      </c>
      <c r="L745" s="2">
        <v>0</v>
      </c>
      <c r="M745" s="2">
        <v>0</v>
      </c>
      <c r="N745" s="2">
        <v>0</v>
      </c>
      <c r="O745" s="2">
        <v>2.2516000000000003</v>
      </c>
      <c r="P745" s="2">
        <v>19.5716</v>
      </c>
      <c r="Q745" s="2">
        <v>0</v>
      </c>
      <c r="R745">
        <v>3</v>
      </c>
      <c r="S745" s="64"/>
      <c r="T745" s="64"/>
    </row>
    <row r="746" spans="1:20" x14ac:dyDescent="0.25">
      <c r="A746" t="s">
        <v>890</v>
      </c>
      <c r="B746" t="s">
        <v>964</v>
      </c>
      <c r="C746" t="s">
        <v>1</v>
      </c>
      <c r="D746" t="s">
        <v>0</v>
      </c>
      <c r="E746">
        <v>141458</v>
      </c>
      <c r="F746" t="s">
        <v>264</v>
      </c>
      <c r="G746" t="s">
        <v>265</v>
      </c>
      <c r="H746" s="2">
        <v>0</v>
      </c>
      <c r="I746" s="2">
        <v>0</v>
      </c>
      <c r="J746" s="2">
        <v>0</v>
      </c>
      <c r="K746" s="2">
        <v>4.33</v>
      </c>
      <c r="L746" s="2">
        <v>0</v>
      </c>
      <c r="M746" s="2">
        <v>0</v>
      </c>
      <c r="N746" s="2">
        <v>0</v>
      </c>
      <c r="O746" s="2">
        <v>0.56290000000000007</v>
      </c>
      <c r="P746" s="2">
        <v>4.8929</v>
      </c>
      <c r="Q746" s="2">
        <v>0</v>
      </c>
      <c r="R746">
        <v>3</v>
      </c>
      <c r="S746" s="64"/>
      <c r="T746" s="64"/>
    </row>
    <row r="747" spans="1:20" x14ac:dyDescent="0.25">
      <c r="A747" t="s">
        <v>890</v>
      </c>
      <c r="B747" t="s">
        <v>964</v>
      </c>
      <c r="C747" t="s">
        <v>1</v>
      </c>
      <c r="D747" t="s">
        <v>0</v>
      </c>
      <c r="E747">
        <v>141455</v>
      </c>
      <c r="F747" t="s">
        <v>264</v>
      </c>
      <c r="G747" t="s">
        <v>265</v>
      </c>
      <c r="H747" s="2">
        <v>0</v>
      </c>
      <c r="I747" s="2">
        <v>0</v>
      </c>
      <c r="J747" s="2">
        <v>0</v>
      </c>
      <c r="K747" s="2">
        <v>2.6</v>
      </c>
      <c r="L747" s="2">
        <v>0</v>
      </c>
      <c r="M747" s="2">
        <v>0</v>
      </c>
      <c r="N747" s="2">
        <v>0</v>
      </c>
      <c r="O747" s="2">
        <v>0.33800000000000002</v>
      </c>
      <c r="P747" s="2">
        <v>2.9380000000000002</v>
      </c>
      <c r="Q747" s="2">
        <v>0</v>
      </c>
      <c r="R747">
        <v>3</v>
      </c>
      <c r="S747" s="64"/>
      <c r="T747" s="64"/>
    </row>
    <row r="748" spans="1:20" x14ac:dyDescent="0.25">
      <c r="A748" t="s">
        <v>890</v>
      </c>
      <c r="B748" t="s">
        <v>964</v>
      </c>
      <c r="C748" t="s">
        <v>1</v>
      </c>
      <c r="D748" t="s">
        <v>0</v>
      </c>
      <c r="E748">
        <v>24408</v>
      </c>
      <c r="F748" t="s">
        <v>381</v>
      </c>
      <c r="G748" t="s">
        <v>382</v>
      </c>
      <c r="H748" s="2">
        <v>0</v>
      </c>
      <c r="I748" s="2">
        <v>0</v>
      </c>
      <c r="J748" s="2">
        <v>0</v>
      </c>
      <c r="K748" s="2">
        <v>41.96</v>
      </c>
      <c r="L748" s="2">
        <v>0</v>
      </c>
      <c r="M748" s="2">
        <v>0</v>
      </c>
      <c r="N748" s="2">
        <v>0</v>
      </c>
      <c r="O748" s="2">
        <v>5.4548000000000005</v>
      </c>
      <c r="P748" s="2">
        <v>47.4148</v>
      </c>
      <c r="Q748" s="2">
        <v>0</v>
      </c>
      <c r="R748">
        <v>3</v>
      </c>
      <c r="S748" s="64"/>
      <c r="T748" s="64"/>
    </row>
    <row r="749" spans="1:20" x14ac:dyDescent="0.25">
      <c r="A749" t="s">
        <v>890</v>
      </c>
      <c r="B749" t="s">
        <v>964</v>
      </c>
      <c r="C749" t="s">
        <v>1</v>
      </c>
      <c r="D749" t="s">
        <v>0</v>
      </c>
      <c r="E749">
        <v>95212</v>
      </c>
      <c r="F749" t="s">
        <v>131</v>
      </c>
      <c r="G749" t="s">
        <v>132</v>
      </c>
      <c r="H749" s="2">
        <v>1.39</v>
      </c>
      <c r="I749" s="2">
        <v>0</v>
      </c>
      <c r="J749" s="2">
        <v>0</v>
      </c>
      <c r="K749" s="2">
        <v>25.32</v>
      </c>
      <c r="L749" s="2">
        <v>0</v>
      </c>
      <c r="M749" s="2">
        <v>0</v>
      </c>
      <c r="N749" s="2">
        <v>0</v>
      </c>
      <c r="O749" s="2">
        <v>3.2916000000000003</v>
      </c>
      <c r="P749" s="2">
        <v>30.0016</v>
      </c>
      <c r="Q749" s="2">
        <v>0</v>
      </c>
      <c r="R749">
        <v>3</v>
      </c>
      <c r="S749" s="64"/>
      <c r="T749" s="64"/>
    </row>
    <row r="750" spans="1:20" x14ac:dyDescent="0.25">
      <c r="A750" t="s">
        <v>890</v>
      </c>
      <c r="B750" t="s">
        <v>996</v>
      </c>
      <c r="C750" t="s">
        <v>1</v>
      </c>
      <c r="D750" t="s">
        <v>0</v>
      </c>
      <c r="E750">
        <v>141337</v>
      </c>
      <c r="F750" t="s">
        <v>264</v>
      </c>
      <c r="G750" t="s">
        <v>265</v>
      </c>
      <c r="H750" s="2">
        <v>0</v>
      </c>
      <c r="I750" s="2">
        <v>0</v>
      </c>
      <c r="J750" s="2">
        <v>0</v>
      </c>
      <c r="K750" s="2">
        <v>71.2</v>
      </c>
      <c r="L750" s="2">
        <v>0</v>
      </c>
      <c r="M750" s="2">
        <v>0</v>
      </c>
      <c r="N750" s="2">
        <v>0</v>
      </c>
      <c r="O750" s="2">
        <v>9.2560000000000002</v>
      </c>
      <c r="P750" s="2">
        <v>80.456000000000003</v>
      </c>
      <c r="Q750" s="2">
        <v>0</v>
      </c>
      <c r="R750">
        <v>3</v>
      </c>
      <c r="S750" s="64"/>
      <c r="T750" s="64"/>
    </row>
    <row r="751" spans="1:20" x14ac:dyDescent="0.25">
      <c r="A751" t="s">
        <v>890</v>
      </c>
      <c r="B751" t="s">
        <v>996</v>
      </c>
      <c r="C751" t="s">
        <v>1</v>
      </c>
      <c r="D751" t="s">
        <v>0</v>
      </c>
      <c r="E751">
        <v>3410</v>
      </c>
      <c r="F751" t="s">
        <v>632</v>
      </c>
      <c r="G751" t="s">
        <v>633</v>
      </c>
      <c r="H751" s="2">
        <v>0</v>
      </c>
      <c r="I751" s="2">
        <v>0</v>
      </c>
      <c r="J751" s="2">
        <v>0</v>
      </c>
      <c r="K751" s="2">
        <v>14.19</v>
      </c>
      <c r="L751" s="2">
        <v>0</v>
      </c>
      <c r="M751" s="2">
        <v>0</v>
      </c>
      <c r="N751" s="2">
        <v>0</v>
      </c>
      <c r="O751" s="2">
        <v>1.8447</v>
      </c>
      <c r="P751" s="2">
        <v>16.034700000000001</v>
      </c>
      <c r="Q751" s="2">
        <v>0</v>
      </c>
      <c r="R751">
        <v>3</v>
      </c>
      <c r="S751" s="64"/>
      <c r="T751" s="64"/>
    </row>
    <row r="752" spans="1:20" x14ac:dyDescent="0.25">
      <c r="A752" t="s">
        <v>890</v>
      </c>
      <c r="B752" t="s">
        <v>978</v>
      </c>
      <c r="C752" t="s">
        <v>1</v>
      </c>
      <c r="D752" t="s">
        <v>0</v>
      </c>
      <c r="E752">
        <v>1512267</v>
      </c>
      <c r="F752" t="s">
        <v>886</v>
      </c>
      <c r="G752" t="s">
        <v>887</v>
      </c>
      <c r="H752" s="2">
        <v>0</v>
      </c>
      <c r="I752" s="2">
        <v>0</v>
      </c>
      <c r="J752" s="2">
        <v>0</v>
      </c>
      <c r="K752" s="2">
        <v>48.77</v>
      </c>
      <c r="L752" s="2">
        <v>0</v>
      </c>
      <c r="M752" s="2">
        <v>0</v>
      </c>
      <c r="N752" s="2">
        <v>0</v>
      </c>
      <c r="O752" s="2">
        <v>6.3401000000000005</v>
      </c>
      <c r="P752" s="2">
        <v>55.110100000000003</v>
      </c>
      <c r="Q752" s="2">
        <v>0</v>
      </c>
      <c r="R752">
        <v>3</v>
      </c>
      <c r="S752" s="64"/>
      <c r="T752" s="64"/>
    </row>
    <row r="753" spans="1:20" x14ac:dyDescent="0.25">
      <c r="A753" t="s">
        <v>890</v>
      </c>
      <c r="B753" t="s">
        <v>978</v>
      </c>
      <c r="C753" t="s">
        <v>1</v>
      </c>
      <c r="D753" t="s">
        <v>0</v>
      </c>
      <c r="E753">
        <v>2069</v>
      </c>
      <c r="F753" t="s">
        <v>381</v>
      </c>
      <c r="G753" t="s">
        <v>382</v>
      </c>
      <c r="H753" s="2">
        <v>0</v>
      </c>
      <c r="I753" s="2">
        <v>0</v>
      </c>
      <c r="J753" s="2">
        <v>0</v>
      </c>
      <c r="K753" s="2">
        <v>16.059999999999999</v>
      </c>
      <c r="L753" s="2">
        <v>0</v>
      </c>
      <c r="M753" s="2">
        <v>0</v>
      </c>
      <c r="N753" s="2">
        <v>0</v>
      </c>
      <c r="O753" s="2">
        <v>2.0878000000000001</v>
      </c>
      <c r="P753" s="2">
        <v>18.1478</v>
      </c>
      <c r="Q753" s="2">
        <v>0</v>
      </c>
      <c r="R753">
        <v>3</v>
      </c>
      <c r="S753" s="64"/>
      <c r="T753" s="64"/>
    </row>
    <row r="754" spans="1:20" x14ac:dyDescent="0.25">
      <c r="A754" t="s">
        <v>890</v>
      </c>
      <c r="B754" t="s">
        <v>978</v>
      </c>
      <c r="C754" t="s">
        <v>1</v>
      </c>
      <c r="D754" t="s">
        <v>0</v>
      </c>
      <c r="E754">
        <v>42</v>
      </c>
      <c r="F754" t="s">
        <v>994</v>
      </c>
      <c r="G754" t="s">
        <v>995</v>
      </c>
      <c r="H754" s="2">
        <v>0</v>
      </c>
      <c r="I754" s="2">
        <v>0</v>
      </c>
      <c r="J754" s="2">
        <v>0</v>
      </c>
      <c r="K754" s="2">
        <v>167</v>
      </c>
      <c r="L754" s="2">
        <v>0</v>
      </c>
      <c r="M754" s="2">
        <v>0</v>
      </c>
      <c r="N754" s="2">
        <v>0</v>
      </c>
      <c r="O754" s="2">
        <v>21.71</v>
      </c>
      <c r="P754" s="2">
        <v>188.71</v>
      </c>
      <c r="Q754" s="2">
        <v>0</v>
      </c>
      <c r="R754">
        <v>3</v>
      </c>
      <c r="S754" s="64"/>
      <c r="T754" s="64"/>
    </row>
    <row r="755" spans="1:20" x14ac:dyDescent="0.25">
      <c r="A755" t="s">
        <v>890</v>
      </c>
      <c r="B755" t="s">
        <v>978</v>
      </c>
      <c r="C755" t="s">
        <v>1</v>
      </c>
      <c r="D755" t="s">
        <v>0</v>
      </c>
      <c r="E755">
        <v>44481</v>
      </c>
      <c r="F755" t="s">
        <v>634</v>
      </c>
      <c r="G755" t="s">
        <v>80</v>
      </c>
      <c r="H755" s="2">
        <v>0</v>
      </c>
      <c r="I755" s="2">
        <v>0</v>
      </c>
      <c r="J755" s="2">
        <v>0</v>
      </c>
      <c r="K755" s="2">
        <v>55.56</v>
      </c>
      <c r="L755" s="2">
        <v>0</v>
      </c>
      <c r="M755" s="2">
        <v>0</v>
      </c>
      <c r="N755" s="2">
        <v>0</v>
      </c>
      <c r="O755" s="2">
        <v>7.2228000000000003</v>
      </c>
      <c r="P755" s="2">
        <v>62.782800000000002</v>
      </c>
      <c r="Q755" s="2">
        <v>0</v>
      </c>
      <c r="R755">
        <v>3</v>
      </c>
      <c r="S755" s="64"/>
      <c r="T755" s="64"/>
    </row>
    <row r="756" spans="1:20" x14ac:dyDescent="0.25">
      <c r="A756" t="s">
        <v>890</v>
      </c>
      <c r="B756" t="s">
        <v>978</v>
      </c>
      <c r="C756" t="s">
        <v>1</v>
      </c>
      <c r="D756" t="s">
        <v>0</v>
      </c>
      <c r="E756">
        <v>44476</v>
      </c>
      <c r="F756" t="s">
        <v>634</v>
      </c>
      <c r="G756" t="s">
        <v>80</v>
      </c>
      <c r="H756" s="2">
        <v>0</v>
      </c>
      <c r="I756" s="2">
        <v>0</v>
      </c>
      <c r="J756" s="2">
        <v>0</v>
      </c>
      <c r="K756" s="2">
        <v>82.67</v>
      </c>
      <c r="L756" s="2">
        <v>0</v>
      </c>
      <c r="M756" s="2">
        <v>0</v>
      </c>
      <c r="N756" s="2">
        <v>0</v>
      </c>
      <c r="O756" s="2">
        <v>10.747100000000001</v>
      </c>
      <c r="P756" s="2">
        <v>93.417100000000005</v>
      </c>
      <c r="Q756" s="2">
        <v>0</v>
      </c>
      <c r="R756">
        <v>3</v>
      </c>
      <c r="S756" s="64"/>
      <c r="T756" s="64"/>
    </row>
    <row r="757" spans="1:20" x14ac:dyDescent="0.25">
      <c r="A757" t="s">
        <v>890</v>
      </c>
      <c r="B757" t="s">
        <v>978</v>
      </c>
      <c r="C757" t="s">
        <v>1</v>
      </c>
      <c r="D757" t="s">
        <v>0</v>
      </c>
      <c r="E757">
        <v>1009</v>
      </c>
      <c r="F757" t="s">
        <v>310</v>
      </c>
      <c r="G757" t="s">
        <v>311</v>
      </c>
      <c r="H757" s="2">
        <v>0.46</v>
      </c>
      <c r="I757" s="2">
        <v>0</v>
      </c>
      <c r="J757" s="2">
        <v>0</v>
      </c>
      <c r="K757" s="2">
        <v>8.1</v>
      </c>
      <c r="L757" s="2">
        <v>0</v>
      </c>
      <c r="M757" s="2">
        <v>0</v>
      </c>
      <c r="N757" s="2">
        <v>0</v>
      </c>
      <c r="O757" s="2">
        <v>1.0529999999999999</v>
      </c>
      <c r="P757" s="2">
        <v>9.6129999999999995</v>
      </c>
      <c r="Q757" s="2">
        <v>0</v>
      </c>
      <c r="R757">
        <v>3</v>
      </c>
      <c r="S757" s="64"/>
      <c r="T757" s="64"/>
    </row>
    <row r="758" spans="1:20" x14ac:dyDescent="0.25">
      <c r="A758" t="s">
        <v>890</v>
      </c>
      <c r="B758" t="s">
        <v>963</v>
      </c>
      <c r="C758" t="s">
        <v>1</v>
      </c>
      <c r="D758" t="s">
        <v>0</v>
      </c>
      <c r="E758">
        <v>969</v>
      </c>
      <c r="F758" t="s">
        <v>310</v>
      </c>
      <c r="G758" t="s">
        <v>311</v>
      </c>
      <c r="H758" s="2">
        <v>0.46</v>
      </c>
      <c r="I758" s="2">
        <v>0</v>
      </c>
      <c r="J758" s="2">
        <v>0</v>
      </c>
      <c r="K758" s="2">
        <v>8.44</v>
      </c>
      <c r="L758" s="2">
        <v>0</v>
      </c>
      <c r="M758" s="2">
        <v>0</v>
      </c>
      <c r="N758" s="2">
        <v>0</v>
      </c>
      <c r="O758" s="2">
        <v>1.0972</v>
      </c>
      <c r="P758" s="2">
        <v>9.9971999999999994</v>
      </c>
      <c r="Q758" s="2">
        <v>0</v>
      </c>
      <c r="R758">
        <v>3</v>
      </c>
      <c r="S758" s="64"/>
      <c r="T758" s="64"/>
    </row>
    <row r="759" spans="1:20" x14ac:dyDescent="0.25">
      <c r="A759" t="s">
        <v>890</v>
      </c>
      <c r="B759" t="s">
        <v>963</v>
      </c>
      <c r="C759" t="s">
        <v>1</v>
      </c>
      <c r="D759" t="s">
        <v>0</v>
      </c>
      <c r="E759">
        <v>235</v>
      </c>
      <c r="F759" t="s">
        <v>990</v>
      </c>
      <c r="G759" t="s">
        <v>991</v>
      </c>
      <c r="H759" s="2">
        <v>0</v>
      </c>
      <c r="I759" s="2">
        <v>0</v>
      </c>
      <c r="J759" s="2">
        <v>0</v>
      </c>
      <c r="K759" s="2">
        <v>70.8</v>
      </c>
      <c r="L759" s="2">
        <v>0</v>
      </c>
      <c r="M759" s="2">
        <v>0</v>
      </c>
      <c r="N759" s="2">
        <v>0</v>
      </c>
      <c r="O759" s="2">
        <v>9.2040000000000006</v>
      </c>
      <c r="P759" s="2">
        <v>80.003999999999991</v>
      </c>
      <c r="Q759" s="2">
        <v>0</v>
      </c>
      <c r="R759">
        <v>3</v>
      </c>
      <c r="S759" s="64"/>
      <c r="T759" s="64"/>
    </row>
    <row r="760" spans="1:20" x14ac:dyDescent="0.25">
      <c r="A760" t="s">
        <v>890</v>
      </c>
      <c r="B760" t="s">
        <v>963</v>
      </c>
      <c r="C760" t="s">
        <v>1</v>
      </c>
      <c r="D760" t="s">
        <v>0</v>
      </c>
      <c r="E760">
        <v>23869</v>
      </c>
      <c r="F760" t="s">
        <v>381</v>
      </c>
      <c r="G760" t="s">
        <v>382</v>
      </c>
      <c r="H760" s="2">
        <v>0</v>
      </c>
      <c r="I760" s="2">
        <v>0</v>
      </c>
      <c r="J760" s="2">
        <v>0</v>
      </c>
      <c r="K760" s="2">
        <v>57.92</v>
      </c>
      <c r="L760" s="2">
        <v>0</v>
      </c>
      <c r="M760" s="2">
        <v>0</v>
      </c>
      <c r="N760" s="2">
        <v>0</v>
      </c>
      <c r="O760" s="2">
        <v>7.5296000000000003</v>
      </c>
      <c r="P760" s="2">
        <v>65.449600000000004</v>
      </c>
      <c r="Q760" s="2">
        <v>0</v>
      </c>
      <c r="R760">
        <v>3</v>
      </c>
      <c r="S760" s="64"/>
      <c r="T760" s="64"/>
    </row>
    <row r="761" spans="1:20" x14ac:dyDescent="0.25">
      <c r="A761" t="s">
        <v>890</v>
      </c>
      <c r="B761" t="s">
        <v>963</v>
      </c>
      <c r="C761" t="s">
        <v>1</v>
      </c>
      <c r="D761" t="s">
        <v>0</v>
      </c>
      <c r="E761">
        <v>84252</v>
      </c>
      <c r="F761" t="s">
        <v>131</v>
      </c>
      <c r="G761" t="s">
        <v>132</v>
      </c>
      <c r="H761" s="2">
        <v>3.27</v>
      </c>
      <c r="I761" s="2">
        <v>0</v>
      </c>
      <c r="J761" s="2">
        <v>0</v>
      </c>
      <c r="K761" s="2">
        <v>57.06</v>
      </c>
      <c r="L761" s="2">
        <v>0</v>
      </c>
      <c r="M761" s="2">
        <v>0</v>
      </c>
      <c r="N761" s="2">
        <v>0</v>
      </c>
      <c r="O761" s="2">
        <v>7.4178000000000006</v>
      </c>
      <c r="P761" s="2">
        <v>67.747800000000012</v>
      </c>
      <c r="Q761" s="2">
        <v>0</v>
      </c>
      <c r="R761">
        <v>3</v>
      </c>
      <c r="S761" s="64"/>
      <c r="T761" s="64"/>
    </row>
    <row r="762" spans="1:20" x14ac:dyDescent="0.25">
      <c r="A762" t="s">
        <v>890</v>
      </c>
      <c r="B762" t="s">
        <v>963</v>
      </c>
      <c r="C762" t="s">
        <v>1</v>
      </c>
      <c r="D762" t="s">
        <v>0</v>
      </c>
      <c r="E762">
        <v>140873</v>
      </c>
      <c r="F762" t="s">
        <v>264</v>
      </c>
      <c r="G762" t="s">
        <v>265</v>
      </c>
      <c r="H762" s="2">
        <v>0</v>
      </c>
      <c r="I762" s="2">
        <v>0</v>
      </c>
      <c r="J762" s="2">
        <v>0</v>
      </c>
      <c r="K762" s="2">
        <v>6.76</v>
      </c>
      <c r="L762" s="2">
        <v>0</v>
      </c>
      <c r="M762" s="2">
        <v>0</v>
      </c>
      <c r="N762" s="2">
        <v>0</v>
      </c>
      <c r="O762" s="2">
        <v>0.87880000000000003</v>
      </c>
      <c r="P762" s="2">
        <v>7.6387999999999998</v>
      </c>
      <c r="Q762" s="2">
        <v>0</v>
      </c>
      <c r="R762">
        <v>3</v>
      </c>
      <c r="S762" s="64"/>
      <c r="T762" s="64"/>
    </row>
    <row r="763" spans="1:20" x14ac:dyDescent="0.25">
      <c r="A763" t="s">
        <v>890</v>
      </c>
      <c r="B763" t="s">
        <v>963</v>
      </c>
      <c r="C763" t="s">
        <v>1</v>
      </c>
      <c r="D763" t="s">
        <v>0</v>
      </c>
      <c r="E763">
        <v>140927</v>
      </c>
      <c r="F763" t="s">
        <v>264</v>
      </c>
      <c r="G763" t="s">
        <v>265</v>
      </c>
      <c r="H763" s="2">
        <v>0</v>
      </c>
      <c r="I763" s="2">
        <v>0</v>
      </c>
      <c r="J763" s="2">
        <v>0</v>
      </c>
      <c r="K763" s="2">
        <v>58.76</v>
      </c>
      <c r="L763" s="2">
        <v>0</v>
      </c>
      <c r="M763" s="2">
        <v>0</v>
      </c>
      <c r="N763" s="2">
        <v>0</v>
      </c>
      <c r="O763" s="2">
        <v>7.6387999999999998</v>
      </c>
      <c r="P763" s="2">
        <v>66.398799999999994</v>
      </c>
      <c r="Q763" s="2">
        <v>0</v>
      </c>
      <c r="R763">
        <v>3</v>
      </c>
      <c r="S763" s="64"/>
      <c r="T763" s="64"/>
    </row>
    <row r="764" spans="1:20" x14ac:dyDescent="0.25">
      <c r="A764" t="s">
        <v>890</v>
      </c>
      <c r="B764" t="s">
        <v>975</v>
      </c>
      <c r="C764" t="s">
        <v>1</v>
      </c>
      <c r="D764" t="s">
        <v>0</v>
      </c>
      <c r="E764">
        <v>23721</v>
      </c>
      <c r="F764" t="s">
        <v>381</v>
      </c>
      <c r="G764" t="s">
        <v>382</v>
      </c>
      <c r="H764" s="2">
        <v>0</v>
      </c>
      <c r="I764" s="2">
        <v>0</v>
      </c>
      <c r="J764" s="2">
        <v>0</v>
      </c>
      <c r="K764" s="2">
        <v>4.12</v>
      </c>
      <c r="L764" s="2">
        <v>0</v>
      </c>
      <c r="M764" s="2">
        <v>0</v>
      </c>
      <c r="N764" s="2">
        <v>0</v>
      </c>
      <c r="O764" s="2">
        <v>0.53560000000000008</v>
      </c>
      <c r="P764" s="2">
        <v>4.6555999999999997</v>
      </c>
      <c r="Q764" s="2">
        <v>0</v>
      </c>
      <c r="R764">
        <v>3</v>
      </c>
      <c r="S764" s="64"/>
      <c r="T764" s="64"/>
    </row>
    <row r="765" spans="1:20" x14ac:dyDescent="0.25">
      <c r="A765" t="s">
        <v>890</v>
      </c>
      <c r="B765" t="s">
        <v>975</v>
      </c>
      <c r="C765" t="s">
        <v>1</v>
      </c>
      <c r="D765" t="s">
        <v>0</v>
      </c>
      <c r="E765">
        <v>517960</v>
      </c>
      <c r="F765" t="s">
        <v>429</v>
      </c>
      <c r="G765" t="s">
        <v>430</v>
      </c>
      <c r="H765" s="2">
        <v>0.46</v>
      </c>
      <c r="I765" s="2">
        <v>0</v>
      </c>
      <c r="J765" s="2">
        <v>0</v>
      </c>
      <c r="K765" s="2">
        <v>8.44</v>
      </c>
      <c r="L765" s="2">
        <v>0</v>
      </c>
      <c r="M765" s="2">
        <v>0</v>
      </c>
      <c r="N765" s="2">
        <v>0</v>
      </c>
      <c r="O765" s="2">
        <v>1.0972</v>
      </c>
      <c r="P765" s="2">
        <v>9.9971999999999994</v>
      </c>
      <c r="Q765" s="2">
        <v>0</v>
      </c>
      <c r="R765">
        <v>3</v>
      </c>
      <c r="S765" s="64"/>
      <c r="T765" s="64"/>
    </row>
    <row r="766" spans="1:20" x14ac:dyDescent="0.25">
      <c r="A766" t="s">
        <v>890</v>
      </c>
      <c r="B766" t="s">
        <v>975</v>
      </c>
      <c r="C766" t="s">
        <v>1</v>
      </c>
      <c r="D766" t="s">
        <v>0</v>
      </c>
      <c r="E766">
        <v>44353</v>
      </c>
      <c r="F766" t="s">
        <v>634</v>
      </c>
      <c r="G766" t="s">
        <v>80</v>
      </c>
      <c r="H766" s="2">
        <v>0</v>
      </c>
      <c r="I766" s="2">
        <v>0</v>
      </c>
      <c r="J766" s="2">
        <v>0</v>
      </c>
      <c r="K766" s="2">
        <v>69.180000000000007</v>
      </c>
      <c r="L766" s="2">
        <v>0</v>
      </c>
      <c r="M766" s="2">
        <v>0</v>
      </c>
      <c r="N766" s="2">
        <v>0</v>
      </c>
      <c r="O766" s="2">
        <v>8.9934000000000012</v>
      </c>
      <c r="P766" s="2">
        <v>78.173400000000015</v>
      </c>
      <c r="Q766" s="2">
        <v>0</v>
      </c>
      <c r="R766">
        <v>3</v>
      </c>
      <c r="S766" s="64"/>
      <c r="T766" s="64"/>
    </row>
    <row r="767" spans="1:20" x14ac:dyDescent="0.25">
      <c r="A767" t="s">
        <v>890</v>
      </c>
      <c r="B767" t="s">
        <v>975</v>
      </c>
      <c r="C767" t="s">
        <v>1</v>
      </c>
      <c r="D767" t="s">
        <v>0</v>
      </c>
      <c r="E767">
        <v>44349</v>
      </c>
      <c r="F767" t="s">
        <v>634</v>
      </c>
      <c r="G767" t="s">
        <v>80</v>
      </c>
      <c r="H767" s="2">
        <v>0</v>
      </c>
      <c r="I767" s="2">
        <v>0</v>
      </c>
      <c r="J767" s="2">
        <v>0</v>
      </c>
      <c r="K767" s="2">
        <v>28.28</v>
      </c>
      <c r="L767" s="2">
        <v>0</v>
      </c>
      <c r="M767" s="2">
        <v>0</v>
      </c>
      <c r="N767" s="2">
        <v>0</v>
      </c>
      <c r="O767" s="2">
        <v>3.6764000000000001</v>
      </c>
      <c r="P767" s="2">
        <v>31.956400000000002</v>
      </c>
      <c r="Q767" s="2">
        <v>0</v>
      </c>
      <c r="R767">
        <v>3</v>
      </c>
      <c r="S767" s="64"/>
      <c r="T767" s="64"/>
    </row>
    <row r="768" spans="1:20" x14ac:dyDescent="0.25">
      <c r="A768" t="s">
        <v>890</v>
      </c>
      <c r="B768" t="s">
        <v>975</v>
      </c>
      <c r="C768" t="s">
        <v>1</v>
      </c>
      <c r="D768" t="s">
        <v>0</v>
      </c>
      <c r="E768">
        <v>517953</v>
      </c>
      <c r="F768" t="s">
        <v>429</v>
      </c>
      <c r="G768" t="s">
        <v>430</v>
      </c>
      <c r="H768" s="2">
        <v>0.93</v>
      </c>
      <c r="I768" s="2">
        <v>0</v>
      </c>
      <c r="J768" s="2">
        <v>0</v>
      </c>
      <c r="K768" s="2">
        <v>16.88</v>
      </c>
      <c r="L768" s="2">
        <v>0</v>
      </c>
      <c r="M768" s="2">
        <v>0</v>
      </c>
      <c r="N768" s="2">
        <v>0</v>
      </c>
      <c r="O768" s="2">
        <v>2.1943999999999999</v>
      </c>
      <c r="P768" s="2">
        <v>20.004399999999997</v>
      </c>
      <c r="Q768" s="2">
        <v>0</v>
      </c>
      <c r="R768">
        <v>3</v>
      </c>
      <c r="S768" s="64"/>
      <c r="T768" s="64"/>
    </row>
    <row r="769" spans="1:20" x14ac:dyDescent="0.25">
      <c r="A769" t="s">
        <v>890</v>
      </c>
      <c r="B769" t="s">
        <v>975</v>
      </c>
      <c r="C769" t="s">
        <v>1</v>
      </c>
      <c r="D769" t="s">
        <v>0</v>
      </c>
      <c r="E769">
        <v>6978</v>
      </c>
      <c r="F769" t="s">
        <v>379</v>
      </c>
      <c r="G769" t="s">
        <v>380</v>
      </c>
      <c r="H769" s="2">
        <v>0</v>
      </c>
      <c r="I769" s="2">
        <v>0</v>
      </c>
      <c r="J769" s="2">
        <v>0</v>
      </c>
      <c r="K769" s="2">
        <v>20.64</v>
      </c>
      <c r="L769" s="2">
        <v>0</v>
      </c>
      <c r="M769" s="2">
        <v>0</v>
      </c>
      <c r="N769" s="2">
        <v>0</v>
      </c>
      <c r="O769" s="2">
        <v>2.6832000000000003</v>
      </c>
      <c r="P769" s="2">
        <v>23.3232</v>
      </c>
      <c r="Q769" s="2">
        <v>0</v>
      </c>
      <c r="R769">
        <v>3</v>
      </c>
      <c r="S769" s="64"/>
      <c r="T769" s="64"/>
    </row>
    <row r="770" spans="1:20" x14ac:dyDescent="0.25">
      <c r="A770" t="s">
        <v>890</v>
      </c>
      <c r="B770" t="s">
        <v>974</v>
      </c>
      <c r="C770" t="s">
        <v>1</v>
      </c>
      <c r="D770" t="s">
        <v>0</v>
      </c>
      <c r="E770">
        <v>732</v>
      </c>
      <c r="F770" t="s">
        <v>988</v>
      </c>
      <c r="G770" t="s">
        <v>989</v>
      </c>
      <c r="H770" s="2">
        <v>0</v>
      </c>
      <c r="I770" s="2">
        <v>0</v>
      </c>
      <c r="J770" s="2">
        <v>0</v>
      </c>
      <c r="K770" s="2">
        <v>81.44</v>
      </c>
      <c r="L770" s="2">
        <v>0</v>
      </c>
      <c r="M770" s="2">
        <v>0</v>
      </c>
      <c r="N770" s="2">
        <v>0</v>
      </c>
      <c r="O770" s="2">
        <v>10.587199999999999</v>
      </c>
      <c r="P770" s="2">
        <v>92.027199999999993</v>
      </c>
      <c r="Q770" s="2">
        <v>0</v>
      </c>
      <c r="R770">
        <v>3</v>
      </c>
      <c r="S770" s="64"/>
      <c r="T770" s="64"/>
    </row>
    <row r="771" spans="1:20" x14ac:dyDescent="0.25">
      <c r="A771" t="s">
        <v>890</v>
      </c>
      <c r="B771" t="s">
        <v>974</v>
      </c>
      <c r="C771" t="s">
        <v>1</v>
      </c>
      <c r="D771" t="s">
        <v>0</v>
      </c>
      <c r="E771">
        <v>90262</v>
      </c>
      <c r="F771" t="s">
        <v>636</v>
      </c>
      <c r="G771" t="s">
        <v>82</v>
      </c>
      <c r="H771" s="2">
        <v>0</v>
      </c>
      <c r="I771" s="2">
        <v>0</v>
      </c>
      <c r="J771" s="2">
        <v>0</v>
      </c>
      <c r="K771" s="2">
        <v>51.56</v>
      </c>
      <c r="L771" s="2">
        <v>0</v>
      </c>
      <c r="M771" s="2">
        <v>0</v>
      </c>
      <c r="N771" s="2">
        <v>0</v>
      </c>
      <c r="O771" s="2">
        <v>6.7028000000000008</v>
      </c>
      <c r="P771" s="2">
        <v>58.262800000000006</v>
      </c>
      <c r="Q771" s="2">
        <v>0</v>
      </c>
      <c r="R771">
        <v>3</v>
      </c>
      <c r="S771" s="64"/>
      <c r="T771" s="64"/>
    </row>
    <row r="772" spans="1:20" x14ac:dyDescent="0.25">
      <c r="A772" t="s">
        <v>890</v>
      </c>
      <c r="B772" t="s">
        <v>987</v>
      </c>
      <c r="C772" t="s">
        <v>1</v>
      </c>
      <c r="D772" t="s">
        <v>0</v>
      </c>
      <c r="E772">
        <v>140479</v>
      </c>
      <c r="F772" t="s">
        <v>264</v>
      </c>
      <c r="G772" t="s">
        <v>265</v>
      </c>
      <c r="H772" s="2">
        <v>0</v>
      </c>
      <c r="I772" s="2">
        <v>0</v>
      </c>
      <c r="J772" s="2">
        <v>0</v>
      </c>
      <c r="K772" s="2">
        <v>75.97</v>
      </c>
      <c r="L772" s="2">
        <v>0</v>
      </c>
      <c r="M772" s="2">
        <v>0</v>
      </c>
      <c r="N772" s="2">
        <v>0</v>
      </c>
      <c r="O772" s="2">
        <v>9.876100000000001</v>
      </c>
      <c r="P772" s="2">
        <v>85.846100000000007</v>
      </c>
      <c r="Q772" s="2">
        <v>0</v>
      </c>
      <c r="R772">
        <v>3</v>
      </c>
      <c r="S772" s="64"/>
      <c r="T772" s="64"/>
    </row>
    <row r="773" spans="1:20" x14ac:dyDescent="0.25">
      <c r="A773" t="s">
        <v>890</v>
      </c>
      <c r="B773" t="s">
        <v>987</v>
      </c>
      <c r="C773" t="s">
        <v>1</v>
      </c>
      <c r="D773" t="s">
        <v>0</v>
      </c>
      <c r="E773">
        <v>141663</v>
      </c>
      <c r="F773" t="s">
        <v>264</v>
      </c>
      <c r="G773" t="s">
        <v>265</v>
      </c>
      <c r="H773" s="2">
        <v>0</v>
      </c>
      <c r="I773" s="2">
        <v>0</v>
      </c>
      <c r="J773" s="2">
        <v>0</v>
      </c>
      <c r="K773" s="2">
        <v>25.55</v>
      </c>
      <c r="L773" s="2">
        <v>0</v>
      </c>
      <c r="M773" s="2">
        <v>0</v>
      </c>
      <c r="N773" s="2">
        <v>0</v>
      </c>
      <c r="O773" s="2">
        <v>3.3215000000000003</v>
      </c>
      <c r="P773" s="2">
        <v>28.871500000000001</v>
      </c>
      <c r="Q773" s="2">
        <v>0</v>
      </c>
      <c r="R773">
        <v>3</v>
      </c>
      <c r="S773" s="64"/>
      <c r="T773" s="64"/>
    </row>
    <row r="774" spans="1:20" x14ac:dyDescent="0.25">
      <c r="A774" t="s">
        <v>890</v>
      </c>
      <c r="B774" t="s">
        <v>987</v>
      </c>
      <c r="C774" t="s">
        <v>1</v>
      </c>
      <c r="D774" t="s">
        <v>0</v>
      </c>
      <c r="E774">
        <v>140463</v>
      </c>
      <c r="F774" t="s">
        <v>264</v>
      </c>
      <c r="G774" t="s">
        <v>265</v>
      </c>
      <c r="H774" s="2">
        <v>0</v>
      </c>
      <c r="I774" s="2">
        <v>0</v>
      </c>
      <c r="J774" s="2">
        <v>0</v>
      </c>
      <c r="K774" s="2">
        <v>20.98</v>
      </c>
      <c r="L774" s="2">
        <v>0</v>
      </c>
      <c r="M774" s="2">
        <v>0</v>
      </c>
      <c r="N774" s="2">
        <v>0</v>
      </c>
      <c r="O774" s="2">
        <v>2.7274000000000003</v>
      </c>
      <c r="P774" s="2">
        <v>23.7074</v>
      </c>
      <c r="Q774" s="2">
        <v>0</v>
      </c>
      <c r="R774">
        <v>3</v>
      </c>
      <c r="S774" s="64"/>
      <c r="T774" s="64"/>
    </row>
    <row r="775" spans="1:20" x14ac:dyDescent="0.25">
      <c r="A775" t="s">
        <v>890</v>
      </c>
      <c r="B775" t="s">
        <v>987</v>
      </c>
      <c r="C775" t="s">
        <v>1</v>
      </c>
      <c r="D775" t="s">
        <v>0</v>
      </c>
      <c r="E775">
        <v>23447</v>
      </c>
      <c r="F775" t="s">
        <v>381</v>
      </c>
      <c r="G775" t="s">
        <v>382</v>
      </c>
      <c r="H775" s="2">
        <v>0</v>
      </c>
      <c r="I775" s="2">
        <v>0</v>
      </c>
      <c r="J775" s="2">
        <v>0</v>
      </c>
      <c r="K775" s="2">
        <v>58.51</v>
      </c>
      <c r="L775" s="2">
        <v>0</v>
      </c>
      <c r="M775" s="2">
        <v>0</v>
      </c>
      <c r="N775" s="2">
        <v>0</v>
      </c>
      <c r="O775" s="2">
        <v>7.6063000000000001</v>
      </c>
      <c r="P775" s="2">
        <v>66.116299999999995</v>
      </c>
      <c r="Q775" s="2">
        <v>0</v>
      </c>
      <c r="R775">
        <v>3</v>
      </c>
      <c r="S775" s="64"/>
      <c r="T775" s="64"/>
    </row>
    <row r="776" spans="1:20" x14ac:dyDescent="0.25">
      <c r="A776" t="s">
        <v>890</v>
      </c>
      <c r="B776" t="s">
        <v>973</v>
      </c>
      <c r="C776" t="s">
        <v>1</v>
      </c>
      <c r="D776" t="s">
        <v>0</v>
      </c>
      <c r="E776">
        <v>719</v>
      </c>
      <c r="F776" t="s">
        <v>988</v>
      </c>
      <c r="G776" t="s">
        <v>989</v>
      </c>
      <c r="H776" s="2">
        <v>0</v>
      </c>
      <c r="I776" s="2">
        <v>0</v>
      </c>
      <c r="J776" s="2">
        <v>0</v>
      </c>
      <c r="K776" s="2">
        <v>220</v>
      </c>
      <c r="L776" s="2">
        <v>0</v>
      </c>
      <c r="M776" s="2">
        <v>0</v>
      </c>
      <c r="N776" s="2">
        <v>0</v>
      </c>
      <c r="O776" s="2">
        <v>28.6</v>
      </c>
      <c r="P776" s="2">
        <v>248.6</v>
      </c>
      <c r="Q776" s="2">
        <v>0</v>
      </c>
      <c r="R776">
        <v>3</v>
      </c>
      <c r="S776" s="64"/>
      <c r="T776" s="64"/>
    </row>
    <row r="777" spans="1:20" x14ac:dyDescent="0.25">
      <c r="A777" t="s">
        <v>890</v>
      </c>
      <c r="B777" t="s">
        <v>973</v>
      </c>
      <c r="C777" t="s">
        <v>1</v>
      </c>
      <c r="D777" t="s">
        <v>0</v>
      </c>
      <c r="E777">
        <v>46268</v>
      </c>
      <c r="F777" t="s">
        <v>387</v>
      </c>
      <c r="G777" t="s">
        <v>388</v>
      </c>
      <c r="H777" s="2">
        <v>0</v>
      </c>
      <c r="I777" s="2">
        <v>0</v>
      </c>
      <c r="J777" s="2">
        <v>0</v>
      </c>
      <c r="K777" s="2">
        <v>83.2</v>
      </c>
      <c r="L777" s="2">
        <v>0</v>
      </c>
      <c r="M777" s="2">
        <v>0</v>
      </c>
      <c r="N777" s="2">
        <v>0</v>
      </c>
      <c r="O777" s="2">
        <v>10.816000000000001</v>
      </c>
      <c r="P777" s="2">
        <v>94.016000000000005</v>
      </c>
      <c r="Q777" s="2">
        <v>0</v>
      </c>
      <c r="R777">
        <v>3</v>
      </c>
      <c r="S777" s="64"/>
      <c r="T777" s="64"/>
    </row>
    <row r="778" spans="1:20" x14ac:dyDescent="0.25">
      <c r="A778" t="s">
        <v>890</v>
      </c>
      <c r="B778" t="s">
        <v>973</v>
      </c>
      <c r="C778" t="s">
        <v>1</v>
      </c>
      <c r="D778" t="s">
        <v>0</v>
      </c>
      <c r="E778">
        <v>46267</v>
      </c>
      <c r="F778" t="s">
        <v>387</v>
      </c>
      <c r="G778" t="s">
        <v>388</v>
      </c>
      <c r="H778" s="2">
        <v>0</v>
      </c>
      <c r="I778" s="2">
        <v>0</v>
      </c>
      <c r="J778" s="2">
        <v>0</v>
      </c>
      <c r="K778" s="2">
        <v>111.87</v>
      </c>
      <c r="L778" s="2">
        <v>0</v>
      </c>
      <c r="M778" s="2">
        <v>0</v>
      </c>
      <c r="N778" s="2">
        <v>0</v>
      </c>
      <c r="O778" s="2">
        <v>14.543100000000001</v>
      </c>
      <c r="P778" s="2">
        <v>126.4131</v>
      </c>
      <c r="Q778" s="2">
        <v>0</v>
      </c>
      <c r="R778">
        <v>3</v>
      </c>
      <c r="S778" s="64"/>
      <c r="T778" s="64"/>
    </row>
    <row r="779" spans="1:20" x14ac:dyDescent="0.25">
      <c r="A779" t="s">
        <v>890</v>
      </c>
      <c r="B779" t="s">
        <v>973</v>
      </c>
      <c r="C779" t="s">
        <v>1</v>
      </c>
      <c r="D779" t="s">
        <v>0</v>
      </c>
      <c r="E779">
        <v>46266</v>
      </c>
      <c r="F779" t="s">
        <v>387</v>
      </c>
      <c r="G779" t="s">
        <v>388</v>
      </c>
      <c r="H779" s="2">
        <v>0</v>
      </c>
      <c r="I779" s="2">
        <v>0</v>
      </c>
      <c r="J779" s="2">
        <v>0</v>
      </c>
      <c r="K779" s="2">
        <v>14.98</v>
      </c>
      <c r="L779" s="2">
        <v>0</v>
      </c>
      <c r="M779" s="2">
        <v>0</v>
      </c>
      <c r="N779" s="2">
        <v>0</v>
      </c>
      <c r="O779" s="2">
        <v>1.9474</v>
      </c>
      <c r="P779" s="2">
        <v>16.927399999999999</v>
      </c>
      <c r="Q779" s="2">
        <v>0</v>
      </c>
      <c r="R779">
        <v>3</v>
      </c>
      <c r="S779" s="64"/>
      <c r="T779" s="64"/>
    </row>
    <row r="780" spans="1:20" x14ac:dyDescent="0.25">
      <c r="A780" t="s">
        <v>890</v>
      </c>
      <c r="B780" t="s">
        <v>973</v>
      </c>
      <c r="C780" t="s">
        <v>1</v>
      </c>
      <c r="D780" t="s">
        <v>0</v>
      </c>
      <c r="E780">
        <v>46265</v>
      </c>
      <c r="F780" t="s">
        <v>387</v>
      </c>
      <c r="G780" t="s">
        <v>388</v>
      </c>
      <c r="H780" s="2">
        <v>0</v>
      </c>
      <c r="I780" s="2">
        <v>0</v>
      </c>
      <c r="J780" s="2">
        <v>0</v>
      </c>
      <c r="K780" s="2">
        <v>114</v>
      </c>
      <c r="L780" s="2">
        <v>0</v>
      </c>
      <c r="M780" s="2">
        <v>0</v>
      </c>
      <c r="N780" s="2">
        <v>0</v>
      </c>
      <c r="O780" s="2">
        <v>14.82</v>
      </c>
      <c r="P780" s="2">
        <v>128.82</v>
      </c>
      <c r="Q780" s="2">
        <v>0</v>
      </c>
      <c r="R780">
        <v>3</v>
      </c>
      <c r="S780" s="64"/>
      <c r="T780" s="64"/>
    </row>
    <row r="781" spans="1:20" x14ac:dyDescent="0.25">
      <c r="A781" t="s">
        <v>890</v>
      </c>
      <c r="B781" t="s">
        <v>973</v>
      </c>
      <c r="C781" t="s">
        <v>1</v>
      </c>
      <c r="D781" t="s">
        <v>0</v>
      </c>
      <c r="E781">
        <v>529260</v>
      </c>
      <c r="F781" t="s">
        <v>658</v>
      </c>
      <c r="G781" t="s">
        <v>659</v>
      </c>
      <c r="H781" s="2">
        <v>0</v>
      </c>
      <c r="I781" s="2">
        <v>0</v>
      </c>
      <c r="J781" s="2">
        <v>0</v>
      </c>
      <c r="K781" s="2">
        <v>25.48</v>
      </c>
      <c r="L781" s="2">
        <v>0</v>
      </c>
      <c r="M781" s="2">
        <v>0</v>
      </c>
      <c r="N781" s="2">
        <v>0</v>
      </c>
      <c r="O781" s="2">
        <v>3.3124000000000002</v>
      </c>
      <c r="P781" s="2">
        <v>28.792400000000001</v>
      </c>
      <c r="Q781" s="2">
        <v>0</v>
      </c>
      <c r="R781">
        <v>3</v>
      </c>
      <c r="S781" s="64"/>
      <c r="T781" s="64"/>
    </row>
    <row r="782" spans="1:20" x14ac:dyDescent="0.25">
      <c r="A782" t="s">
        <v>890</v>
      </c>
      <c r="B782" t="s">
        <v>973</v>
      </c>
      <c r="C782" t="s">
        <v>1</v>
      </c>
      <c r="D782" t="s">
        <v>0</v>
      </c>
      <c r="E782">
        <v>140332</v>
      </c>
      <c r="F782" t="s">
        <v>264</v>
      </c>
      <c r="G782" t="s">
        <v>265</v>
      </c>
      <c r="H782" s="2">
        <v>0</v>
      </c>
      <c r="I782" s="2">
        <v>0</v>
      </c>
      <c r="J782" s="2">
        <v>0</v>
      </c>
      <c r="K782" s="2">
        <v>65.2</v>
      </c>
      <c r="L782" s="2">
        <v>0</v>
      </c>
      <c r="M782" s="2">
        <v>0</v>
      </c>
      <c r="N782" s="2">
        <v>0</v>
      </c>
      <c r="O782" s="2">
        <v>8.4760000000000009</v>
      </c>
      <c r="P782" s="2">
        <v>73.676000000000002</v>
      </c>
      <c r="Q782" s="2">
        <v>0</v>
      </c>
      <c r="R782">
        <v>3</v>
      </c>
      <c r="S782" s="64"/>
      <c r="T782" s="64"/>
    </row>
    <row r="783" spans="1:20" x14ac:dyDescent="0.25">
      <c r="A783" t="s">
        <v>890</v>
      </c>
      <c r="B783" t="s">
        <v>973</v>
      </c>
      <c r="C783" t="s">
        <v>1</v>
      </c>
      <c r="D783" t="s">
        <v>0</v>
      </c>
      <c r="E783">
        <v>23364</v>
      </c>
      <c r="F783" t="s">
        <v>381</v>
      </c>
      <c r="G783" t="s">
        <v>382</v>
      </c>
      <c r="H783" s="2">
        <v>0</v>
      </c>
      <c r="I783" s="2">
        <v>0</v>
      </c>
      <c r="J783" s="2">
        <v>0</v>
      </c>
      <c r="K783" s="2">
        <v>81.42</v>
      </c>
      <c r="L783" s="2">
        <v>0</v>
      </c>
      <c r="M783" s="2">
        <v>0</v>
      </c>
      <c r="N783" s="2">
        <v>0</v>
      </c>
      <c r="O783" s="2">
        <v>10.5846</v>
      </c>
      <c r="P783" s="2">
        <v>92.004599999999996</v>
      </c>
      <c r="Q783" s="2">
        <v>0</v>
      </c>
      <c r="R783">
        <v>3</v>
      </c>
      <c r="S783" s="64"/>
      <c r="T783" s="64"/>
    </row>
    <row r="784" spans="1:20" x14ac:dyDescent="0.25">
      <c r="A784" t="s">
        <v>890</v>
      </c>
      <c r="B784" t="s">
        <v>973</v>
      </c>
      <c r="C784" t="s">
        <v>1</v>
      </c>
      <c r="D784" t="s">
        <v>0</v>
      </c>
      <c r="E784">
        <v>23393</v>
      </c>
      <c r="F784" t="s">
        <v>381</v>
      </c>
      <c r="G784" t="s">
        <v>382</v>
      </c>
      <c r="H784" s="2">
        <v>0</v>
      </c>
      <c r="I784" s="2">
        <v>0</v>
      </c>
      <c r="J784" s="2">
        <v>0</v>
      </c>
      <c r="K784" s="2">
        <v>98.32</v>
      </c>
      <c r="L784" s="2">
        <v>0</v>
      </c>
      <c r="M784" s="2">
        <v>0</v>
      </c>
      <c r="N784" s="2">
        <v>0</v>
      </c>
      <c r="O784" s="2">
        <v>12.781599999999999</v>
      </c>
      <c r="P784" s="2">
        <v>111.10159999999999</v>
      </c>
      <c r="Q784" s="2">
        <v>0</v>
      </c>
      <c r="R784">
        <v>3</v>
      </c>
      <c r="S784" s="64"/>
      <c r="T784" s="64"/>
    </row>
    <row r="785" spans="1:20" x14ac:dyDescent="0.25">
      <c r="A785" t="s">
        <v>890</v>
      </c>
      <c r="B785" t="s">
        <v>973</v>
      </c>
      <c r="C785" t="s">
        <v>1</v>
      </c>
      <c r="D785" t="s">
        <v>0</v>
      </c>
      <c r="E785">
        <v>262</v>
      </c>
      <c r="F785" t="s">
        <v>362</v>
      </c>
      <c r="G785" t="s">
        <v>363</v>
      </c>
      <c r="H785" s="2">
        <v>0</v>
      </c>
      <c r="I785" s="2">
        <v>0</v>
      </c>
      <c r="J785" s="2">
        <v>0</v>
      </c>
      <c r="K785" s="2">
        <v>66.37</v>
      </c>
      <c r="L785" s="2">
        <v>0</v>
      </c>
      <c r="M785" s="2">
        <v>0</v>
      </c>
      <c r="N785" s="2">
        <v>0</v>
      </c>
      <c r="O785" s="2">
        <v>8.6281000000000017</v>
      </c>
      <c r="P785" s="2">
        <v>74.998100000000008</v>
      </c>
      <c r="Q785" s="2">
        <v>0</v>
      </c>
      <c r="R785">
        <v>3</v>
      </c>
      <c r="S785" s="64"/>
      <c r="T785" s="64"/>
    </row>
    <row r="786" spans="1:20" x14ac:dyDescent="0.25">
      <c r="A786" t="s">
        <v>890</v>
      </c>
      <c r="B786" t="s">
        <v>972</v>
      </c>
      <c r="C786" t="s">
        <v>1</v>
      </c>
      <c r="D786" t="s">
        <v>0</v>
      </c>
      <c r="E786">
        <v>23169</v>
      </c>
      <c r="F786" t="s">
        <v>381</v>
      </c>
      <c r="G786" t="s">
        <v>382</v>
      </c>
      <c r="H786" s="2">
        <v>0</v>
      </c>
      <c r="I786" s="2">
        <v>0</v>
      </c>
      <c r="J786" s="2">
        <v>0</v>
      </c>
      <c r="K786" s="2">
        <v>18.59</v>
      </c>
      <c r="L786" s="2">
        <v>0</v>
      </c>
      <c r="M786" s="2">
        <v>0</v>
      </c>
      <c r="N786" s="2">
        <v>0</v>
      </c>
      <c r="O786" s="2">
        <v>2.4167000000000001</v>
      </c>
      <c r="P786" s="2">
        <v>21.006699999999999</v>
      </c>
      <c r="Q786" s="2">
        <v>0</v>
      </c>
      <c r="R786">
        <v>3</v>
      </c>
      <c r="S786" s="64"/>
      <c r="T786" s="64"/>
    </row>
    <row r="787" spans="1:20" x14ac:dyDescent="0.25">
      <c r="A787" t="s">
        <v>890</v>
      </c>
      <c r="B787" t="s">
        <v>972</v>
      </c>
      <c r="C787" t="s">
        <v>1</v>
      </c>
      <c r="D787" t="s">
        <v>0</v>
      </c>
      <c r="E787">
        <v>9142</v>
      </c>
      <c r="F787" t="s">
        <v>100</v>
      </c>
      <c r="G787" t="s">
        <v>101</v>
      </c>
      <c r="H787" s="2">
        <v>0</v>
      </c>
      <c r="I787" s="2">
        <v>0</v>
      </c>
      <c r="J787" s="2">
        <v>0</v>
      </c>
      <c r="K787" s="2">
        <v>52.7</v>
      </c>
      <c r="L787" s="2">
        <v>0</v>
      </c>
      <c r="M787" s="2">
        <v>0</v>
      </c>
      <c r="N787" s="2">
        <v>0</v>
      </c>
      <c r="O787" s="2">
        <v>6.8510000000000009</v>
      </c>
      <c r="P787" s="2">
        <v>59.551000000000002</v>
      </c>
      <c r="Q787" s="2">
        <v>0</v>
      </c>
      <c r="R787">
        <v>3</v>
      </c>
      <c r="S787" s="64"/>
      <c r="T787" s="64"/>
    </row>
    <row r="788" spans="1:20" x14ac:dyDescent="0.25">
      <c r="A788" t="s">
        <v>890</v>
      </c>
      <c r="B788" t="s">
        <v>972</v>
      </c>
      <c r="C788" t="s">
        <v>1</v>
      </c>
      <c r="D788" t="s">
        <v>0</v>
      </c>
      <c r="E788">
        <v>75049632</v>
      </c>
      <c r="F788" t="s">
        <v>222</v>
      </c>
      <c r="G788" t="s">
        <v>74</v>
      </c>
      <c r="H788" s="2">
        <v>0</v>
      </c>
      <c r="I788" s="2">
        <v>0</v>
      </c>
      <c r="J788" s="2">
        <v>0</v>
      </c>
      <c r="K788" s="2">
        <v>59.65</v>
      </c>
      <c r="L788" s="2">
        <v>0</v>
      </c>
      <c r="M788" s="2">
        <v>0</v>
      </c>
      <c r="N788" s="2">
        <v>0</v>
      </c>
      <c r="O788" s="2">
        <v>7.7545000000000002</v>
      </c>
      <c r="P788" s="2">
        <v>67.404499999999999</v>
      </c>
      <c r="Q788" s="2">
        <v>0</v>
      </c>
      <c r="R788">
        <v>3</v>
      </c>
      <c r="S788" s="64"/>
      <c r="T788" s="64"/>
    </row>
    <row r="789" spans="1:20" x14ac:dyDescent="0.25">
      <c r="A789" t="s">
        <v>890</v>
      </c>
      <c r="B789" t="s">
        <v>972</v>
      </c>
      <c r="C789" t="s">
        <v>1</v>
      </c>
      <c r="D789" t="s">
        <v>0</v>
      </c>
      <c r="E789">
        <v>140191</v>
      </c>
      <c r="F789" t="s">
        <v>264</v>
      </c>
      <c r="G789" t="s">
        <v>265</v>
      </c>
      <c r="H789" s="2">
        <v>0</v>
      </c>
      <c r="I789" s="2">
        <v>0</v>
      </c>
      <c r="J789" s="2">
        <v>0</v>
      </c>
      <c r="K789" s="2">
        <v>26.5</v>
      </c>
      <c r="L789" s="2">
        <v>0</v>
      </c>
      <c r="M789" s="2">
        <v>0</v>
      </c>
      <c r="N789" s="2">
        <v>0</v>
      </c>
      <c r="O789" s="2">
        <v>3.4450000000000003</v>
      </c>
      <c r="P789" s="2">
        <v>29.945</v>
      </c>
      <c r="Q789" s="2">
        <v>0</v>
      </c>
      <c r="R789">
        <v>3</v>
      </c>
      <c r="S789" s="64"/>
      <c r="T789" s="64"/>
    </row>
    <row r="790" spans="1:20" x14ac:dyDescent="0.25">
      <c r="A790" t="s">
        <v>890</v>
      </c>
      <c r="B790" t="s">
        <v>971</v>
      </c>
      <c r="C790" t="s">
        <v>1</v>
      </c>
      <c r="D790" t="s">
        <v>0</v>
      </c>
      <c r="E790">
        <v>683</v>
      </c>
      <c r="F790" t="s">
        <v>310</v>
      </c>
      <c r="G790" t="s">
        <v>311</v>
      </c>
      <c r="H790" s="2">
        <v>0.47</v>
      </c>
      <c r="I790" s="2">
        <v>0</v>
      </c>
      <c r="J790" s="2">
        <v>0</v>
      </c>
      <c r="K790" s="2">
        <v>8.61</v>
      </c>
      <c r="L790" s="2">
        <v>0</v>
      </c>
      <c r="M790" s="2">
        <v>0</v>
      </c>
      <c r="N790" s="2">
        <v>0</v>
      </c>
      <c r="O790" s="2">
        <v>1.1193</v>
      </c>
      <c r="P790" s="2">
        <v>10.199300000000001</v>
      </c>
      <c r="Q790" s="2">
        <v>0</v>
      </c>
      <c r="R790">
        <v>3</v>
      </c>
      <c r="S790" s="64"/>
      <c r="T790" s="64"/>
    </row>
    <row r="791" spans="1:20" x14ac:dyDescent="0.25">
      <c r="A791" t="s">
        <v>890</v>
      </c>
      <c r="B791" t="s">
        <v>971</v>
      </c>
      <c r="C791" t="s">
        <v>1</v>
      </c>
      <c r="D791" t="s">
        <v>0</v>
      </c>
      <c r="E791">
        <v>381911</v>
      </c>
      <c r="F791" t="s">
        <v>100</v>
      </c>
      <c r="G791" t="s">
        <v>101</v>
      </c>
      <c r="H791" s="2">
        <v>0</v>
      </c>
      <c r="I791" s="2">
        <v>0</v>
      </c>
      <c r="J791" s="2">
        <v>0</v>
      </c>
      <c r="K791" s="2">
        <v>52.7</v>
      </c>
      <c r="L791" s="2">
        <v>0</v>
      </c>
      <c r="M791" s="2">
        <v>0</v>
      </c>
      <c r="N791" s="2">
        <v>0</v>
      </c>
      <c r="O791" s="2">
        <v>6.8510000000000009</v>
      </c>
      <c r="P791" s="2">
        <v>59.551000000000002</v>
      </c>
      <c r="Q791" s="2">
        <v>0</v>
      </c>
      <c r="R791">
        <v>3</v>
      </c>
      <c r="S791" s="64"/>
      <c r="T791" s="64"/>
    </row>
    <row r="792" spans="1:20" x14ac:dyDescent="0.25">
      <c r="A792" t="s">
        <v>890</v>
      </c>
      <c r="B792" t="s">
        <v>954</v>
      </c>
      <c r="C792" t="s">
        <v>1</v>
      </c>
      <c r="D792" t="s">
        <v>0</v>
      </c>
      <c r="E792">
        <v>139738</v>
      </c>
      <c r="F792" t="s">
        <v>264</v>
      </c>
      <c r="G792" t="s">
        <v>265</v>
      </c>
      <c r="H792" s="2">
        <v>0</v>
      </c>
      <c r="I792" s="2">
        <v>0</v>
      </c>
      <c r="J792" s="2">
        <v>0</v>
      </c>
      <c r="K792" s="2">
        <v>23.4</v>
      </c>
      <c r="L792" s="2">
        <v>0</v>
      </c>
      <c r="M792" s="2">
        <v>0</v>
      </c>
      <c r="N792" s="2">
        <v>0</v>
      </c>
      <c r="O792" s="2">
        <v>3.0419999999999998</v>
      </c>
      <c r="P792" s="2">
        <v>26.442</v>
      </c>
      <c r="Q792" s="2">
        <v>0</v>
      </c>
      <c r="R792">
        <v>3</v>
      </c>
      <c r="S792" s="64"/>
      <c r="T792" s="64"/>
    </row>
    <row r="793" spans="1:20" x14ac:dyDescent="0.25">
      <c r="A793" t="s">
        <v>890</v>
      </c>
      <c r="B793" s="55" t="s">
        <v>948</v>
      </c>
      <c r="C793" t="s">
        <v>1</v>
      </c>
      <c r="D793" t="s">
        <v>0</v>
      </c>
      <c r="E793">
        <v>103499</v>
      </c>
      <c r="F793" t="s">
        <v>985</v>
      </c>
      <c r="G793" t="s">
        <v>986</v>
      </c>
      <c r="H793" s="2">
        <v>1.77</v>
      </c>
      <c r="I793" s="2">
        <v>0</v>
      </c>
      <c r="J793" s="2">
        <v>0</v>
      </c>
      <c r="K793" s="2">
        <v>32.06</v>
      </c>
      <c r="L793" s="2">
        <v>0</v>
      </c>
      <c r="M793" s="2">
        <v>0</v>
      </c>
      <c r="N793" s="2">
        <v>0</v>
      </c>
      <c r="O793" s="2">
        <v>4.1678000000000006</v>
      </c>
      <c r="P793" s="2">
        <v>37.997800000000005</v>
      </c>
      <c r="Q793" s="2">
        <v>0</v>
      </c>
      <c r="R793">
        <v>3</v>
      </c>
      <c r="S793" s="64"/>
      <c r="T793" s="64"/>
    </row>
    <row r="794" spans="1:20" x14ac:dyDescent="0.25">
      <c r="A794" t="s">
        <v>890</v>
      </c>
      <c r="B794" s="55" t="s">
        <v>948</v>
      </c>
      <c r="C794" t="s">
        <v>1</v>
      </c>
      <c r="D794" t="s">
        <v>0</v>
      </c>
      <c r="E794">
        <v>139488</v>
      </c>
      <c r="F794" t="s">
        <v>264</v>
      </c>
      <c r="G794" t="s">
        <v>265</v>
      </c>
      <c r="H794" s="2">
        <v>0</v>
      </c>
      <c r="I794" s="2">
        <v>0</v>
      </c>
      <c r="J794" s="2">
        <v>0</v>
      </c>
      <c r="K794" s="2">
        <v>27.5</v>
      </c>
      <c r="L794" s="2">
        <v>0</v>
      </c>
      <c r="M794" s="2">
        <v>0</v>
      </c>
      <c r="N794" s="2">
        <v>0</v>
      </c>
      <c r="O794" s="2">
        <v>3.5750000000000002</v>
      </c>
      <c r="P794" s="2">
        <v>31.074999999999999</v>
      </c>
      <c r="Q794" s="2">
        <v>0</v>
      </c>
      <c r="R794">
        <v>3</v>
      </c>
      <c r="S794" s="64"/>
      <c r="T794" s="64"/>
    </row>
    <row r="795" spans="1:20" x14ac:dyDescent="0.25">
      <c r="A795" t="s">
        <v>890</v>
      </c>
      <c r="B795" t="s">
        <v>939</v>
      </c>
      <c r="C795" t="s">
        <v>1</v>
      </c>
      <c r="D795" t="s">
        <v>0</v>
      </c>
      <c r="E795">
        <v>137916</v>
      </c>
      <c r="F795" t="s">
        <v>264</v>
      </c>
      <c r="G795" t="s">
        <v>265</v>
      </c>
      <c r="H795" s="2">
        <v>0</v>
      </c>
      <c r="I795" s="2">
        <v>0</v>
      </c>
      <c r="J795" s="2">
        <v>0</v>
      </c>
      <c r="K795" s="2">
        <v>15.99</v>
      </c>
      <c r="L795" s="2">
        <v>0</v>
      </c>
      <c r="M795" s="2">
        <v>0</v>
      </c>
      <c r="N795" s="2">
        <v>0</v>
      </c>
      <c r="O795" s="2">
        <v>2.0787</v>
      </c>
      <c r="P795" s="2">
        <v>18.0687</v>
      </c>
      <c r="Q795" s="2">
        <v>0</v>
      </c>
      <c r="R795">
        <v>3</v>
      </c>
      <c r="S795" s="64"/>
      <c r="T795" s="64"/>
    </row>
    <row r="796" spans="1:20" x14ac:dyDescent="0.25">
      <c r="A796" t="s">
        <v>889</v>
      </c>
      <c r="B796" t="s">
        <v>927</v>
      </c>
      <c r="C796" t="s">
        <v>1</v>
      </c>
      <c r="D796" t="s">
        <v>0</v>
      </c>
      <c r="E796">
        <v>2150448</v>
      </c>
      <c r="F796" t="s">
        <v>130</v>
      </c>
      <c r="G796" t="s">
        <v>87</v>
      </c>
      <c r="H796" s="2">
        <v>0</v>
      </c>
      <c r="I796" s="2">
        <v>0</v>
      </c>
      <c r="J796" s="2">
        <v>0</v>
      </c>
      <c r="K796" s="2">
        <v>20.67</v>
      </c>
      <c r="L796" s="2">
        <v>0</v>
      </c>
      <c r="M796" s="2">
        <v>0</v>
      </c>
      <c r="N796" s="2">
        <v>0</v>
      </c>
      <c r="O796" s="2">
        <v>2.6871000000000005</v>
      </c>
      <c r="P796" s="2">
        <v>23.357100000000003</v>
      </c>
      <c r="Q796" s="2">
        <v>0</v>
      </c>
      <c r="R796">
        <v>3</v>
      </c>
      <c r="S796" s="64"/>
      <c r="T796" s="64"/>
    </row>
    <row r="797" spans="1:20" x14ac:dyDescent="0.25">
      <c r="A797" t="s">
        <v>889</v>
      </c>
      <c r="B797" t="s">
        <v>927</v>
      </c>
      <c r="C797" t="s">
        <v>1</v>
      </c>
      <c r="D797" t="s">
        <v>0</v>
      </c>
      <c r="E797">
        <v>2545</v>
      </c>
      <c r="F797" t="s">
        <v>632</v>
      </c>
      <c r="G797" t="s">
        <v>633</v>
      </c>
      <c r="H797" s="2">
        <v>0</v>
      </c>
      <c r="I797" s="2">
        <v>0</v>
      </c>
      <c r="J797" s="2">
        <v>0</v>
      </c>
      <c r="K797" s="2">
        <v>9.09</v>
      </c>
      <c r="L797" s="2">
        <v>0</v>
      </c>
      <c r="M797" s="2">
        <v>0</v>
      </c>
      <c r="N797" s="2">
        <v>0</v>
      </c>
      <c r="O797" s="2">
        <v>1.1817</v>
      </c>
      <c r="P797" s="2">
        <v>10.271699999999999</v>
      </c>
      <c r="Q797" s="2">
        <v>0</v>
      </c>
      <c r="R797">
        <v>3</v>
      </c>
      <c r="S797" s="64"/>
      <c r="T797" s="64"/>
    </row>
    <row r="798" spans="1:20" x14ac:dyDescent="0.25">
      <c r="A798" t="s">
        <v>889</v>
      </c>
      <c r="B798" t="s">
        <v>927</v>
      </c>
      <c r="C798" t="s">
        <v>1</v>
      </c>
      <c r="D798" t="s">
        <v>0</v>
      </c>
      <c r="E798">
        <v>19933</v>
      </c>
      <c r="F798" t="s">
        <v>381</v>
      </c>
      <c r="G798" t="s">
        <v>382</v>
      </c>
      <c r="H798" s="2">
        <v>0</v>
      </c>
      <c r="I798" s="2">
        <v>0</v>
      </c>
      <c r="J798" s="2">
        <v>0</v>
      </c>
      <c r="K798" s="2">
        <v>24.77</v>
      </c>
      <c r="L798" s="2">
        <v>0</v>
      </c>
      <c r="M798" s="2">
        <v>0</v>
      </c>
      <c r="N798" s="2">
        <v>0</v>
      </c>
      <c r="O798" s="2">
        <v>3.2201</v>
      </c>
      <c r="P798" s="2">
        <v>27.990099999999998</v>
      </c>
      <c r="Q798" s="2">
        <v>0</v>
      </c>
      <c r="R798">
        <v>3</v>
      </c>
      <c r="S798" s="64"/>
      <c r="T798" s="64"/>
    </row>
    <row r="799" spans="1:20" x14ac:dyDescent="0.25">
      <c r="A799" t="s">
        <v>889</v>
      </c>
      <c r="B799" t="s">
        <v>927</v>
      </c>
      <c r="C799" t="s">
        <v>1</v>
      </c>
      <c r="D799" t="s">
        <v>0</v>
      </c>
      <c r="E799">
        <v>2550</v>
      </c>
      <c r="F799" t="s">
        <v>632</v>
      </c>
      <c r="G799" t="s">
        <v>633</v>
      </c>
      <c r="H799" s="2">
        <v>0</v>
      </c>
      <c r="I799" s="2">
        <v>0</v>
      </c>
      <c r="J799" s="2">
        <v>0</v>
      </c>
      <c r="K799" s="2">
        <v>123</v>
      </c>
      <c r="L799" s="2">
        <v>0</v>
      </c>
      <c r="M799" s="2">
        <v>0</v>
      </c>
      <c r="N799" s="2">
        <v>0</v>
      </c>
      <c r="O799" s="2">
        <v>15.99</v>
      </c>
      <c r="P799" s="2">
        <v>138.99</v>
      </c>
      <c r="Q799" s="2">
        <v>0</v>
      </c>
      <c r="R799">
        <v>3</v>
      </c>
      <c r="S799" s="64"/>
      <c r="T799" s="64"/>
    </row>
    <row r="800" spans="1:20" x14ac:dyDescent="0.25">
      <c r="A800" t="s">
        <v>889</v>
      </c>
      <c r="B800" t="s">
        <v>927</v>
      </c>
      <c r="C800" t="s">
        <v>1</v>
      </c>
      <c r="D800" t="s">
        <v>0</v>
      </c>
      <c r="E800">
        <v>189787</v>
      </c>
      <c r="F800" t="s">
        <v>83</v>
      </c>
      <c r="G800" t="s">
        <v>84</v>
      </c>
      <c r="H800" s="2">
        <v>0</v>
      </c>
      <c r="I800" s="2">
        <v>0</v>
      </c>
      <c r="J800" s="2">
        <v>0</v>
      </c>
      <c r="K800" s="2">
        <v>4.3</v>
      </c>
      <c r="L800" s="2">
        <v>0</v>
      </c>
      <c r="M800" s="2">
        <v>0</v>
      </c>
      <c r="N800" s="2">
        <v>0</v>
      </c>
      <c r="O800" s="2">
        <v>0.55899999999999994</v>
      </c>
      <c r="P800" s="2">
        <v>4.859</v>
      </c>
      <c r="Q800" s="2">
        <v>0</v>
      </c>
      <c r="R800">
        <v>3</v>
      </c>
      <c r="S800" s="64"/>
      <c r="T800" s="64"/>
    </row>
    <row r="801" spans="1:20" x14ac:dyDescent="0.25">
      <c r="A801" t="s">
        <v>889</v>
      </c>
      <c r="B801" t="s">
        <v>927</v>
      </c>
      <c r="C801" t="s">
        <v>1</v>
      </c>
      <c r="D801" t="s">
        <v>0</v>
      </c>
      <c r="E801">
        <v>4349</v>
      </c>
      <c r="F801" t="s">
        <v>569</v>
      </c>
      <c r="G801" t="s">
        <v>90</v>
      </c>
      <c r="H801" s="2">
        <v>0</v>
      </c>
      <c r="I801" s="2">
        <v>0</v>
      </c>
      <c r="J801" s="2">
        <v>0</v>
      </c>
      <c r="K801" s="2">
        <v>221.25</v>
      </c>
      <c r="L801" s="2">
        <v>0</v>
      </c>
      <c r="M801" s="2">
        <v>0</v>
      </c>
      <c r="N801" s="2">
        <v>0</v>
      </c>
      <c r="O801" s="2">
        <v>28.762499999999999</v>
      </c>
      <c r="P801" s="2">
        <v>250.01249999999999</v>
      </c>
      <c r="Q801" s="2">
        <v>0</v>
      </c>
      <c r="R801">
        <v>3</v>
      </c>
      <c r="S801" s="64"/>
      <c r="T801" s="64"/>
    </row>
    <row r="802" spans="1:20" x14ac:dyDescent="0.25">
      <c r="A802" t="s">
        <v>889</v>
      </c>
      <c r="B802" t="s">
        <v>926</v>
      </c>
      <c r="C802" t="s">
        <v>1</v>
      </c>
      <c r="D802" t="s">
        <v>0</v>
      </c>
      <c r="E802">
        <v>137297</v>
      </c>
      <c r="F802" t="s">
        <v>961</v>
      </c>
      <c r="G802" t="s">
        <v>962</v>
      </c>
      <c r="H802" s="2">
        <v>0</v>
      </c>
      <c r="I802" s="2">
        <v>0</v>
      </c>
      <c r="J802" s="2">
        <v>0</v>
      </c>
      <c r="K802" s="2">
        <v>13.27</v>
      </c>
      <c r="L802" s="2">
        <v>0</v>
      </c>
      <c r="M802" s="2">
        <v>0</v>
      </c>
      <c r="N802" s="2">
        <v>0</v>
      </c>
      <c r="O802" s="2">
        <v>1.7251000000000001</v>
      </c>
      <c r="P802" s="2">
        <v>14.995099999999999</v>
      </c>
      <c r="Q802" s="2">
        <v>0</v>
      </c>
      <c r="R802">
        <v>3</v>
      </c>
      <c r="S802" s="64"/>
      <c r="T802" s="64"/>
    </row>
    <row r="803" spans="1:20" x14ac:dyDescent="0.25">
      <c r="A803" t="s">
        <v>889</v>
      </c>
      <c r="B803" t="s">
        <v>926</v>
      </c>
      <c r="C803" t="s">
        <v>1</v>
      </c>
      <c r="D803" t="s">
        <v>0</v>
      </c>
      <c r="E803">
        <v>75049039</v>
      </c>
      <c r="F803" t="s">
        <v>222</v>
      </c>
      <c r="G803" t="s">
        <v>74</v>
      </c>
      <c r="H803" s="2">
        <v>0</v>
      </c>
      <c r="I803" s="2">
        <v>0</v>
      </c>
      <c r="J803" s="2">
        <v>0</v>
      </c>
      <c r="K803" s="2">
        <v>45.81</v>
      </c>
      <c r="L803" s="2">
        <v>0</v>
      </c>
      <c r="M803" s="2">
        <v>0</v>
      </c>
      <c r="N803" s="2">
        <v>0</v>
      </c>
      <c r="O803" s="2">
        <v>5.9553000000000003</v>
      </c>
      <c r="P803" s="2">
        <v>51.765300000000003</v>
      </c>
      <c r="Q803" s="2">
        <v>0</v>
      </c>
      <c r="R803">
        <v>3</v>
      </c>
      <c r="S803" s="64"/>
      <c r="T803" s="64"/>
    </row>
    <row r="804" spans="1:20" x14ac:dyDescent="0.25">
      <c r="A804" t="s">
        <v>889</v>
      </c>
      <c r="B804" t="s">
        <v>926</v>
      </c>
      <c r="C804" t="s">
        <v>1</v>
      </c>
      <c r="D804" t="s">
        <v>0</v>
      </c>
      <c r="E804">
        <v>2537</v>
      </c>
      <c r="F804" t="s">
        <v>632</v>
      </c>
      <c r="G804" t="s">
        <v>633</v>
      </c>
      <c r="H804" s="2">
        <v>0</v>
      </c>
      <c r="I804" s="2">
        <v>0</v>
      </c>
      <c r="J804" s="2">
        <v>0</v>
      </c>
      <c r="K804" s="2">
        <v>437.56</v>
      </c>
      <c r="L804" s="2">
        <v>0</v>
      </c>
      <c r="M804" s="2">
        <v>0</v>
      </c>
      <c r="N804" s="2">
        <v>0</v>
      </c>
      <c r="O804" s="2">
        <v>56.882800000000003</v>
      </c>
      <c r="P804" s="2">
        <v>494.44280000000003</v>
      </c>
      <c r="Q804" s="2">
        <v>0</v>
      </c>
      <c r="R804">
        <v>3</v>
      </c>
      <c r="S804" s="64"/>
      <c r="T804" s="64"/>
    </row>
    <row r="805" spans="1:20" x14ac:dyDescent="0.25">
      <c r="A805" t="s">
        <v>889</v>
      </c>
      <c r="B805" t="s">
        <v>926</v>
      </c>
      <c r="C805" t="s">
        <v>1</v>
      </c>
      <c r="D805" t="s">
        <v>0</v>
      </c>
      <c r="E805">
        <v>136416</v>
      </c>
      <c r="F805" t="s">
        <v>264</v>
      </c>
      <c r="G805" t="s">
        <v>265</v>
      </c>
      <c r="H805" s="2">
        <v>0</v>
      </c>
      <c r="I805" s="2">
        <v>0</v>
      </c>
      <c r="J805" s="2">
        <v>0</v>
      </c>
      <c r="K805" s="2">
        <v>5.16</v>
      </c>
      <c r="L805" s="2">
        <v>0</v>
      </c>
      <c r="M805" s="2">
        <v>0</v>
      </c>
      <c r="N805" s="2">
        <v>0</v>
      </c>
      <c r="O805" s="2">
        <v>0.67080000000000006</v>
      </c>
      <c r="P805" s="2">
        <v>5.8308</v>
      </c>
      <c r="Q805" s="2">
        <v>0</v>
      </c>
      <c r="R805">
        <v>3</v>
      </c>
      <c r="S805" s="64"/>
      <c r="T805" s="64"/>
    </row>
    <row r="806" spans="1:20" x14ac:dyDescent="0.25">
      <c r="A806" t="s">
        <v>889</v>
      </c>
      <c r="B806" t="s">
        <v>960</v>
      </c>
      <c r="C806" t="s">
        <v>1</v>
      </c>
      <c r="D806" t="s">
        <v>0</v>
      </c>
      <c r="E806">
        <v>136257</v>
      </c>
      <c r="F806" t="s">
        <v>264</v>
      </c>
      <c r="G806" t="s">
        <v>265</v>
      </c>
      <c r="H806" s="2">
        <v>0</v>
      </c>
      <c r="I806" s="2">
        <v>0</v>
      </c>
      <c r="J806" s="2">
        <v>0</v>
      </c>
      <c r="K806" s="2">
        <v>29</v>
      </c>
      <c r="L806" s="2">
        <v>0</v>
      </c>
      <c r="M806" s="2">
        <v>0</v>
      </c>
      <c r="N806" s="2">
        <v>0</v>
      </c>
      <c r="O806" s="2">
        <v>3.77</v>
      </c>
      <c r="P806" s="2">
        <v>32.770000000000003</v>
      </c>
      <c r="Q806" s="2">
        <v>0</v>
      </c>
      <c r="R806">
        <v>3</v>
      </c>
      <c r="S806" s="64"/>
      <c r="T806" s="64"/>
    </row>
    <row r="807" spans="1:20" x14ac:dyDescent="0.25">
      <c r="A807" t="s">
        <v>889</v>
      </c>
      <c r="B807" t="s">
        <v>960</v>
      </c>
      <c r="C807" t="s">
        <v>1</v>
      </c>
      <c r="D807" t="s">
        <v>0</v>
      </c>
      <c r="E807">
        <v>136265</v>
      </c>
      <c r="F807" t="s">
        <v>264</v>
      </c>
      <c r="G807" t="s">
        <v>265</v>
      </c>
      <c r="H807" s="2">
        <v>0</v>
      </c>
      <c r="I807" s="2">
        <v>0</v>
      </c>
      <c r="J807" s="2">
        <v>0</v>
      </c>
      <c r="K807" s="2">
        <v>34.51</v>
      </c>
      <c r="L807" s="2">
        <v>0</v>
      </c>
      <c r="M807" s="2">
        <v>0</v>
      </c>
      <c r="N807" s="2">
        <v>0</v>
      </c>
      <c r="O807" s="2">
        <v>4.4863</v>
      </c>
      <c r="P807" s="2">
        <v>38.996299999999998</v>
      </c>
      <c r="Q807" s="2">
        <v>0</v>
      </c>
      <c r="R807">
        <v>3</v>
      </c>
      <c r="S807" s="64"/>
      <c r="T807" s="64"/>
    </row>
    <row r="808" spans="1:20" x14ac:dyDescent="0.25">
      <c r="A808" t="s">
        <v>889</v>
      </c>
      <c r="B808" t="s">
        <v>959</v>
      </c>
      <c r="C808" t="s">
        <v>1</v>
      </c>
      <c r="D808" t="s">
        <v>0</v>
      </c>
      <c r="E808">
        <v>136269</v>
      </c>
      <c r="F808" t="s">
        <v>264</v>
      </c>
      <c r="G808" t="s">
        <v>265</v>
      </c>
      <c r="H808" s="2">
        <v>0</v>
      </c>
      <c r="I808" s="2">
        <v>0</v>
      </c>
      <c r="J808" s="2">
        <v>0</v>
      </c>
      <c r="K808" s="2">
        <v>35.42</v>
      </c>
      <c r="L808" s="2">
        <v>0</v>
      </c>
      <c r="M808" s="2">
        <v>0</v>
      </c>
      <c r="N808" s="2">
        <v>0</v>
      </c>
      <c r="O808" s="2">
        <v>4.6046000000000005</v>
      </c>
      <c r="P808" s="2">
        <v>40.0246</v>
      </c>
      <c r="Q808" s="2">
        <v>0</v>
      </c>
      <c r="R808">
        <v>3</v>
      </c>
      <c r="S808" s="64"/>
      <c r="T808" s="64"/>
    </row>
    <row r="809" spans="1:20" x14ac:dyDescent="0.25">
      <c r="A809" t="s">
        <v>889</v>
      </c>
      <c r="B809" t="s">
        <v>959</v>
      </c>
      <c r="C809" t="s">
        <v>1</v>
      </c>
      <c r="D809" t="s">
        <v>0</v>
      </c>
      <c r="E809">
        <v>136208</v>
      </c>
      <c r="F809" t="s">
        <v>264</v>
      </c>
      <c r="G809" t="s">
        <v>265</v>
      </c>
      <c r="H809" s="2">
        <v>0</v>
      </c>
      <c r="I809" s="2">
        <v>0</v>
      </c>
      <c r="J809" s="2">
        <v>0</v>
      </c>
      <c r="K809" s="2">
        <v>5.67</v>
      </c>
      <c r="L809" s="2">
        <v>0</v>
      </c>
      <c r="M809" s="2">
        <v>0</v>
      </c>
      <c r="N809" s="2">
        <v>0</v>
      </c>
      <c r="O809" s="2">
        <v>0.73709999999999998</v>
      </c>
      <c r="P809" s="2">
        <v>6.4070999999999998</v>
      </c>
      <c r="Q809" s="2">
        <v>0</v>
      </c>
      <c r="R809">
        <v>3</v>
      </c>
      <c r="S809" s="64"/>
      <c r="T809" s="64"/>
    </row>
    <row r="810" spans="1:20" x14ac:dyDescent="0.25">
      <c r="A810" t="s">
        <v>889</v>
      </c>
      <c r="B810" t="s">
        <v>959</v>
      </c>
      <c r="C810" t="s">
        <v>1</v>
      </c>
      <c r="D810" t="s">
        <v>0</v>
      </c>
      <c r="E810">
        <v>136223</v>
      </c>
      <c r="F810" t="s">
        <v>264</v>
      </c>
      <c r="G810" t="s">
        <v>265</v>
      </c>
      <c r="H810" s="2">
        <v>0</v>
      </c>
      <c r="I810" s="2">
        <v>0</v>
      </c>
      <c r="J810" s="2">
        <v>0</v>
      </c>
      <c r="K810" s="2">
        <v>36.24</v>
      </c>
      <c r="L810" s="2">
        <v>0</v>
      </c>
      <c r="M810" s="2">
        <v>0</v>
      </c>
      <c r="N810" s="2">
        <v>0</v>
      </c>
      <c r="O810" s="2">
        <v>4.7112000000000007</v>
      </c>
      <c r="P810" s="2">
        <v>40.9512</v>
      </c>
      <c r="Q810" s="2">
        <v>0</v>
      </c>
      <c r="R810">
        <v>3</v>
      </c>
      <c r="S810" s="64"/>
      <c r="T810" s="64"/>
    </row>
    <row r="811" spans="1:20" x14ac:dyDescent="0.25">
      <c r="A811" t="s">
        <v>889</v>
      </c>
      <c r="B811" t="s">
        <v>959</v>
      </c>
      <c r="C811" t="s">
        <v>1</v>
      </c>
      <c r="D811" t="s">
        <v>0</v>
      </c>
      <c r="E811">
        <v>136229</v>
      </c>
      <c r="F811" t="s">
        <v>264</v>
      </c>
      <c r="G811" t="s">
        <v>265</v>
      </c>
      <c r="H811" s="2">
        <v>0</v>
      </c>
      <c r="I811" s="2">
        <v>0</v>
      </c>
      <c r="J811" s="2">
        <v>0</v>
      </c>
      <c r="K811" s="2">
        <v>9.9</v>
      </c>
      <c r="L811" s="2">
        <v>0</v>
      </c>
      <c r="M811" s="2">
        <v>0</v>
      </c>
      <c r="N811" s="2">
        <v>0</v>
      </c>
      <c r="O811" s="2">
        <v>1.2870000000000001</v>
      </c>
      <c r="P811" s="2">
        <v>11.187000000000001</v>
      </c>
      <c r="Q811" s="2">
        <v>0</v>
      </c>
      <c r="R811">
        <v>3</v>
      </c>
      <c r="S811" s="64"/>
      <c r="T811" s="64"/>
    </row>
    <row r="812" spans="1:20" x14ac:dyDescent="0.25">
      <c r="A812" t="s">
        <v>889</v>
      </c>
      <c r="B812" t="s">
        <v>959</v>
      </c>
      <c r="C812" t="s">
        <v>1</v>
      </c>
      <c r="D812" t="s">
        <v>0</v>
      </c>
      <c r="E812">
        <v>136232</v>
      </c>
      <c r="F812" t="s">
        <v>264</v>
      </c>
      <c r="G812" t="s">
        <v>265</v>
      </c>
      <c r="H812" s="2">
        <v>0</v>
      </c>
      <c r="I812" s="2">
        <v>0</v>
      </c>
      <c r="J812" s="2">
        <v>0</v>
      </c>
      <c r="K812" s="2">
        <v>232.48</v>
      </c>
      <c r="L812" s="2">
        <v>0</v>
      </c>
      <c r="M812" s="2">
        <v>0</v>
      </c>
      <c r="N812" s="2">
        <v>0</v>
      </c>
      <c r="O812" s="2">
        <v>30.2224</v>
      </c>
      <c r="P812" s="2">
        <v>262.70240000000001</v>
      </c>
      <c r="Q812" s="2">
        <v>0</v>
      </c>
      <c r="R812">
        <v>3</v>
      </c>
      <c r="S812" s="64"/>
      <c r="T812" s="64"/>
    </row>
    <row r="813" spans="1:20" x14ac:dyDescent="0.25">
      <c r="A813" t="s">
        <v>889</v>
      </c>
      <c r="B813" t="s">
        <v>959</v>
      </c>
      <c r="C813" t="s">
        <v>1</v>
      </c>
      <c r="D813" t="s">
        <v>0</v>
      </c>
      <c r="E813">
        <v>136254</v>
      </c>
      <c r="F813" t="s">
        <v>264</v>
      </c>
      <c r="G813" t="s">
        <v>265</v>
      </c>
      <c r="H813" s="2">
        <v>0</v>
      </c>
      <c r="I813" s="2">
        <v>0</v>
      </c>
      <c r="J813" s="2">
        <v>0</v>
      </c>
      <c r="K813" s="2">
        <v>52.06</v>
      </c>
      <c r="L813" s="2">
        <v>0</v>
      </c>
      <c r="M813" s="2">
        <v>0</v>
      </c>
      <c r="N813" s="2">
        <v>0</v>
      </c>
      <c r="O813" s="2">
        <v>6.7678000000000003</v>
      </c>
      <c r="P813" s="2">
        <v>58.827800000000003</v>
      </c>
      <c r="Q813" s="2">
        <v>0</v>
      </c>
      <c r="R813">
        <v>3</v>
      </c>
      <c r="S813" s="64"/>
      <c r="T813" s="64"/>
    </row>
    <row r="814" spans="1:20" x14ac:dyDescent="0.25">
      <c r="A814" t="s">
        <v>889</v>
      </c>
      <c r="B814" t="s">
        <v>959</v>
      </c>
      <c r="C814" t="s">
        <v>1</v>
      </c>
      <c r="D814" t="s">
        <v>0</v>
      </c>
      <c r="E814">
        <v>19559</v>
      </c>
      <c r="F814" t="s">
        <v>381</v>
      </c>
      <c r="G814" t="s">
        <v>382</v>
      </c>
      <c r="H814" s="2">
        <v>0</v>
      </c>
      <c r="I814" s="2">
        <v>0</v>
      </c>
      <c r="J814" s="2">
        <v>0</v>
      </c>
      <c r="K814" s="2">
        <v>15.93</v>
      </c>
      <c r="L814" s="2">
        <v>0</v>
      </c>
      <c r="M814" s="2">
        <v>0</v>
      </c>
      <c r="N814" s="2">
        <v>0</v>
      </c>
      <c r="O814" s="2">
        <v>2.0709</v>
      </c>
      <c r="P814" s="2">
        <v>18.000900000000001</v>
      </c>
      <c r="Q814" s="2">
        <v>0</v>
      </c>
      <c r="R814">
        <v>3</v>
      </c>
      <c r="S814" s="64"/>
      <c r="T814" s="64"/>
    </row>
    <row r="815" spans="1:20" x14ac:dyDescent="0.25">
      <c r="A815" t="s">
        <v>889</v>
      </c>
      <c r="B815" t="s">
        <v>958</v>
      </c>
      <c r="C815" t="s">
        <v>1</v>
      </c>
      <c r="D815" t="s">
        <v>0</v>
      </c>
      <c r="E815">
        <v>136021</v>
      </c>
      <c r="F815" t="s">
        <v>264</v>
      </c>
      <c r="G815" t="s">
        <v>265</v>
      </c>
      <c r="H815" s="2">
        <v>0</v>
      </c>
      <c r="I815" s="2">
        <v>0</v>
      </c>
      <c r="J815" s="2">
        <v>0</v>
      </c>
      <c r="K815" s="2">
        <v>93.48</v>
      </c>
      <c r="L815" s="2">
        <v>0</v>
      </c>
      <c r="M815" s="2">
        <v>0</v>
      </c>
      <c r="N815" s="2">
        <v>0</v>
      </c>
      <c r="O815" s="2">
        <v>12.1524</v>
      </c>
      <c r="P815" s="2">
        <v>105.6324</v>
      </c>
      <c r="Q815" s="2">
        <v>0</v>
      </c>
      <c r="R815">
        <v>3</v>
      </c>
      <c r="S815" s="64"/>
      <c r="T815" s="64"/>
    </row>
    <row r="816" spans="1:20" x14ac:dyDescent="0.25">
      <c r="A816" t="s">
        <v>889</v>
      </c>
      <c r="B816" t="s">
        <v>958</v>
      </c>
      <c r="C816" t="s">
        <v>1</v>
      </c>
      <c r="D816" t="s">
        <v>0</v>
      </c>
      <c r="E816">
        <v>136014</v>
      </c>
      <c r="F816" t="s">
        <v>264</v>
      </c>
      <c r="G816" t="s">
        <v>265</v>
      </c>
      <c r="H816" s="2">
        <v>0</v>
      </c>
      <c r="I816" s="2">
        <v>0</v>
      </c>
      <c r="J816" s="2">
        <v>0</v>
      </c>
      <c r="K816" s="2">
        <v>332.71</v>
      </c>
      <c r="L816" s="2">
        <v>0</v>
      </c>
      <c r="M816" s="2">
        <v>0</v>
      </c>
      <c r="N816" s="2">
        <v>0</v>
      </c>
      <c r="O816" s="2">
        <v>43.252299999999998</v>
      </c>
      <c r="P816" s="2">
        <v>375.96229999999997</v>
      </c>
      <c r="Q816" s="2">
        <v>0</v>
      </c>
      <c r="R816">
        <v>3</v>
      </c>
      <c r="S816" s="64"/>
      <c r="T816" s="64"/>
    </row>
    <row r="817" spans="1:20" x14ac:dyDescent="0.25">
      <c r="A817" t="s">
        <v>889</v>
      </c>
      <c r="B817" t="s">
        <v>958</v>
      </c>
      <c r="C817" t="s">
        <v>1</v>
      </c>
      <c r="D817" t="s">
        <v>0</v>
      </c>
      <c r="E817">
        <v>136003</v>
      </c>
      <c r="F817" t="s">
        <v>264</v>
      </c>
      <c r="G817" t="s">
        <v>265</v>
      </c>
      <c r="H817" s="2">
        <v>0</v>
      </c>
      <c r="I817" s="2">
        <v>0</v>
      </c>
      <c r="J817" s="2">
        <v>0</v>
      </c>
      <c r="K817" s="2">
        <v>92.8</v>
      </c>
      <c r="L817" s="2">
        <v>0</v>
      </c>
      <c r="M817" s="2">
        <v>0</v>
      </c>
      <c r="N817" s="2">
        <v>0</v>
      </c>
      <c r="O817" s="2">
        <v>12.064</v>
      </c>
      <c r="P817" s="2">
        <v>104.864</v>
      </c>
      <c r="Q817" s="2">
        <v>0</v>
      </c>
      <c r="R817">
        <v>3</v>
      </c>
      <c r="S817" s="64"/>
      <c r="T817" s="64"/>
    </row>
    <row r="818" spans="1:20" x14ac:dyDescent="0.25">
      <c r="A818" t="s">
        <v>889</v>
      </c>
      <c r="B818" t="s">
        <v>958</v>
      </c>
      <c r="C818" t="s">
        <v>1</v>
      </c>
      <c r="D818" t="s">
        <v>0</v>
      </c>
      <c r="E818">
        <v>19383</v>
      </c>
      <c r="F818" t="s">
        <v>381</v>
      </c>
      <c r="G818" t="s">
        <v>382</v>
      </c>
      <c r="H818" s="2">
        <v>0</v>
      </c>
      <c r="I818" s="2">
        <v>0</v>
      </c>
      <c r="J818" s="2">
        <v>0</v>
      </c>
      <c r="K818" s="2">
        <v>14.59</v>
      </c>
      <c r="L818" s="2">
        <v>0</v>
      </c>
      <c r="M818" s="2">
        <v>0</v>
      </c>
      <c r="N818" s="2">
        <v>0</v>
      </c>
      <c r="O818" s="2">
        <v>1.8967000000000001</v>
      </c>
      <c r="P818" s="2">
        <v>16.486699999999999</v>
      </c>
      <c r="Q818" s="2">
        <v>0</v>
      </c>
      <c r="R818">
        <v>3</v>
      </c>
      <c r="S818" s="64"/>
      <c r="T818" s="64"/>
    </row>
    <row r="819" spans="1:20" x14ac:dyDescent="0.25">
      <c r="A819" t="s">
        <v>889</v>
      </c>
      <c r="B819" t="s">
        <v>958</v>
      </c>
      <c r="C819" t="s">
        <v>1</v>
      </c>
      <c r="D819" t="s">
        <v>0</v>
      </c>
      <c r="E819">
        <v>19466</v>
      </c>
      <c r="F819" t="s">
        <v>381</v>
      </c>
      <c r="G819" t="s">
        <v>382</v>
      </c>
      <c r="H819" s="2">
        <v>0</v>
      </c>
      <c r="I819" s="2">
        <v>0</v>
      </c>
      <c r="J819" s="2">
        <v>0</v>
      </c>
      <c r="K819" s="2">
        <v>296.16000000000003</v>
      </c>
      <c r="L819" s="2">
        <v>0</v>
      </c>
      <c r="M819" s="2">
        <v>0</v>
      </c>
      <c r="N819" s="2">
        <v>0</v>
      </c>
      <c r="O819" s="2">
        <v>38.500800000000005</v>
      </c>
      <c r="P819" s="2">
        <v>334.66080000000005</v>
      </c>
      <c r="Q819" s="2">
        <v>0</v>
      </c>
      <c r="R819">
        <v>3</v>
      </c>
      <c r="S819" s="64"/>
      <c r="T819" s="64"/>
    </row>
    <row r="820" spans="1:20" x14ac:dyDescent="0.25">
      <c r="A820" t="s">
        <v>889</v>
      </c>
      <c r="B820" t="s">
        <v>958</v>
      </c>
      <c r="C820" t="s">
        <v>1</v>
      </c>
      <c r="D820" t="s">
        <v>0</v>
      </c>
      <c r="E820">
        <v>89125</v>
      </c>
      <c r="F820" t="s">
        <v>131</v>
      </c>
      <c r="G820" t="s">
        <v>132</v>
      </c>
      <c r="H820" s="2">
        <v>3.48</v>
      </c>
      <c r="I820" s="2">
        <v>0</v>
      </c>
      <c r="J820" s="2">
        <v>0</v>
      </c>
      <c r="K820" s="2">
        <v>60.64</v>
      </c>
      <c r="L820" s="2">
        <v>0</v>
      </c>
      <c r="M820" s="2">
        <v>0</v>
      </c>
      <c r="N820" s="2">
        <v>0</v>
      </c>
      <c r="O820" s="2">
        <v>7.8832000000000004</v>
      </c>
      <c r="P820" s="2">
        <v>72.003200000000007</v>
      </c>
      <c r="Q820" s="2">
        <v>0</v>
      </c>
      <c r="R820">
        <v>3</v>
      </c>
      <c r="S820" s="64"/>
      <c r="T820" s="64"/>
    </row>
    <row r="821" spans="1:20" x14ac:dyDescent="0.25">
      <c r="A821" t="s">
        <v>889</v>
      </c>
      <c r="B821" t="s">
        <v>958</v>
      </c>
      <c r="C821" t="s">
        <v>1</v>
      </c>
      <c r="D821" t="s">
        <v>0</v>
      </c>
      <c r="E821">
        <v>7552</v>
      </c>
      <c r="F821" t="s">
        <v>276</v>
      </c>
      <c r="G821" t="s">
        <v>277</v>
      </c>
      <c r="H821" s="2">
        <v>0</v>
      </c>
      <c r="I821" s="2">
        <v>0</v>
      </c>
      <c r="J821" s="2">
        <v>0</v>
      </c>
      <c r="K821" s="2">
        <v>46.77</v>
      </c>
      <c r="L821" s="2">
        <v>0</v>
      </c>
      <c r="M821" s="2">
        <v>0</v>
      </c>
      <c r="N821" s="2">
        <v>0</v>
      </c>
      <c r="O821" s="2">
        <v>6.0801000000000007</v>
      </c>
      <c r="P821" s="2">
        <v>52.850100000000005</v>
      </c>
      <c r="Q821" s="2">
        <v>0</v>
      </c>
      <c r="R821">
        <v>3</v>
      </c>
      <c r="S821" s="64"/>
      <c r="T821" s="64"/>
    </row>
    <row r="822" spans="1:20" x14ac:dyDescent="0.25">
      <c r="A822" t="s">
        <v>889</v>
      </c>
      <c r="B822" t="s">
        <v>912</v>
      </c>
      <c r="C822" t="s">
        <v>1</v>
      </c>
      <c r="D822" t="s">
        <v>0</v>
      </c>
      <c r="E822">
        <v>203</v>
      </c>
      <c r="F822" t="s">
        <v>956</v>
      </c>
      <c r="G822" t="s">
        <v>957</v>
      </c>
      <c r="H822" s="2">
        <v>0</v>
      </c>
      <c r="I822" s="2">
        <v>0</v>
      </c>
      <c r="J822" s="2">
        <v>0</v>
      </c>
      <c r="K822" s="2">
        <v>53.1</v>
      </c>
      <c r="L822" s="2">
        <v>0</v>
      </c>
      <c r="M822" s="2">
        <v>0</v>
      </c>
      <c r="N822" s="2">
        <v>0</v>
      </c>
      <c r="O822" s="2">
        <v>6.9030000000000005</v>
      </c>
      <c r="P822" s="2">
        <v>60.003</v>
      </c>
      <c r="Q822" s="2">
        <v>0</v>
      </c>
      <c r="R822">
        <v>3</v>
      </c>
      <c r="S822" s="64"/>
      <c r="T822" s="64"/>
    </row>
    <row r="823" spans="1:20" x14ac:dyDescent="0.25">
      <c r="A823" t="s">
        <v>889</v>
      </c>
      <c r="B823" t="s">
        <v>912</v>
      </c>
      <c r="C823" t="s">
        <v>1</v>
      </c>
      <c r="D823" t="s">
        <v>0</v>
      </c>
      <c r="E823">
        <v>204</v>
      </c>
      <c r="F823" t="s">
        <v>956</v>
      </c>
      <c r="G823" t="s">
        <v>957</v>
      </c>
      <c r="H823" s="2">
        <v>0</v>
      </c>
      <c r="I823" s="2">
        <v>0</v>
      </c>
      <c r="J823" s="2">
        <v>0</v>
      </c>
      <c r="K823" s="2">
        <v>26.55</v>
      </c>
      <c r="L823" s="2">
        <v>0</v>
      </c>
      <c r="M823" s="2">
        <v>0</v>
      </c>
      <c r="N823" s="2">
        <v>0</v>
      </c>
      <c r="O823" s="2">
        <v>3.4515000000000002</v>
      </c>
      <c r="P823" s="2">
        <v>30.0015</v>
      </c>
      <c r="Q823" s="2">
        <v>0</v>
      </c>
      <c r="R823">
        <v>3</v>
      </c>
      <c r="S823" s="64"/>
      <c r="T823" s="64"/>
    </row>
    <row r="824" spans="1:20" x14ac:dyDescent="0.25">
      <c r="A824" t="s">
        <v>889</v>
      </c>
      <c r="B824" t="s">
        <v>912</v>
      </c>
      <c r="C824" t="s">
        <v>1</v>
      </c>
      <c r="D824" t="s">
        <v>0</v>
      </c>
      <c r="E824">
        <v>75048947</v>
      </c>
      <c r="F824" t="s">
        <v>222</v>
      </c>
      <c r="G824" t="s">
        <v>74</v>
      </c>
      <c r="H824" s="2">
        <v>0</v>
      </c>
      <c r="I824" s="2">
        <v>0</v>
      </c>
      <c r="J824" s="2">
        <v>0</v>
      </c>
      <c r="K824" s="2">
        <v>76.34</v>
      </c>
      <c r="L824" s="2">
        <v>0</v>
      </c>
      <c r="M824" s="2">
        <v>0</v>
      </c>
      <c r="N824" s="2">
        <v>0</v>
      </c>
      <c r="O824" s="2">
        <v>9.9242000000000008</v>
      </c>
      <c r="P824" s="2">
        <v>86.264200000000002</v>
      </c>
      <c r="Q824" s="2">
        <v>0</v>
      </c>
      <c r="R824">
        <v>3</v>
      </c>
      <c r="S824" s="64"/>
      <c r="T824" s="64"/>
    </row>
    <row r="825" spans="1:20" x14ac:dyDescent="0.25">
      <c r="A825" t="s">
        <v>889</v>
      </c>
      <c r="B825" t="s">
        <v>912</v>
      </c>
      <c r="C825" t="s">
        <v>1</v>
      </c>
      <c r="D825" t="s">
        <v>0</v>
      </c>
      <c r="E825">
        <v>135874</v>
      </c>
      <c r="F825" t="s">
        <v>264</v>
      </c>
      <c r="G825" t="s">
        <v>265</v>
      </c>
      <c r="H825" s="2">
        <v>0</v>
      </c>
      <c r="I825" s="2">
        <v>0</v>
      </c>
      <c r="J825" s="2">
        <v>0</v>
      </c>
      <c r="K825" s="2">
        <v>27.2</v>
      </c>
      <c r="L825" s="2">
        <v>0</v>
      </c>
      <c r="M825" s="2">
        <v>0</v>
      </c>
      <c r="N825" s="2">
        <v>0</v>
      </c>
      <c r="O825" s="2">
        <v>3.536</v>
      </c>
      <c r="P825" s="2">
        <v>30.736000000000001</v>
      </c>
      <c r="Q825" s="2">
        <v>0</v>
      </c>
      <c r="R825">
        <v>3</v>
      </c>
      <c r="S825" s="64"/>
      <c r="T825" s="64"/>
    </row>
    <row r="826" spans="1:20" x14ac:dyDescent="0.25">
      <c r="A826" t="s">
        <v>889</v>
      </c>
      <c r="B826" t="s">
        <v>912</v>
      </c>
      <c r="C826" t="s">
        <v>1</v>
      </c>
      <c r="D826" t="s">
        <v>0</v>
      </c>
      <c r="E826">
        <v>135863</v>
      </c>
      <c r="F826" t="s">
        <v>264</v>
      </c>
      <c r="G826" t="s">
        <v>265</v>
      </c>
      <c r="H826" s="2">
        <v>0</v>
      </c>
      <c r="I826" s="2">
        <v>0</v>
      </c>
      <c r="J826" s="2">
        <v>0</v>
      </c>
      <c r="K826" s="2">
        <v>22</v>
      </c>
      <c r="L826" s="2">
        <v>0</v>
      </c>
      <c r="M826" s="2">
        <v>0</v>
      </c>
      <c r="N826" s="2">
        <v>0</v>
      </c>
      <c r="O826" s="2">
        <v>2.8600000000000003</v>
      </c>
      <c r="P826" s="2">
        <v>24.86</v>
      </c>
      <c r="Q826" s="2">
        <v>0</v>
      </c>
      <c r="R826">
        <v>3</v>
      </c>
      <c r="S826" s="64"/>
      <c r="T826" s="64"/>
    </row>
    <row r="827" spans="1:20" x14ac:dyDescent="0.25">
      <c r="A827" t="s">
        <v>889</v>
      </c>
      <c r="B827" t="s">
        <v>912</v>
      </c>
      <c r="C827" t="s">
        <v>1</v>
      </c>
      <c r="D827" t="s">
        <v>0</v>
      </c>
      <c r="E827">
        <v>135794</v>
      </c>
      <c r="F827" t="s">
        <v>264</v>
      </c>
      <c r="G827" t="s">
        <v>265</v>
      </c>
      <c r="H827" s="2">
        <v>0</v>
      </c>
      <c r="I827" s="2">
        <v>0</v>
      </c>
      <c r="J827" s="2">
        <v>0</v>
      </c>
      <c r="K827" s="2">
        <v>65.16</v>
      </c>
      <c r="L827" s="2">
        <v>0</v>
      </c>
      <c r="M827" s="2">
        <v>0</v>
      </c>
      <c r="N827" s="2">
        <v>0</v>
      </c>
      <c r="O827" s="2">
        <v>8.4708000000000006</v>
      </c>
      <c r="P827" s="2">
        <v>73.630799999999994</v>
      </c>
      <c r="Q827" s="2">
        <v>0</v>
      </c>
      <c r="R827">
        <v>3</v>
      </c>
      <c r="S827" s="64"/>
      <c r="T827" s="64"/>
    </row>
    <row r="828" spans="1:20" x14ac:dyDescent="0.25">
      <c r="A828" t="s">
        <v>889</v>
      </c>
      <c r="B828" t="s">
        <v>955</v>
      </c>
      <c r="C828" t="s">
        <v>1</v>
      </c>
      <c r="D828" t="s">
        <v>0</v>
      </c>
      <c r="E828">
        <v>135757</v>
      </c>
      <c r="F828" t="s">
        <v>264</v>
      </c>
      <c r="G828" t="s">
        <v>265</v>
      </c>
      <c r="H828" s="2">
        <v>0</v>
      </c>
      <c r="I828" s="2">
        <v>0</v>
      </c>
      <c r="J828" s="2">
        <v>0</v>
      </c>
      <c r="K828" s="2">
        <v>11.97</v>
      </c>
      <c r="L828" s="2">
        <v>0</v>
      </c>
      <c r="M828" s="2">
        <v>0</v>
      </c>
      <c r="N828" s="2">
        <v>0</v>
      </c>
      <c r="O828" s="2">
        <v>1.5561</v>
      </c>
      <c r="P828" s="2">
        <v>13.526100000000001</v>
      </c>
      <c r="Q828" s="2">
        <v>0</v>
      </c>
      <c r="R828">
        <v>3</v>
      </c>
      <c r="S828" s="64"/>
      <c r="T828" s="64"/>
    </row>
    <row r="829" spans="1:20" x14ac:dyDescent="0.25">
      <c r="A829" t="s">
        <v>889</v>
      </c>
      <c r="B829" t="s">
        <v>955</v>
      </c>
      <c r="C829" t="s">
        <v>1</v>
      </c>
      <c r="D829" t="s">
        <v>0</v>
      </c>
      <c r="E829">
        <v>135744</v>
      </c>
      <c r="F829" t="s">
        <v>264</v>
      </c>
      <c r="G829" t="s">
        <v>265</v>
      </c>
      <c r="H829" s="2">
        <v>0</v>
      </c>
      <c r="I829" s="2">
        <v>0</v>
      </c>
      <c r="J829" s="2">
        <v>0</v>
      </c>
      <c r="K829" s="2">
        <v>78.12</v>
      </c>
      <c r="L829" s="2">
        <v>0</v>
      </c>
      <c r="M829" s="2">
        <v>0</v>
      </c>
      <c r="N829" s="2">
        <v>0</v>
      </c>
      <c r="O829" s="2">
        <v>10.155600000000002</v>
      </c>
      <c r="P829" s="2">
        <v>88.275600000000011</v>
      </c>
      <c r="Q829" s="2">
        <v>0</v>
      </c>
      <c r="R829">
        <v>3</v>
      </c>
      <c r="S829" s="64"/>
      <c r="T829" s="64"/>
    </row>
    <row r="830" spans="1:20" x14ac:dyDescent="0.25">
      <c r="A830" t="s">
        <v>889</v>
      </c>
      <c r="B830" t="s">
        <v>955</v>
      </c>
      <c r="C830" t="s">
        <v>1</v>
      </c>
      <c r="D830" t="s">
        <v>0</v>
      </c>
      <c r="E830">
        <v>135693</v>
      </c>
      <c r="F830" t="s">
        <v>264</v>
      </c>
      <c r="G830" t="s">
        <v>265</v>
      </c>
      <c r="H830" s="2">
        <v>0</v>
      </c>
      <c r="I830" s="2">
        <v>0</v>
      </c>
      <c r="J830" s="2">
        <v>0</v>
      </c>
      <c r="K830" s="2">
        <v>130.30000000000001</v>
      </c>
      <c r="L830" s="2">
        <v>0</v>
      </c>
      <c r="M830" s="2">
        <v>0</v>
      </c>
      <c r="N830" s="2">
        <v>0</v>
      </c>
      <c r="O830" s="2">
        <v>16.939000000000004</v>
      </c>
      <c r="P830" s="2">
        <v>147.239</v>
      </c>
      <c r="Q830" s="2">
        <v>0</v>
      </c>
      <c r="R830">
        <v>3</v>
      </c>
      <c r="S830" s="64"/>
      <c r="T830" s="64"/>
    </row>
    <row r="831" spans="1:20" x14ac:dyDescent="0.25">
      <c r="A831" t="s">
        <v>889</v>
      </c>
      <c r="B831" t="s">
        <v>901</v>
      </c>
      <c r="C831" t="s">
        <v>1</v>
      </c>
      <c r="D831" t="s">
        <v>0</v>
      </c>
      <c r="E831">
        <v>135530</v>
      </c>
      <c r="F831" t="s">
        <v>264</v>
      </c>
      <c r="G831" t="s">
        <v>265</v>
      </c>
      <c r="H831" s="2">
        <v>0</v>
      </c>
      <c r="I831" s="2">
        <v>0</v>
      </c>
      <c r="J831" s="2">
        <v>0</v>
      </c>
      <c r="K831" s="2">
        <v>6.74</v>
      </c>
      <c r="L831" s="2">
        <v>0</v>
      </c>
      <c r="M831" s="2">
        <v>0</v>
      </c>
      <c r="N831" s="2">
        <v>0</v>
      </c>
      <c r="O831" s="2">
        <v>0.87620000000000009</v>
      </c>
      <c r="P831" s="2">
        <v>7.6162000000000001</v>
      </c>
      <c r="Q831" s="2">
        <v>0</v>
      </c>
      <c r="R831">
        <v>3</v>
      </c>
      <c r="S831" s="64"/>
      <c r="T831" s="64"/>
    </row>
    <row r="832" spans="1:20" x14ac:dyDescent="0.25">
      <c r="A832" t="s">
        <v>889</v>
      </c>
      <c r="B832" t="s">
        <v>900</v>
      </c>
      <c r="C832" t="s">
        <v>1</v>
      </c>
      <c r="D832" t="s">
        <v>0</v>
      </c>
      <c r="E832">
        <v>116615</v>
      </c>
      <c r="F832" t="s">
        <v>420</v>
      </c>
      <c r="G832" t="s">
        <v>421</v>
      </c>
      <c r="H832" s="2">
        <v>0</v>
      </c>
      <c r="I832" s="2">
        <v>0</v>
      </c>
      <c r="J832" s="2">
        <v>0</v>
      </c>
      <c r="K832" s="2">
        <v>184.07</v>
      </c>
      <c r="L832" s="2">
        <v>0</v>
      </c>
      <c r="M832" s="2">
        <v>0</v>
      </c>
      <c r="N832" s="2">
        <v>0</v>
      </c>
      <c r="O832" s="2">
        <v>23.929099999999998</v>
      </c>
      <c r="P832" s="2">
        <v>207.9991</v>
      </c>
      <c r="Q832" s="2">
        <v>0</v>
      </c>
      <c r="R832">
        <v>3</v>
      </c>
      <c r="S832" s="64"/>
      <c r="T832" s="64"/>
    </row>
    <row r="833" spans="1:20" x14ac:dyDescent="0.25">
      <c r="A833" t="s">
        <v>889</v>
      </c>
      <c r="B833" t="s">
        <v>899</v>
      </c>
      <c r="C833" t="s">
        <v>1</v>
      </c>
      <c r="D833" t="s">
        <v>0</v>
      </c>
      <c r="E833">
        <v>135172</v>
      </c>
      <c r="F833" t="s">
        <v>264</v>
      </c>
      <c r="G833" t="s">
        <v>265</v>
      </c>
      <c r="H833" s="2">
        <v>0</v>
      </c>
      <c r="I833" s="2">
        <v>0</v>
      </c>
      <c r="J833" s="2">
        <v>0</v>
      </c>
      <c r="K833" s="2">
        <v>63</v>
      </c>
      <c r="L833" s="2">
        <v>0</v>
      </c>
      <c r="M833" s="2">
        <v>0</v>
      </c>
      <c r="N833" s="2">
        <v>0</v>
      </c>
      <c r="O833" s="2">
        <v>8.19</v>
      </c>
      <c r="P833" s="2">
        <v>71.19</v>
      </c>
      <c r="Q833" s="2">
        <v>0</v>
      </c>
      <c r="R833">
        <v>3</v>
      </c>
      <c r="S833" s="64"/>
      <c r="T833" s="64"/>
    </row>
    <row r="834" spans="1:20" x14ac:dyDescent="0.25">
      <c r="A834" t="s">
        <v>889</v>
      </c>
      <c r="B834" t="s">
        <v>899</v>
      </c>
      <c r="C834" t="s">
        <v>1</v>
      </c>
      <c r="D834" t="s">
        <v>0</v>
      </c>
      <c r="E834">
        <v>135168</v>
      </c>
      <c r="F834" t="s">
        <v>264</v>
      </c>
      <c r="G834" t="s">
        <v>265</v>
      </c>
      <c r="H834" s="2">
        <v>0</v>
      </c>
      <c r="I834" s="2">
        <v>0</v>
      </c>
      <c r="J834" s="2">
        <v>0</v>
      </c>
      <c r="K834" s="2">
        <v>92.8</v>
      </c>
      <c r="L834" s="2">
        <v>0</v>
      </c>
      <c r="M834" s="2">
        <v>0</v>
      </c>
      <c r="N834" s="2">
        <v>0</v>
      </c>
      <c r="O834" s="2">
        <v>12.064</v>
      </c>
      <c r="P834" s="2">
        <v>104.864</v>
      </c>
      <c r="Q834" s="2">
        <v>0</v>
      </c>
      <c r="R834">
        <v>3</v>
      </c>
      <c r="S834" s="64"/>
      <c r="T834" s="64"/>
    </row>
    <row r="835" spans="1:20" x14ac:dyDescent="0.25">
      <c r="A835" t="s">
        <v>889</v>
      </c>
      <c r="B835" t="s">
        <v>914</v>
      </c>
      <c r="C835" t="s">
        <v>1</v>
      </c>
      <c r="D835" t="s">
        <v>0</v>
      </c>
      <c r="E835">
        <v>132961</v>
      </c>
      <c r="F835" t="s">
        <v>264</v>
      </c>
      <c r="G835" t="s">
        <v>265</v>
      </c>
      <c r="H835" s="2">
        <v>0</v>
      </c>
      <c r="I835" s="2">
        <v>0</v>
      </c>
      <c r="J835" s="2">
        <v>0</v>
      </c>
      <c r="K835" s="2">
        <v>65.39</v>
      </c>
      <c r="L835" s="2">
        <v>0</v>
      </c>
      <c r="M835" s="2">
        <v>0</v>
      </c>
      <c r="N835" s="2">
        <v>0</v>
      </c>
      <c r="O835" s="2">
        <v>8.5007000000000001</v>
      </c>
      <c r="P835" s="2">
        <v>73.890699999999995</v>
      </c>
      <c r="Q835" s="2">
        <v>0</v>
      </c>
      <c r="R835">
        <v>3</v>
      </c>
      <c r="S835" s="64"/>
      <c r="T835" s="64"/>
    </row>
    <row r="836" spans="1:20" x14ac:dyDescent="0.25">
      <c r="A836" t="s">
        <v>889</v>
      </c>
      <c r="B836" t="s">
        <v>826</v>
      </c>
      <c r="C836" t="s">
        <v>1</v>
      </c>
      <c r="D836" t="s">
        <v>0</v>
      </c>
      <c r="E836">
        <v>131828</v>
      </c>
      <c r="F836" t="s">
        <v>264</v>
      </c>
      <c r="G836" t="s">
        <v>265</v>
      </c>
      <c r="H836" s="2">
        <v>0</v>
      </c>
      <c r="I836" s="2">
        <v>0</v>
      </c>
      <c r="J836" s="2">
        <v>0</v>
      </c>
      <c r="K836" s="2">
        <v>67.849999999999994</v>
      </c>
      <c r="L836" s="2">
        <v>0</v>
      </c>
      <c r="M836" s="2">
        <v>0</v>
      </c>
      <c r="N836" s="2">
        <v>0</v>
      </c>
      <c r="O836" s="2">
        <v>8.8204999999999991</v>
      </c>
      <c r="P836" s="2">
        <v>76.67049999999999</v>
      </c>
      <c r="Q836" s="2">
        <v>0</v>
      </c>
      <c r="R836">
        <v>3</v>
      </c>
      <c r="S836" s="64"/>
      <c r="T836" s="64"/>
    </row>
    <row r="837" spans="1:20" x14ac:dyDescent="0.25">
      <c r="A837" t="s">
        <v>889</v>
      </c>
      <c r="B837" t="s">
        <v>826</v>
      </c>
      <c r="C837" t="s">
        <v>1</v>
      </c>
      <c r="D837" t="s">
        <v>0</v>
      </c>
      <c r="E837">
        <v>135712</v>
      </c>
      <c r="F837" t="s">
        <v>264</v>
      </c>
      <c r="G837" t="s">
        <v>265</v>
      </c>
      <c r="H837" s="2">
        <v>0</v>
      </c>
      <c r="I837" s="2">
        <v>0</v>
      </c>
      <c r="J837" s="2">
        <v>0</v>
      </c>
      <c r="K837" s="2">
        <v>24.64</v>
      </c>
      <c r="L837" s="2">
        <v>0</v>
      </c>
      <c r="M837" s="2">
        <v>0</v>
      </c>
      <c r="N837" s="2">
        <v>0</v>
      </c>
      <c r="O837" s="2">
        <v>3.2032000000000003</v>
      </c>
      <c r="P837" s="2">
        <v>27.8432</v>
      </c>
      <c r="Q837" s="2">
        <v>0</v>
      </c>
      <c r="R837">
        <v>3</v>
      </c>
      <c r="S837" s="64"/>
      <c r="T837" s="64"/>
    </row>
    <row r="838" spans="1:20" x14ac:dyDescent="0.25">
      <c r="A838" t="s">
        <v>889</v>
      </c>
      <c r="B838" t="s">
        <v>826</v>
      </c>
      <c r="C838" t="s">
        <v>1</v>
      </c>
      <c r="D838" t="s">
        <v>0</v>
      </c>
      <c r="E838">
        <v>131226</v>
      </c>
      <c r="F838" t="s">
        <v>264</v>
      </c>
      <c r="G838" t="s">
        <v>265</v>
      </c>
      <c r="H838" s="2">
        <v>0</v>
      </c>
      <c r="I838" s="2">
        <v>0</v>
      </c>
      <c r="J838" s="2">
        <v>0</v>
      </c>
      <c r="K838" s="2">
        <v>34.97</v>
      </c>
      <c r="L838" s="2">
        <v>0</v>
      </c>
      <c r="M838" s="2">
        <v>0</v>
      </c>
      <c r="N838" s="2">
        <v>0</v>
      </c>
      <c r="O838" s="2">
        <v>4.5461</v>
      </c>
      <c r="P838" s="2">
        <v>39.516100000000002</v>
      </c>
      <c r="Q838" s="2">
        <v>0</v>
      </c>
      <c r="R838">
        <v>3</v>
      </c>
      <c r="S838" s="64"/>
      <c r="T838" s="64"/>
    </row>
    <row r="839" spans="1:20" x14ac:dyDescent="0.25">
      <c r="A839" t="s">
        <v>889</v>
      </c>
      <c r="B839" t="s">
        <v>842</v>
      </c>
      <c r="C839" t="s">
        <v>1</v>
      </c>
      <c r="D839" t="s">
        <v>0</v>
      </c>
      <c r="E839">
        <v>266207</v>
      </c>
      <c r="F839" t="s">
        <v>54</v>
      </c>
      <c r="G839" t="s">
        <v>55</v>
      </c>
      <c r="H839" s="2">
        <v>0</v>
      </c>
      <c r="I839" s="2">
        <v>0</v>
      </c>
      <c r="J839" s="2">
        <v>0</v>
      </c>
      <c r="K839" s="2">
        <v>12.39</v>
      </c>
      <c r="L839" s="2">
        <v>0</v>
      </c>
      <c r="M839" s="2">
        <v>0</v>
      </c>
      <c r="N839" s="2">
        <v>0</v>
      </c>
      <c r="O839" s="2">
        <v>1.6107</v>
      </c>
      <c r="P839" s="2">
        <v>14.0007</v>
      </c>
      <c r="Q839" s="2">
        <v>0</v>
      </c>
      <c r="R839">
        <v>3</v>
      </c>
      <c r="S839" s="64"/>
      <c r="T839" s="64"/>
    </row>
    <row r="840" spans="1:20" x14ac:dyDescent="0.25">
      <c r="A840" t="s">
        <v>889</v>
      </c>
      <c r="B840" t="s">
        <v>841</v>
      </c>
      <c r="C840" t="s">
        <v>1</v>
      </c>
      <c r="D840" t="s">
        <v>0</v>
      </c>
      <c r="E840">
        <v>266069</v>
      </c>
      <c r="F840" t="s">
        <v>54</v>
      </c>
      <c r="G840" t="s">
        <v>55</v>
      </c>
      <c r="H840" s="2">
        <v>0</v>
      </c>
      <c r="I840" s="2">
        <v>0</v>
      </c>
      <c r="J840" s="2">
        <v>0</v>
      </c>
      <c r="K840" s="2">
        <v>32.549999999999997</v>
      </c>
      <c r="L840" s="2">
        <v>0</v>
      </c>
      <c r="M840" s="2">
        <v>0</v>
      </c>
      <c r="N840" s="2">
        <v>0</v>
      </c>
      <c r="O840" s="2">
        <v>4.2314999999999996</v>
      </c>
      <c r="P840" s="2">
        <v>36.781499999999994</v>
      </c>
      <c r="Q840" s="2">
        <v>0</v>
      </c>
      <c r="R840">
        <v>3</v>
      </c>
      <c r="S840" s="64"/>
      <c r="T840" s="64"/>
    </row>
    <row r="841" spans="1:20" x14ac:dyDescent="0.25">
      <c r="A841" t="s">
        <v>889</v>
      </c>
      <c r="B841" t="s">
        <v>841</v>
      </c>
      <c r="C841" t="s">
        <v>1</v>
      </c>
      <c r="D841" t="s">
        <v>0</v>
      </c>
      <c r="E841">
        <v>266128</v>
      </c>
      <c r="F841" t="s">
        <v>54</v>
      </c>
      <c r="G841" t="s">
        <v>55</v>
      </c>
      <c r="H841" s="2">
        <v>0</v>
      </c>
      <c r="I841" s="2">
        <v>0</v>
      </c>
      <c r="J841" s="2">
        <v>0</v>
      </c>
      <c r="K841" s="2">
        <v>44.94</v>
      </c>
      <c r="L841" s="2">
        <v>0</v>
      </c>
      <c r="M841" s="2">
        <v>0</v>
      </c>
      <c r="N841" s="2">
        <v>0</v>
      </c>
      <c r="O841" s="2">
        <v>5.8422000000000001</v>
      </c>
      <c r="P841" s="2">
        <v>50.782199999999996</v>
      </c>
      <c r="Q841" s="2">
        <v>0</v>
      </c>
      <c r="R841">
        <v>3</v>
      </c>
      <c r="S841" s="64"/>
      <c r="T841" s="64"/>
    </row>
    <row r="842" spans="1:20" x14ac:dyDescent="0.25">
      <c r="A842" t="s">
        <v>889</v>
      </c>
      <c r="B842" t="s">
        <v>840</v>
      </c>
      <c r="C842" t="s">
        <v>1</v>
      </c>
      <c r="D842" t="s">
        <v>0</v>
      </c>
      <c r="E842">
        <v>17402984</v>
      </c>
      <c r="F842" t="s">
        <v>798</v>
      </c>
      <c r="G842" t="s">
        <v>799</v>
      </c>
      <c r="H842" s="2">
        <v>0</v>
      </c>
      <c r="I842" s="2">
        <v>0</v>
      </c>
      <c r="J842" s="2">
        <v>0</v>
      </c>
      <c r="K842" s="2">
        <v>26.99</v>
      </c>
      <c r="L842" s="2">
        <v>0</v>
      </c>
      <c r="M842" s="2">
        <v>0</v>
      </c>
      <c r="N842" s="2">
        <v>0</v>
      </c>
      <c r="O842" s="2">
        <v>3.5086999999999997</v>
      </c>
      <c r="P842" s="2">
        <v>30.498699999999999</v>
      </c>
      <c r="Q842" s="2">
        <v>0</v>
      </c>
      <c r="R842">
        <v>3</v>
      </c>
      <c r="S842" s="64"/>
      <c r="T842" s="64"/>
    </row>
    <row r="843" spans="1:20" x14ac:dyDescent="0.25">
      <c r="A843" t="s">
        <v>889</v>
      </c>
      <c r="B843" t="s">
        <v>840</v>
      </c>
      <c r="C843" t="s">
        <v>1</v>
      </c>
      <c r="D843" t="s">
        <v>0</v>
      </c>
      <c r="E843">
        <v>130983</v>
      </c>
      <c r="F843" t="s">
        <v>264</v>
      </c>
      <c r="G843" t="s">
        <v>265</v>
      </c>
      <c r="H843" s="2">
        <v>0</v>
      </c>
      <c r="I843" s="2">
        <v>0</v>
      </c>
      <c r="J843" s="2">
        <v>0</v>
      </c>
      <c r="K843" s="2">
        <v>27.57</v>
      </c>
      <c r="L843" s="2">
        <v>0</v>
      </c>
      <c r="M843" s="2">
        <v>0</v>
      </c>
      <c r="N843" s="2">
        <v>0</v>
      </c>
      <c r="O843" s="2">
        <v>3.5841000000000003</v>
      </c>
      <c r="P843" s="2">
        <v>31.1541</v>
      </c>
      <c r="Q843" s="2">
        <v>0</v>
      </c>
      <c r="R843">
        <v>3</v>
      </c>
      <c r="S843" s="64"/>
      <c r="T843" s="64"/>
    </row>
    <row r="844" spans="1:20" x14ac:dyDescent="0.25">
      <c r="A844" t="s">
        <v>889</v>
      </c>
      <c r="B844" t="s">
        <v>839</v>
      </c>
      <c r="C844" t="s">
        <v>1</v>
      </c>
      <c r="D844" t="s">
        <v>0</v>
      </c>
      <c r="E844">
        <v>130834</v>
      </c>
      <c r="F844" t="s">
        <v>264</v>
      </c>
      <c r="G844" t="s">
        <v>265</v>
      </c>
      <c r="H844" s="2">
        <v>0</v>
      </c>
      <c r="I844" s="2">
        <v>0</v>
      </c>
      <c r="J844" s="2">
        <v>0</v>
      </c>
      <c r="K844" s="2">
        <v>46.18</v>
      </c>
      <c r="L844" s="2">
        <v>0</v>
      </c>
      <c r="M844" s="2">
        <v>0</v>
      </c>
      <c r="N844" s="2">
        <v>0</v>
      </c>
      <c r="O844" s="2">
        <v>6.0034000000000001</v>
      </c>
      <c r="P844" s="2">
        <v>52.183399999999999</v>
      </c>
      <c r="Q844" s="2">
        <v>0</v>
      </c>
      <c r="R844">
        <v>3</v>
      </c>
      <c r="S844" s="64"/>
      <c r="T844" s="64"/>
    </row>
    <row r="845" spans="1:20" x14ac:dyDescent="0.25">
      <c r="A845" t="s">
        <v>889</v>
      </c>
      <c r="B845" t="s">
        <v>838</v>
      </c>
      <c r="C845" t="s">
        <v>1</v>
      </c>
      <c r="D845" t="s">
        <v>0</v>
      </c>
      <c r="E845">
        <v>130633</v>
      </c>
      <c r="F845" t="s">
        <v>264</v>
      </c>
      <c r="G845" t="s">
        <v>265</v>
      </c>
      <c r="H845" s="2">
        <v>0</v>
      </c>
      <c r="I845" s="2">
        <v>0</v>
      </c>
      <c r="J845" s="2">
        <v>0</v>
      </c>
      <c r="K845" s="2">
        <v>53.34</v>
      </c>
      <c r="L845" s="2">
        <v>0</v>
      </c>
      <c r="M845" s="2">
        <v>0</v>
      </c>
      <c r="N845" s="2">
        <v>0</v>
      </c>
      <c r="O845" s="2">
        <v>6.9342000000000006</v>
      </c>
      <c r="P845" s="2">
        <v>60.274200000000008</v>
      </c>
      <c r="Q845" s="2">
        <v>0</v>
      </c>
      <c r="R845">
        <v>3</v>
      </c>
      <c r="S845" s="64"/>
      <c r="T845" s="64"/>
    </row>
    <row r="846" spans="1:20" x14ac:dyDescent="0.25">
      <c r="A846" t="s">
        <v>889</v>
      </c>
      <c r="B846" t="s">
        <v>838</v>
      </c>
      <c r="C846" t="s">
        <v>1</v>
      </c>
      <c r="D846" t="s">
        <v>0</v>
      </c>
      <c r="E846">
        <v>130620</v>
      </c>
      <c r="F846" t="s">
        <v>264</v>
      </c>
      <c r="G846" t="s">
        <v>265</v>
      </c>
      <c r="H846" s="2">
        <v>0</v>
      </c>
      <c r="I846" s="2">
        <v>0</v>
      </c>
      <c r="J846" s="2">
        <v>0</v>
      </c>
      <c r="K846" s="2">
        <v>49.14</v>
      </c>
      <c r="L846" s="2">
        <v>0</v>
      </c>
      <c r="M846" s="2">
        <v>0</v>
      </c>
      <c r="N846" s="2">
        <v>0</v>
      </c>
      <c r="O846" s="2">
        <v>6.3882000000000003</v>
      </c>
      <c r="P846" s="2">
        <v>55.528199999999998</v>
      </c>
      <c r="Q846" s="2">
        <v>0</v>
      </c>
      <c r="R846">
        <v>3</v>
      </c>
      <c r="S846" s="64"/>
      <c r="T846" s="64"/>
    </row>
    <row r="847" spans="1:20" x14ac:dyDescent="0.25">
      <c r="A847" t="s">
        <v>889</v>
      </c>
      <c r="B847" t="s">
        <v>825</v>
      </c>
      <c r="C847" t="s">
        <v>1</v>
      </c>
      <c r="D847" t="s">
        <v>0</v>
      </c>
      <c r="E847">
        <v>130486</v>
      </c>
      <c r="F847" t="s">
        <v>264</v>
      </c>
      <c r="G847" t="s">
        <v>265</v>
      </c>
      <c r="H847" s="2">
        <v>0</v>
      </c>
      <c r="I847" s="2">
        <v>0</v>
      </c>
      <c r="J847" s="2">
        <v>0</v>
      </c>
      <c r="K847" s="2">
        <v>59.8</v>
      </c>
      <c r="L847" s="2">
        <v>0</v>
      </c>
      <c r="M847" s="2">
        <v>0</v>
      </c>
      <c r="N847" s="2">
        <v>0</v>
      </c>
      <c r="O847" s="2">
        <v>7.774</v>
      </c>
      <c r="P847" s="2">
        <v>67.573999999999998</v>
      </c>
      <c r="Q847" s="2">
        <v>0</v>
      </c>
      <c r="R847">
        <v>3</v>
      </c>
      <c r="S847" s="64"/>
      <c r="T847" s="64"/>
    </row>
    <row r="848" spans="1:20" x14ac:dyDescent="0.25">
      <c r="A848" t="s">
        <v>889</v>
      </c>
      <c r="B848" t="s">
        <v>837</v>
      </c>
      <c r="C848" t="s">
        <v>1</v>
      </c>
      <c r="D848" t="s">
        <v>0</v>
      </c>
      <c r="E848">
        <v>130345</v>
      </c>
      <c r="F848" t="s">
        <v>264</v>
      </c>
      <c r="G848" t="s">
        <v>265</v>
      </c>
      <c r="H848" s="2">
        <v>0</v>
      </c>
      <c r="I848" s="2">
        <v>0</v>
      </c>
      <c r="J848" s="2">
        <v>0</v>
      </c>
      <c r="K848" s="2">
        <v>164.76</v>
      </c>
      <c r="L848" s="2">
        <v>0</v>
      </c>
      <c r="M848" s="2">
        <v>0</v>
      </c>
      <c r="N848" s="2">
        <v>0</v>
      </c>
      <c r="O848" s="2">
        <v>21.418800000000001</v>
      </c>
      <c r="P848" s="2">
        <v>186.1788</v>
      </c>
      <c r="Q848" s="2">
        <v>0</v>
      </c>
      <c r="R848">
        <v>3</v>
      </c>
      <c r="S848" s="64"/>
      <c r="T848" s="64"/>
    </row>
    <row r="849" spans="1:20" x14ac:dyDescent="0.25">
      <c r="A849" t="s">
        <v>889</v>
      </c>
      <c r="B849" t="s">
        <v>856</v>
      </c>
      <c r="C849" t="s">
        <v>1</v>
      </c>
      <c r="D849" t="s">
        <v>0</v>
      </c>
      <c r="E849">
        <v>130094</v>
      </c>
      <c r="F849" t="s">
        <v>264</v>
      </c>
      <c r="G849" t="s">
        <v>265</v>
      </c>
      <c r="H849" s="2">
        <v>0</v>
      </c>
      <c r="I849" s="2">
        <v>0</v>
      </c>
      <c r="J849" s="2">
        <v>0</v>
      </c>
      <c r="K849" s="2">
        <v>55.84</v>
      </c>
      <c r="L849" s="2">
        <v>0</v>
      </c>
      <c r="M849" s="2">
        <v>0</v>
      </c>
      <c r="N849" s="2">
        <v>0</v>
      </c>
      <c r="O849" s="2">
        <v>7.2592000000000008</v>
      </c>
      <c r="P849" s="2">
        <v>63.099200000000003</v>
      </c>
      <c r="Q849" s="2">
        <v>0</v>
      </c>
      <c r="R849">
        <v>3</v>
      </c>
      <c r="S849" s="64"/>
      <c r="T849" s="64"/>
    </row>
    <row r="850" spans="1:20" x14ac:dyDescent="0.25">
      <c r="A850" t="s">
        <v>888</v>
      </c>
      <c r="B850" t="s">
        <v>922</v>
      </c>
      <c r="C850" t="s">
        <v>1</v>
      </c>
      <c r="D850" t="s">
        <v>0</v>
      </c>
      <c r="E850">
        <v>72805</v>
      </c>
      <c r="F850" t="s">
        <v>634</v>
      </c>
      <c r="G850" t="s">
        <v>80</v>
      </c>
      <c r="H850" s="2">
        <v>0</v>
      </c>
      <c r="I850" s="2">
        <v>0</v>
      </c>
      <c r="J850" s="2">
        <v>0</v>
      </c>
      <c r="K850" s="2">
        <v>187.76</v>
      </c>
      <c r="L850" s="2">
        <v>0</v>
      </c>
      <c r="M850" s="2">
        <v>0</v>
      </c>
      <c r="N850" s="2">
        <v>0</v>
      </c>
      <c r="O850" s="2">
        <v>24.408799999999999</v>
      </c>
      <c r="P850" s="2">
        <v>212.16879999999998</v>
      </c>
      <c r="Q850" s="2">
        <v>0</v>
      </c>
      <c r="R850">
        <v>3</v>
      </c>
      <c r="S850" s="64"/>
      <c r="T850" s="64"/>
    </row>
    <row r="851" spans="1:20" x14ac:dyDescent="0.25">
      <c r="A851" t="s">
        <v>888</v>
      </c>
      <c r="B851" t="s">
        <v>905</v>
      </c>
      <c r="C851" t="s">
        <v>1</v>
      </c>
      <c r="D851" t="s">
        <v>0</v>
      </c>
      <c r="E851">
        <v>17501</v>
      </c>
      <c r="F851" t="s">
        <v>381</v>
      </c>
      <c r="G851" t="s">
        <v>382</v>
      </c>
      <c r="H851" s="2">
        <v>0</v>
      </c>
      <c r="I851" s="2">
        <v>0</v>
      </c>
      <c r="J851" s="2">
        <v>0</v>
      </c>
      <c r="K851" s="2">
        <v>82.83</v>
      </c>
      <c r="L851" s="2">
        <v>0</v>
      </c>
      <c r="M851" s="2">
        <v>0</v>
      </c>
      <c r="N851" s="2">
        <v>0</v>
      </c>
      <c r="O851" s="2">
        <v>10.767900000000001</v>
      </c>
      <c r="P851" s="2">
        <v>93.597899999999996</v>
      </c>
      <c r="Q851" s="2">
        <v>0</v>
      </c>
      <c r="R851">
        <v>3</v>
      </c>
      <c r="S851" s="64"/>
      <c r="T851" s="64"/>
    </row>
    <row r="852" spans="1:20" x14ac:dyDescent="0.25">
      <c r="A852" t="s">
        <v>888</v>
      </c>
      <c r="B852" t="s">
        <v>905</v>
      </c>
      <c r="C852" t="s">
        <v>1</v>
      </c>
      <c r="D852" t="s">
        <v>0</v>
      </c>
      <c r="E852">
        <v>32615</v>
      </c>
      <c r="F852" t="s">
        <v>83</v>
      </c>
      <c r="G852" t="s">
        <v>84</v>
      </c>
      <c r="H852" s="2">
        <v>0</v>
      </c>
      <c r="I852" s="2">
        <v>0</v>
      </c>
      <c r="J852" s="2">
        <v>0</v>
      </c>
      <c r="K852" s="2">
        <v>382.5</v>
      </c>
      <c r="L852" s="2">
        <v>0</v>
      </c>
      <c r="M852" s="2">
        <v>0</v>
      </c>
      <c r="N852" s="2">
        <v>0</v>
      </c>
      <c r="O852" s="2">
        <v>49.725000000000001</v>
      </c>
      <c r="P852" s="2">
        <v>432.22500000000002</v>
      </c>
      <c r="Q852" s="2">
        <v>0</v>
      </c>
      <c r="R852">
        <v>3</v>
      </c>
      <c r="S852" s="64"/>
      <c r="T852" s="64"/>
    </row>
    <row r="853" spans="1:20" x14ac:dyDescent="0.25">
      <c r="A853" t="s">
        <v>888</v>
      </c>
      <c r="B853" t="s">
        <v>905</v>
      </c>
      <c r="C853" t="s">
        <v>1</v>
      </c>
      <c r="D853" t="s">
        <v>0</v>
      </c>
      <c r="E853">
        <v>32630</v>
      </c>
      <c r="F853" t="s">
        <v>83</v>
      </c>
      <c r="G853" t="s">
        <v>84</v>
      </c>
      <c r="H853" s="2">
        <v>0</v>
      </c>
      <c r="I853" s="2">
        <v>0</v>
      </c>
      <c r="J853" s="2">
        <v>0</v>
      </c>
      <c r="K853" s="2">
        <v>28.8</v>
      </c>
      <c r="L853" s="2">
        <v>0</v>
      </c>
      <c r="M853" s="2">
        <v>0</v>
      </c>
      <c r="N853" s="2">
        <v>0</v>
      </c>
      <c r="O853" s="2">
        <v>3.7440000000000002</v>
      </c>
      <c r="P853" s="2">
        <v>32.544000000000004</v>
      </c>
      <c r="Q853" s="2">
        <v>0</v>
      </c>
      <c r="R853">
        <v>3</v>
      </c>
      <c r="S853" s="64"/>
      <c r="T853" s="64"/>
    </row>
    <row r="854" spans="1:20" x14ac:dyDescent="0.25">
      <c r="A854" t="s">
        <v>888</v>
      </c>
      <c r="B854" t="s">
        <v>905</v>
      </c>
      <c r="C854" t="s">
        <v>1</v>
      </c>
      <c r="D854" t="s">
        <v>0</v>
      </c>
      <c r="E854">
        <v>133923</v>
      </c>
      <c r="F854" t="s">
        <v>264</v>
      </c>
      <c r="G854" t="s">
        <v>265</v>
      </c>
      <c r="H854" s="2">
        <v>0</v>
      </c>
      <c r="I854" s="2">
        <v>0</v>
      </c>
      <c r="J854" s="2">
        <v>0</v>
      </c>
      <c r="K854" s="2">
        <v>35.4</v>
      </c>
      <c r="L854" s="2">
        <v>0</v>
      </c>
      <c r="M854" s="2">
        <v>0</v>
      </c>
      <c r="N854" s="2">
        <v>0</v>
      </c>
      <c r="O854" s="2">
        <v>4.6020000000000003</v>
      </c>
      <c r="P854" s="2">
        <v>40.001999999999995</v>
      </c>
      <c r="Q854" s="2">
        <v>0</v>
      </c>
      <c r="R854">
        <v>3</v>
      </c>
      <c r="S854" s="64"/>
      <c r="T854" s="64"/>
    </row>
    <row r="855" spans="1:20" x14ac:dyDescent="0.25">
      <c r="A855" t="s">
        <v>888</v>
      </c>
      <c r="B855" t="s">
        <v>897</v>
      </c>
      <c r="C855" t="s">
        <v>1</v>
      </c>
      <c r="D855" t="s">
        <v>0</v>
      </c>
      <c r="E855">
        <v>133809</v>
      </c>
      <c r="F855" t="s">
        <v>264</v>
      </c>
      <c r="G855" t="s">
        <v>265</v>
      </c>
      <c r="H855" s="2">
        <v>0</v>
      </c>
      <c r="I855" s="2">
        <v>0</v>
      </c>
      <c r="J855" s="2">
        <v>0</v>
      </c>
      <c r="K855" s="2">
        <v>26.01</v>
      </c>
      <c r="L855" s="2">
        <v>0</v>
      </c>
      <c r="M855" s="2">
        <v>0</v>
      </c>
      <c r="N855" s="2">
        <v>0</v>
      </c>
      <c r="O855" s="2">
        <v>3.3813000000000004</v>
      </c>
      <c r="P855" s="2">
        <v>29.391300000000001</v>
      </c>
      <c r="Q855" s="2">
        <v>0</v>
      </c>
      <c r="R855">
        <v>3</v>
      </c>
      <c r="S855" s="64"/>
      <c r="T855" s="64"/>
    </row>
    <row r="856" spans="1:20" x14ac:dyDescent="0.25">
      <c r="A856" t="s">
        <v>888</v>
      </c>
      <c r="B856" t="s">
        <v>897</v>
      </c>
      <c r="C856" t="s">
        <v>1</v>
      </c>
      <c r="D856" t="s">
        <v>0</v>
      </c>
      <c r="E856">
        <v>133778</v>
      </c>
      <c r="F856" t="s">
        <v>264</v>
      </c>
      <c r="G856" t="s">
        <v>265</v>
      </c>
      <c r="H856" s="2">
        <v>0</v>
      </c>
      <c r="I856" s="2">
        <v>0</v>
      </c>
      <c r="J856" s="2">
        <v>0</v>
      </c>
      <c r="K856" s="2">
        <v>33.340000000000003</v>
      </c>
      <c r="L856" s="2">
        <v>0</v>
      </c>
      <c r="M856" s="2">
        <v>0</v>
      </c>
      <c r="N856" s="2">
        <v>0</v>
      </c>
      <c r="O856" s="2">
        <v>4.3342000000000009</v>
      </c>
      <c r="P856" s="2">
        <v>37.674200000000006</v>
      </c>
      <c r="Q856" s="2">
        <v>0</v>
      </c>
      <c r="R856">
        <v>3</v>
      </c>
      <c r="S856" s="64"/>
      <c r="T856" s="64"/>
    </row>
    <row r="857" spans="1:20" x14ac:dyDescent="0.25">
      <c r="A857" t="s">
        <v>888</v>
      </c>
      <c r="B857" t="s">
        <v>897</v>
      </c>
      <c r="C857" t="s">
        <v>1</v>
      </c>
      <c r="D857" t="s">
        <v>0</v>
      </c>
      <c r="E857">
        <v>133762</v>
      </c>
      <c r="F857" t="s">
        <v>264</v>
      </c>
      <c r="G857" t="s">
        <v>265</v>
      </c>
      <c r="H857" s="2">
        <v>0</v>
      </c>
      <c r="I857" s="2">
        <v>0</v>
      </c>
      <c r="J857" s="2">
        <v>0</v>
      </c>
      <c r="K857" s="2">
        <v>6.2</v>
      </c>
      <c r="L857" s="2">
        <v>0</v>
      </c>
      <c r="M857" s="2">
        <v>0</v>
      </c>
      <c r="N857" s="2">
        <v>0</v>
      </c>
      <c r="O857" s="2">
        <v>0.80600000000000005</v>
      </c>
      <c r="P857" s="2">
        <v>7.0060000000000002</v>
      </c>
      <c r="Q857" s="2">
        <v>0</v>
      </c>
      <c r="R857">
        <v>3</v>
      </c>
      <c r="S857" s="64"/>
      <c r="T857" s="64"/>
    </row>
    <row r="858" spans="1:20" x14ac:dyDescent="0.25">
      <c r="A858" t="s">
        <v>888</v>
      </c>
      <c r="B858" t="s">
        <v>897</v>
      </c>
      <c r="C858" t="s">
        <v>1</v>
      </c>
      <c r="D858" t="s">
        <v>0</v>
      </c>
      <c r="E858">
        <v>32519</v>
      </c>
      <c r="F858" t="s">
        <v>83</v>
      </c>
      <c r="G858" t="s">
        <v>84</v>
      </c>
      <c r="H858" s="2">
        <v>0</v>
      </c>
      <c r="I858" s="2">
        <v>0</v>
      </c>
      <c r="J858" s="2">
        <v>0</v>
      </c>
      <c r="K858" s="2">
        <v>10.3</v>
      </c>
      <c r="L858" s="2">
        <v>0</v>
      </c>
      <c r="M858" s="2">
        <v>0</v>
      </c>
      <c r="N858" s="2">
        <v>0</v>
      </c>
      <c r="O858" s="2">
        <v>1.3390000000000002</v>
      </c>
      <c r="P858" s="2">
        <v>11.639000000000001</v>
      </c>
      <c r="Q858" s="2">
        <v>0</v>
      </c>
      <c r="R858">
        <v>3</v>
      </c>
      <c r="S858" s="64"/>
      <c r="T858" s="64"/>
    </row>
    <row r="859" spans="1:20" x14ac:dyDescent="0.25">
      <c r="A859" t="s">
        <v>888</v>
      </c>
      <c r="B859" t="s">
        <v>921</v>
      </c>
      <c r="C859" t="s">
        <v>1</v>
      </c>
      <c r="D859" t="s">
        <v>0</v>
      </c>
      <c r="E859">
        <v>133735</v>
      </c>
      <c r="F859" t="s">
        <v>264</v>
      </c>
      <c r="G859" t="s">
        <v>265</v>
      </c>
      <c r="H859" s="2">
        <v>0</v>
      </c>
      <c r="I859" s="2">
        <v>0</v>
      </c>
      <c r="J859" s="2">
        <v>0</v>
      </c>
      <c r="K859" s="2">
        <v>7.4</v>
      </c>
      <c r="L859" s="2">
        <v>0</v>
      </c>
      <c r="M859" s="2">
        <v>0</v>
      </c>
      <c r="N859" s="2">
        <v>0</v>
      </c>
      <c r="O859" s="2">
        <v>0.96200000000000008</v>
      </c>
      <c r="P859" s="2">
        <v>8.3620000000000001</v>
      </c>
      <c r="Q859" s="2">
        <v>0</v>
      </c>
      <c r="R859">
        <v>3</v>
      </c>
      <c r="S859" s="64"/>
      <c r="T859" s="64"/>
    </row>
    <row r="860" spans="1:20" x14ac:dyDescent="0.25">
      <c r="A860" t="s">
        <v>888</v>
      </c>
      <c r="B860" t="s">
        <v>921</v>
      </c>
      <c r="C860" t="s">
        <v>1</v>
      </c>
      <c r="D860" t="s">
        <v>0</v>
      </c>
      <c r="E860">
        <v>133624</v>
      </c>
      <c r="F860" t="s">
        <v>264</v>
      </c>
      <c r="G860" t="s">
        <v>265</v>
      </c>
      <c r="H860" s="2">
        <v>0</v>
      </c>
      <c r="I860" s="2">
        <v>0</v>
      </c>
      <c r="J860" s="2">
        <v>0</v>
      </c>
      <c r="K860" s="2">
        <v>89.5</v>
      </c>
      <c r="L860" s="2">
        <v>0</v>
      </c>
      <c r="M860" s="2">
        <v>0</v>
      </c>
      <c r="N860" s="2">
        <v>0</v>
      </c>
      <c r="O860" s="2">
        <v>11.635</v>
      </c>
      <c r="P860" s="2">
        <v>101.13500000000001</v>
      </c>
      <c r="Q860" s="2">
        <v>0</v>
      </c>
      <c r="R860">
        <v>3</v>
      </c>
      <c r="S860" s="64"/>
      <c r="T860" s="64"/>
    </row>
    <row r="861" spans="1:20" x14ac:dyDescent="0.25">
      <c r="A861" t="s">
        <v>888</v>
      </c>
      <c r="B861" t="s">
        <v>921</v>
      </c>
      <c r="C861" t="s">
        <v>1</v>
      </c>
      <c r="D861" t="s">
        <v>0</v>
      </c>
      <c r="E861">
        <v>133641</v>
      </c>
      <c r="F861" t="s">
        <v>264</v>
      </c>
      <c r="G861" t="s">
        <v>265</v>
      </c>
      <c r="H861" s="2">
        <v>0</v>
      </c>
      <c r="I861" s="2">
        <v>0</v>
      </c>
      <c r="J861" s="2">
        <v>0</v>
      </c>
      <c r="K861" s="2">
        <v>6.78</v>
      </c>
      <c r="L861" s="2">
        <v>0</v>
      </c>
      <c r="M861" s="2">
        <v>0</v>
      </c>
      <c r="N861" s="2">
        <v>0</v>
      </c>
      <c r="O861" s="2">
        <v>0.88140000000000007</v>
      </c>
      <c r="P861" s="2">
        <v>7.6614000000000004</v>
      </c>
      <c r="Q861" s="2">
        <v>0</v>
      </c>
      <c r="R861">
        <v>3</v>
      </c>
      <c r="S861" s="64"/>
      <c r="T861" s="64"/>
    </row>
    <row r="862" spans="1:20" x14ac:dyDescent="0.25">
      <c r="A862" t="s">
        <v>888</v>
      </c>
      <c r="B862" t="s">
        <v>921</v>
      </c>
      <c r="C862" t="s">
        <v>1</v>
      </c>
      <c r="D862" t="s">
        <v>0</v>
      </c>
      <c r="E862">
        <v>71194</v>
      </c>
      <c r="F862" t="s">
        <v>634</v>
      </c>
      <c r="G862" t="s">
        <v>80</v>
      </c>
      <c r="H862" s="2">
        <v>0</v>
      </c>
      <c r="I862" s="2">
        <v>0</v>
      </c>
      <c r="J862" s="2">
        <v>0</v>
      </c>
      <c r="K862" s="2">
        <v>9.5</v>
      </c>
      <c r="L862" s="2">
        <v>0</v>
      </c>
      <c r="M862" s="2">
        <v>0</v>
      </c>
      <c r="N862" s="2">
        <v>0</v>
      </c>
      <c r="O862" s="2">
        <v>1.2350000000000001</v>
      </c>
      <c r="P862" s="2">
        <v>10.734999999999999</v>
      </c>
      <c r="Q862" s="2">
        <v>0</v>
      </c>
      <c r="R862">
        <v>3</v>
      </c>
      <c r="S862" s="64"/>
      <c r="T862" s="64"/>
    </row>
    <row r="863" spans="1:20" x14ac:dyDescent="0.25">
      <c r="A863" t="s">
        <v>888</v>
      </c>
      <c r="B863" t="s">
        <v>921</v>
      </c>
      <c r="C863" t="s">
        <v>1</v>
      </c>
      <c r="D863" t="s">
        <v>0</v>
      </c>
      <c r="E863">
        <v>6019606</v>
      </c>
      <c r="F863" t="s">
        <v>669</v>
      </c>
      <c r="G863" t="s">
        <v>670</v>
      </c>
      <c r="H863" s="2">
        <v>0</v>
      </c>
      <c r="I863" s="2">
        <v>0</v>
      </c>
      <c r="J863" s="2">
        <v>0</v>
      </c>
      <c r="K863" s="2">
        <v>13.27</v>
      </c>
      <c r="L863" s="2">
        <v>0</v>
      </c>
      <c r="M863" s="2">
        <v>0</v>
      </c>
      <c r="N863" s="2">
        <v>0</v>
      </c>
      <c r="O863" s="2">
        <v>1.7251000000000001</v>
      </c>
      <c r="P863" s="2">
        <v>14.995099999999999</v>
      </c>
      <c r="Q863" s="2">
        <v>0</v>
      </c>
      <c r="R863">
        <v>3</v>
      </c>
      <c r="S863" s="64"/>
      <c r="T863" s="64"/>
    </row>
    <row r="864" spans="1:20" x14ac:dyDescent="0.25">
      <c r="A864" t="s">
        <v>888</v>
      </c>
      <c r="B864" t="s">
        <v>921</v>
      </c>
      <c r="C864" t="s">
        <v>1</v>
      </c>
      <c r="D864" t="s">
        <v>0</v>
      </c>
      <c r="E864">
        <v>458</v>
      </c>
      <c r="F864" t="s">
        <v>807</v>
      </c>
      <c r="G864" t="s">
        <v>808</v>
      </c>
      <c r="H864" s="2">
        <v>0</v>
      </c>
      <c r="I864" s="2">
        <v>0</v>
      </c>
      <c r="J864" s="2">
        <v>0</v>
      </c>
      <c r="K864" s="2">
        <v>88.5</v>
      </c>
      <c r="L864" s="2">
        <v>0</v>
      </c>
      <c r="M864" s="2">
        <v>0</v>
      </c>
      <c r="N864" s="2">
        <v>0</v>
      </c>
      <c r="O864" s="2">
        <v>11.505000000000001</v>
      </c>
      <c r="P864" s="2">
        <v>100.005</v>
      </c>
      <c r="Q864" s="2">
        <v>0</v>
      </c>
      <c r="R864">
        <v>3</v>
      </c>
      <c r="S864" s="64"/>
      <c r="T864" s="64"/>
    </row>
    <row r="865" spans="1:20" x14ac:dyDescent="0.25">
      <c r="A865" t="s">
        <v>888</v>
      </c>
      <c r="B865" t="s">
        <v>921</v>
      </c>
      <c r="C865" t="s">
        <v>1</v>
      </c>
      <c r="D865" t="s">
        <v>0</v>
      </c>
      <c r="E865">
        <v>5432</v>
      </c>
      <c r="F865" t="s">
        <v>379</v>
      </c>
      <c r="G865" t="s">
        <v>380</v>
      </c>
      <c r="H865" s="2">
        <v>0</v>
      </c>
      <c r="I865" s="2">
        <v>0</v>
      </c>
      <c r="J865" s="2">
        <v>0</v>
      </c>
      <c r="K865" s="2">
        <v>123.04</v>
      </c>
      <c r="L865" s="2">
        <v>0</v>
      </c>
      <c r="M865" s="2">
        <v>0</v>
      </c>
      <c r="N865" s="2">
        <v>0</v>
      </c>
      <c r="O865" s="2">
        <v>15.995200000000001</v>
      </c>
      <c r="P865" s="2">
        <v>139.0352</v>
      </c>
      <c r="Q865" s="2">
        <v>0</v>
      </c>
      <c r="R865">
        <v>3</v>
      </c>
      <c r="S865" s="64"/>
      <c r="T865" s="64"/>
    </row>
    <row r="866" spans="1:20" x14ac:dyDescent="0.25">
      <c r="A866" t="s">
        <v>888</v>
      </c>
      <c r="B866" t="s">
        <v>921</v>
      </c>
      <c r="C866" t="s">
        <v>1</v>
      </c>
      <c r="D866" t="s">
        <v>0</v>
      </c>
      <c r="E866">
        <v>75048658</v>
      </c>
      <c r="F866" t="s">
        <v>222</v>
      </c>
      <c r="G866" t="s">
        <v>74</v>
      </c>
      <c r="H866" s="2">
        <v>0</v>
      </c>
      <c r="I866" s="2">
        <v>0</v>
      </c>
      <c r="J866" s="2">
        <v>0</v>
      </c>
      <c r="K866" s="2">
        <v>28.13</v>
      </c>
      <c r="L866" s="2">
        <v>0</v>
      </c>
      <c r="M866" s="2">
        <v>0</v>
      </c>
      <c r="N866" s="2">
        <v>0</v>
      </c>
      <c r="O866" s="2">
        <v>3.6568999999999998</v>
      </c>
      <c r="P866" s="2">
        <v>31.786899999999999</v>
      </c>
      <c r="Q866" s="2">
        <v>0</v>
      </c>
      <c r="R866">
        <v>3</v>
      </c>
      <c r="S866" s="64"/>
      <c r="T866" s="64"/>
    </row>
    <row r="867" spans="1:20" x14ac:dyDescent="0.25">
      <c r="A867" t="s">
        <v>888</v>
      </c>
      <c r="B867" t="s">
        <v>921</v>
      </c>
      <c r="C867" t="s">
        <v>1</v>
      </c>
      <c r="D867" t="s">
        <v>0</v>
      </c>
      <c r="E867">
        <v>1917206</v>
      </c>
      <c r="F867" t="s">
        <v>139</v>
      </c>
      <c r="G867" t="s">
        <v>256</v>
      </c>
      <c r="H867" s="2">
        <v>3.38</v>
      </c>
      <c r="I867" s="2">
        <v>0</v>
      </c>
      <c r="J867" s="2">
        <v>0</v>
      </c>
      <c r="K867" s="2">
        <v>58.96</v>
      </c>
      <c r="L867" s="2">
        <v>0</v>
      </c>
      <c r="M867" s="2">
        <v>0</v>
      </c>
      <c r="N867" s="2">
        <v>0</v>
      </c>
      <c r="O867" s="2">
        <v>7.6648000000000005</v>
      </c>
      <c r="P867" s="2">
        <v>70.004800000000003</v>
      </c>
      <c r="Q867" s="2">
        <v>0</v>
      </c>
      <c r="R867">
        <v>3</v>
      </c>
      <c r="S867" s="64"/>
      <c r="T867" s="64"/>
    </row>
    <row r="868" spans="1:20" x14ac:dyDescent="0.25">
      <c r="A868" t="s">
        <v>888</v>
      </c>
      <c r="B868" t="s">
        <v>904</v>
      </c>
      <c r="C868" t="s">
        <v>1</v>
      </c>
      <c r="D868" t="s">
        <v>0</v>
      </c>
      <c r="E868">
        <v>133508</v>
      </c>
      <c r="F868" t="s">
        <v>264</v>
      </c>
      <c r="G868" t="s">
        <v>265</v>
      </c>
      <c r="H868" s="2">
        <v>0</v>
      </c>
      <c r="I868" s="2">
        <v>0</v>
      </c>
      <c r="J868" s="2">
        <v>0</v>
      </c>
      <c r="K868" s="2">
        <v>10.119999999999999</v>
      </c>
      <c r="L868" s="2">
        <v>0</v>
      </c>
      <c r="M868" s="2">
        <v>0</v>
      </c>
      <c r="N868" s="2">
        <v>0</v>
      </c>
      <c r="O868" s="2">
        <v>1.3155999999999999</v>
      </c>
      <c r="P868" s="2">
        <v>11.435599999999999</v>
      </c>
      <c r="Q868" s="2">
        <v>0</v>
      </c>
      <c r="R868">
        <v>3</v>
      </c>
      <c r="S868" s="64"/>
      <c r="T868" s="64"/>
    </row>
    <row r="869" spans="1:20" x14ac:dyDescent="0.25">
      <c r="A869" t="s">
        <v>888</v>
      </c>
      <c r="B869" t="s">
        <v>904</v>
      </c>
      <c r="C869" t="s">
        <v>1</v>
      </c>
      <c r="D869" t="s">
        <v>0</v>
      </c>
      <c r="E869">
        <v>133519</v>
      </c>
      <c r="F869" t="s">
        <v>264</v>
      </c>
      <c r="G869" t="s">
        <v>265</v>
      </c>
      <c r="H869" s="2">
        <v>0</v>
      </c>
      <c r="I869" s="2">
        <v>0</v>
      </c>
      <c r="J869" s="2">
        <v>0</v>
      </c>
      <c r="K869" s="2">
        <v>7.64</v>
      </c>
      <c r="L869" s="2">
        <v>0</v>
      </c>
      <c r="M869" s="2">
        <v>0</v>
      </c>
      <c r="N869" s="2">
        <v>0</v>
      </c>
      <c r="O869" s="2">
        <v>0.99319999999999997</v>
      </c>
      <c r="P869" s="2">
        <v>8.6332000000000004</v>
      </c>
      <c r="Q869" s="2">
        <v>0</v>
      </c>
      <c r="R869">
        <v>3</v>
      </c>
      <c r="S869" s="64"/>
      <c r="T869" s="64"/>
    </row>
    <row r="870" spans="1:20" x14ac:dyDescent="0.25">
      <c r="A870" t="s">
        <v>888</v>
      </c>
      <c r="B870" t="s">
        <v>904</v>
      </c>
      <c r="C870" t="s">
        <v>1</v>
      </c>
      <c r="D870" t="s">
        <v>0</v>
      </c>
      <c r="E870">
        <v>6019601</v>
      </c>
      <c r="F870" t="s">
        <v>669</v>
      </c>
      <c r="G870" t="s">
        <v>670</v>
      </c>
      <c r="H870" s="2">
        <v>0</v>
      </c>
      <c r="I870" s="2">
        <v>0</v>
      </c>
      <c r="J870" s="2">
        <v>0</v>
      </c>
      <c r="K870" s="2">
        <v>13.27</v>
      </c>
      <c r="L870" s="2">
        <v>0</v>
      </c>
      <c r="M870" s="2">
        <v>0</v>
      </c>
      <c r="N870" s="2">
        <v>0</v>
      </c>
      <c r="O870" s="2">
        <v>1.7251000000000001</v>
      </c>
      <c r="P870" s="2">
        <v>14.995099999999999</v>
      </c>
      <c r="Q870" s="2">
        <v>0</v>
      </c>
      <c r="R870">
        <v>3</v>
      </c>
      <c r="S870" s="64"/>
      <c r="T870" s="64"/>
    </row>
    <row r="871" spans="1:20" x14ac:dyDescent="0.25">
      <c r="A871" t="s">
        <v>888</v>
      </c>
      <c r="B871" t="s">
        <v>904</v>
      </c>
      <c r="C871" t="s">
        <v>1</v>
      </c>
      <c r="D871" t="s">
        <v>0</v>
      </c>
      <c r="E871">
        <v>1197</v>
      </c>
      <c r="F871" t="s">
        <v>389</v>
      </c>
      <c r="G871" t="s">
        <v>390</v>
      </c>
      <c r="H871" s="2">
        <v>0</v>
      </c>
      <c r="I871" s="2">
        <v>0</v>
      </c>
      <c r="J871" s="2">
        <v>0</v>
      </c>
      <c r="K871" s="2">
        <v>102</v>
      </c>
      <c r="L871" s="2">
        <v>0</v>
      </c>
      <c r="M871" s="2">
        <v>0</v>
      </c>
      <c r="N871" s="2">
        <v>0</v>
      </c>
      <c r="O871" s="2">
        <v>13.26</v>
      </c>
      <c r="P871" s="2">
        <v>115.26</v>
      </c>
      <c r="Q871" s="2">
        <v>0</v>
      </c>
      <c r="R871">
        <v>3</v>
      </c>
      <c r="S871" s="64"/>
      <c r="T871" s="64"/>
    </row>
    <row r="872" spans="1:20" x14ac:dyDescent="0.25">
      <c r="A872" t="s">
        <v>888</v>
      </c>
      <c r="B872" t="s">
        <v>904</v>
      </c>
      <c r="C872" t="s">
        <v>1</v>
      </c>
      <c r="D872" t="s">
        <v>0</v>
      </c>
      <c r="E872">
        <v>149</v>
      </c>
      <c r="F872" t="s">
        <v>919</v>
      </c>
      <c r="G872" t="s">
        <v>920</v>
      </c>
      <c r="H872" s="2">
        <v>0</v>
      </c>
      <c r="I872" s="2">
        <v>0</v>
      </c>
      <c r="J872" s="2">
        <v>0</v>
      </c>
      <c r="K872" s="2">
        <v>663.72</v>
      </c>
      <c r="L872" s="2">
        <v>0</v>
      </c>
      <c r="M872" s="2">
        <v>0</v>
      </c>
      <c r="N872" s="2">
        <v>0</v>
      </c>
      <c r="O872" s="2">
        <v>86.283600000000007</v>
      </c>
      <c r="P872" s="2">
        <v>750.00360000000001</v>
      </c>
      <c r="Q872" s="2">
        <v>0</v>
      </c>
      <c r="R872">
        <v>3</v>
      </c>
      <c r="S872" s="64"/>
      <c r="T872" s="64"/>
    </row>
    <row r="873" spans="1:20" x14ac:dyDescent="0.25">
      <c r="A873" t="s">
        <v>888</v>
      </c>
      <c r="B873" t="s">
        <v>904</v>
      </c>
      <c r="C873" t="s">
        <v>1</v>
      </c>
      <c r="D873" t="s">
        <v>0</v>
      </c>
      <c r="E873">
        <v>651</v>
      </c>
      <c r="F873" t="s">
        <v>627</v>
      </c>
      <c r="G873" t="s">
        <v>628</v>
      </c>
      <c r="H873" s="2">
        <v>0</v>
      </c>
      <c r="I873" s="2">
        <v>0</v>
      </c>
      <c r="J873" s="2">
        <v>0</v>
      </c>
      <c r="K873" s="2">
        <v>110.62</v>
      </c>
      <c r="L873" s="2">
        <v>0</v>
      </c>
      <c r="M873" s="2">
        <v>0</v>
      </c>
      <c r="N873" s="2">
        <v>0</v>
      </c>
      <c r="O873" s="2">
        <v>14.380600000000001</v>
      </c>
      <c r="P873" s="2">
        <v>125.00060000000001</v>
      </c>
      <c r="Q873" s="2">
        <v>0</v>
      </c>
      <c r="R873">
        <v>3</v>
      </c>
      <c r="S873" s="64"/>
      <c r="T873" s="64"/>
    </row>
    <row r="874" spans="1:20" x14ac:dyDescent="0.25">
      <c r="A874" t="s">
        <v>888</v>
      </c>
      <c r="B874" t="s">
        <v>904</v>
      </c>
      <c r="C874" t="s">
        <v>1</v>
      </c>
      <c r="D874" t="s">
        <v>0</v>
      </c>
      <c r="E874">
        <v>79152</v>
      </c>
      <c r="F874" t="s">
        <v>131</v>
      </c>
      <c r="G874" t="s">
        <v>132</v>
      </c>
      <c r="H874" s="2">
        <v>1.91</v>
      </c>
      <c r="I874" s="2">
        <v>0</v>
      </c>
      <c r="J874" s="2">
        <v>0</v>
      </c>
      <c r="K874" s="2">
        <v>34.81</v>
      </c>
      <c r="L874" s="2">
        <v>0</v>
      </c>
      <c r="M874" s="2">
        <v>0</v>
      </c>
      <c r="N874" s="2">
        <v>0</v>
      </c>
      <c r="O874" s="2">
        <v>4.5253000000000005</v>
      </c>
      <c r="P874" s="2">
        <v>41.2453</v>
      </c>
      <c r="Q874" s="2">
        <v>0</v>
      </c>
      <c r="R874">
        <v>3</v>
      </c>
      <c r="S874" s="64"/>
      <c r="T874" s="64"/>
    </row>
    <row r="875" spans="1:20" x14ac:dyDescent="0.25">
      <c r="A875" t="s">
        <v>888</v>
      </c>
      <c r="B875" t="s">
        <v>904</v>
      </c>
      <c r="C875" t="s">
        <v>1</v>
      </c>
      <c r="D875" t="s">
        <v>0</v>
      </c>
      <c r="E875">
        <v>161870</v>
      </c>
      <c r="F875" t="s">
        <v>917</v>
      </c>
      <c r="G875" t="s">
        <v>918</v>
      </c>
      <c r="H875" s="2">
        <v>0.23</v>
      </c>
      <c r="I875" s="2">
        <v>0</v>
      </c>
      <c r="J875" s="2">
        <v>0</v>
      </c>
      <c r="K875" s="2">
        <v>4.22</v>
      </c>
      <c r="L875" s="2">
        <v>0</v>
      </c>
      <c r="M875" s="2">
        <v>0</v>
      </c>
      <c r="N875" s="2">
        <v>0</v>
      </c>
      <c r="O875" s="2">
        <v>0.54859999999999998</v>
      </c>
      <c r="P875" s="2">
        <v>4.9985999999999997</v>
      </c>
      <c r="Q875" s="2">
        <v>0</v>
      </c>
      <c r="R875">
        <v>3</v>
      </c>
      <c r="S875" s="64"/>
      <c r="T875" s="64"/>
    </row>
    <row r="876" spans="1:20" x14ac:dyDescent="0.25">
      <c r="A876" t="s">
        <v>888</v>
      </c>
      <c r="B876" t="s">
        <v>903</v>
      </c>
      <c r="C876" t="s">
        <v>1</v>
      </c>
      <c r="D876" t="s">
        <v>0</v>
      </c>
      <c r="E876">
        <v>133288</v>
      </c>
      <c r="F876" t="s">
        <v>264</v>
      </c>
      <c r="G876" t="s">
        <v>265</v>
      </c>
      <c r="H876" s="2">
        <v>0</v>
      </c>
      <c r="I876" s="2">
        <v>0</v>
      </c>
      <c r="J876" s="2">
        <v>0</v>
      </c>
      <c r="K876" s="2">
        <v>60.96</v>
      </c>
      <c r="L876" s="2">
        <v>0</v>
      </c>
      <c r="M876" s="2">
        <v>0</v>
      </c>
      <c r="N876" s="2">
        <v>0</v>
      </c>
      <c r="O876" s="2">
        <v>7.9248000000000003</v>
      </c>
      <c r="P876" s="2">
        <v>68.884799999999998</v>
      </c>
      <c r="Q876" s="2">
        <v>0</v>
      </c>
      <c r="R876">
        <v>3</v>
      </c>
      <c r="S876" s="64"/>
      <c r="T876" s="64"/>
    </row>
    <row r="877" spans="1:20" x14ac:dyDescent="0.25">
      <c r="A877" t="s">
        <v>888</v>
      </c>
      <c r="B877" t="s">
        <v>903</v>
      </c>
      <c r="C877" t="s">
        <v>1</v>
      </c>
      <c r="D877" t="s">
        <v>0</v>
      </c>
      <c r="E877">
        <v>133382</v>
      </c>
      <c r="F877" t="s">
        <v>264</v>
      </c>
      <c r="G877" t="s">
        <v>265</v>
      </c>
      <c r="H877" s="2">
        <v>0</v>
      </c>
      <c r="I877" s="2">
        <v>0</v>
      </c>
      <c r="J877" s="2">
        <v>0</v>
      </c>
      <c r="K877" s="2">
        <v>14.23</v>
      </c>
      <c r="L877" s="2">
        <v>0</v>
      </c>
      <c r="M877" s="2">
        <v>0</v>
      </c>
      <c r="N877" s="2">
        <v>0</v>
      </c>
      <c r="O877" s="2">
        <v>1.8499000000000001</v>
      </c>
      <c r="P877" s="2">
        <v>16.079900000000002</v>
      </c>
      <c r="Q877" s="2">
        <v>0</v>
      </c>
      <c r="R877">
        <v>3</v>
      </c>
      <c r="S877" s="64"/>
      <c r="T877" s="64"/>
    </row>
    <row r="878" spans="1:20" x14ac:dyDescent="0.25">
      <c r="A878" t="s">
        <v>888</v>
      </c>
      <c r="B878" t="s">
        <v>903</v>
      </c>
      <c r="C878" t="s">
        <v>1</v>
      </c>
      <c r="D878" t="s">
        <v>0</v>
      </c>
      <c r="E878">
        <v>133388</v>
      </c>
      <c r="F878" t="s">
        <v>264</v>
      </c>
      <c r="G878" t="s">
        <v>265</v>
      </c>
      <c r="H878" s="2">
        <v>0</v>
      </c>
      <c r="I878" s="2">
        <v>0</v>
      </c>
      <c r="J878" s="2">
        <v>0</v>
      </c>
      <c r="K878" s="2">
        <v>13.3</v>
      </c>
      <c r="L878" s="2">
        <v>0</v>
      </c>
      <c r="M878" s="2">
        <v>0</v>
      </c>
      <c r="N878" s="2">
        <v>0</v>
      </c>
      <c r="O878" s="2">
        <v>1.7290000000000001</v>
      </c>
      <c r="P878" s="2">
        <v>15.029</v>
      </c>
      <c r="Q878" s="2">
        <v>0</v>
      </c>
      <c r="R878">
        <v>3</v>
      </c>
      <c r="S878" s="64"/>
      <c r="T878" s="64"/>
    </row>
    <row r="879" spans="1:20" x14ac:dyDescent="0.25">
      <c r="A879" t="s">
        <v>888</v>
      </c>
      <c r="B879" t="s">
        <v>903</v>
      </c>
      <c r="C879" t="s">
        <v>1</v>
      </c>
      <c r="D879" t="s">
        <v>0</v>
      </c>
      <c r="E879">
        <v>133394</v>
      </c>
      <c r="F879" t="s">
        <v>264</v>
      </c>
      <c r="G879" t="s">
        <v>265</v>
      </c>
      <c r="H879" s="2">
        <v>0</v>
      </c>
      <c r="I879" s="2">
        <v>0</v>
      </c>
      <c r="J879" s="2">
        <v>0</v>
      </c>
      <c r="K879" s="2">
        <v>25.47</v>
      </c>
      <c r="L879" s="2">
        <v>0</v>
      </c>
      <c r="M879" s="2">
        <v>0</v>
      </c>
      <c r="N879" s="2">
        <v>0</v>
      </c>
      <c r="O879" s="2">
        <v>3.3111000000000002</v>
      </c>
      <c r="P879" s="2">
        <v>28.781099999999999</v>
      </c>
      <c r="Q879" s="2">
        <v>0</v>
      </c>
      <c r="R879">
        <v>3</v>
      </c>
      <c r="S879" s="64"/>
      <c r="T879" s="64"/>
    </row>
    <row r="880" spans="1:20" x14ac:dyDescent="0.25">
      <c r="A880" t="s">
        <v>888</v>
      </c>
      <c r="B880" t="s">
        <v>903</v>
      </c>
      <c r="C880" t="s">
        <v>1</v>
      </c>
      <c r="D880" t="s">
        <v>0</v>
      </c>
      <c r="E880">
        <v>133416</v>
      </c>
      <c r="F880" t="s">
        <v>264</v>
      </c>
      <c r="G880" t="s">
        <v>265</v>
      </c>
      <c r="H880" s="2">
        <v>0</v>
      </c>
      <c r="I880" s="2">
        <v>0</v>
      </c>
      <c r="J880" s="2">
        <v>0</v>
      </c>
      <c r="K880" s="2">
        <v>7.98</v>
      </c>
      <c r="L880" s="2">
        <v>0</v>
      </c>
      <c r="M880" s="2">
        <v>0</v>
      </c>
      <c r="N880" s="2">
        <v>0</v>
      </c>
      <c r="O880" s="2">
        <v>1.0374000000000001</v>
      </c>
      <c r="P880" s="2">
        <v>9.0174000000000003</v>
      </c>
      <c r="Q880" s="2">
        <v>0</v>
      </c>
      <c r="R880">
        <v>3</v>
      </c>
      <c r="S880" s="64"/>
      <c r="T880" s="64"/>
    </row>
    <row r="881" spans="1:20" x14ac:dyDescent="0.25">
      <c r="A881" t="s">
        <v>888</v>
      </c>
      <c r="B881" t="s">
        <v>903</v>
      </c>
      <c r="C881" t="s">
        <v>1</v>
      </c>
      <c r="D881" t="s">
        <v>0</v>
      </c>
      <c r="E881">
        <v>16858</v>
      </c>
      <c r="F881" t="s">
        <v>381</v>
      </c>
      <c r="G881" t="s">
        <v>382</v>
      </c>
      <c r="H881" s="2">
        <v>0</v>
      </c>
      <c r="I881" s="2">
        <v>0</v>
      </c>
      <c r="J881" s="2">
        <v>0</v>
      </c>
      <c r="K881" s="2">
        <v>122.51</v>
      </c>
      <c r="L881" s="2">
        <v>0</v>
      </c>
      <c r="M881" s="2">
        <v>0</v>
      </c>
      <c r="N881" s="2">
        <v>0</v>
      </c>
      <c r="O881" s="2">
        <v>15.926300000000001</v>
      </c>
      <c r="P881" s="2">
        <v>138.43630000000002</v>
      </c>
      <c r="Q881" s="2">
        <v>0</v>
      </c>
      <c r="R881">
        <v>3</v>
      </c>
      <c r="S881" s="64"/>
      <c r="T881" s="64"/>
    </row>
    <row r="882" spans="1:20" x14ac:dyDescent="0.25">
      <c r="A882" s="60" t="s">
        <v>888</v>
      </c>
      <c r="B882" s="60" t="s">
        <v>903</v>
      </c>
      <c r="C882" s="60" t="s">
        <v>1</v>
      </c>
      <c r="D882" s="60" t="s">
        <v>0</v>
      </c>
      <c r="E882" s="60">
        <v>304175</v>
      </c>
      <c r="F882" s="60" t="s">
        <v>429</v>
      </c>
      <c r="G882" s="60" t="s">
        <v>430</v>
      </c>
      <c r="H882" s="61">
        <v>2.71</v>
      </c>
      <c r="I882" s="61">
        <v>0</v>
      </c>
      <c r="J882" s="61">
        <v>0</v>
      </c>
      <c r="K882" s="61">
        <v>53.61</v>
      </c>
      <c r="L882" s="61">
        <v>0</v>
      </c>
      <c r="M882" s="61">
        <v>0</v>
      </c>
      <c r="N882" s="61">
        <v>0</v>
      </c>
      <c r="O882" s="61">
        <v>2.6805000000000003</v>
      </c>
      <c r="P882" s="61">
        <v>59.000500000000002</v>
      </c>
      <c r="Q882" s="61">
        <v>0</v>
      </c>
      <c r="R882" s="60">
        <v>3</v>
      </c>
      <c r="S882" s="64"/>
      <c r="T882" s="64"/>
    </row>
    <row r="883" spans="1:20" x14ac:dyDescent="0.25">
      <c r="A883" t="s">
        <v>888</v>
      </c>
      <c r="B883" t="s">
        <v>916</v>
      </c>
      <c r="C883" t="s">
        <v>1</v>
      </c>
      <c r="D883" t="s">
        <v>0</v>
      </c>
      <c r="E883">
        <v>510328</v>
      </c>
      <c r="F883" t="s">
        <v>658</v>
      </c>
      <c r="G883" t="s">
        <v>659</v>
      </c>
      <c r="H883" s="2">
        <v>0</v>
      </c>
      <c r="I883" s="2">
        <v>0</v>
      </c>
      <c r="J883" s="2">
        <v>0</v>
      </c>
      <c r="K883" s="2">
        <v>26.51</v>
      </c>
      <c r="L883" s="2">
        <v>0</v>
      </c>
      <c r="M883" s="2">
        <v>0</v>
      </c>
      <c r="N883" s="2">
        <v>0</v>
      </c>
      <c r="O883" s="2">
        <v>3.4463000000000004</v>
      </c>
      <c r="P883" s="2">
        <v>29.956300000000002</v>
      </c>
      <c r="Q883" s="2">
        <v>0</v>
      </c>
      <c r="R883">
        <v>3</v>
      </c>
      <c r="S883" s="64"/>
      <c r="T883" s="64"/>
    </row>
    <row r="884" spans="1:20" x14ac:dyDescent="0.25">
      <c r="A884" t="s">
        <v>888</v>
      </c>
      <c r="B884" t="s">
        <v>915</v>
      </c>
      <c r="C884" t="s">
        <v>1</v>
      </c>
      <c r="D884" t="s">
        <v>0</v>
      </c>
      <c r="E884">
        <v>133236</v>
      </c>
      <c r="F884" t="s">
        <v>264</v>
      </c>
      <c r="G884" t="s">
        <v>265</v>
      </c>
      <c r="H884" s="2">
        <v>0</v>
      </c>
      <c r="I884" s="2">
        <v>0</v>
      </c>
      <c r="J884" s="2">
        <v>0</v>
      </c>
      <c r="K884" s="2">
        <v>23.82</v>
      </c>
      <c r="L884" s="2">
        <v>0</v>
      </c>
      <c r="M884" s="2">
        <v>0</v>
      </c>
      <c r="N884" s="2">
        <v>0</v>
      </c>
      <c r="O884" s="2">
        <v>3.0966</v>
      </c>
      <c r="P884" s="2">
        <v>26.916599999999999</v>
      </c>
      <c r="Q884" s="2">
        <v>0</v>
      </c>
      <c r="R884">
        <v>3</v>
      </c>
      <c r="S884" s="64"/>
      <c r="T884" s="64"/>
    </row>
    <row r="885" spans="1:20" x14ac:dyDescent="0.25">
      <c r="A885" t="s">
        <v>888</v>
      </c>
      <c r="B885" t="s">
        <v>902</v>
      </c>
      <c r="C885" t="s">
        <v>1</v>
      </c>
      <c r="D885" t="s">
        <v>0</v>
      </c>
      <c r="E885">
        <v>133093</v>
      </c>
      <c r="F885" t="s">
        <v>264</v>
      </c>
      <c r="G885" t="s">
        <v>265</v>
      </c>
      <c r="H885" s="2">
        <v>0</v>
      </c>
      <c r="I885" s="2">
        <v>0</v>
      </c>
      <c r="J885" s="2">
        <v>0</v>
      </c>
      <c r="K885" s="2">
        <v>15.89</v>
      </c>
      <c r="L885" s="2">
        <v>0</v>
      </c>
      <c r="M885" s="2">
        <v>0</v>
      </c>
      <c r="N885" s="2">
        <v>0</v>
      </c>
      <c r="O885" s="2">
        <v>2.0657000000000001</v>
      </c>
      <c r="P885" s="2">
        <v>17.9557</v>
      </c>
      <c r="Q885" s="2">
        <v>0</v>
      </c>
      <c r="R885">
        <v>3</v>
      </c>
      <c r="S885" s="64"/>
      <c r="T885" s="64"/>
    </row>
    <row r="886" spans="1:20" x14ac:dyDescent="0.25">
      <c r="A886" t="s">
        <v>888</v>
      </c>
      <c r="B886" t="s">
        <v>902</v>
      </c>
      <c r="C886" t="s">
        <v>1</v>
      </c>
      <c r="D886" t="s">
        <v>0</v>
      </c>
      <c r="E886">
        <v>133088</v>
      </c>
      <c r="F886" t="s">
        <v>264</v>
      </c>
      <c r="G886" t="s">
        <v>265</v>
      </c>
      <c r="H886" s="2">
        <v>0</v>
      </c>
      <c r="I886" s="2">
        <v>0</v>
      </c>
      <c r="J886" s="2">
        <v>0</v>
      </c>
      <c r="K886" s="2">
        <v>10.44</v>
      </c>
      <c r="L886" s="2">
        <v>0</v>
      </c>
      <c r="M886" s="2">
        <v>0</v>
      </c>
      <c r="N886" s="2">
        <v>0</v>
      </c>
      <c r="O886" s="2">
        <v>1.3572</v>
      </c>
      <c r="P886" s="2">
        <v>11.7972</v>
      </c>
      <c r="Q886" s="2">
        <v>0</v>
      </c>
      <c r="R886">
        <v>3</v>
      </c>
      <c r="S886" s="64"/>
      <c r="T886" s="64"/>
    </row>
    <row r="887" spans="1:20" x14ac:dyDescent="0.25">
      <c r="A887" t="s">
        <v>888</v>
      </c>
      <c r="B887" t="s">
        <v>902</v>
      </c>
      <c r="C887" t="s">
        <v>1</v>
      </c>
      <c r="D887" t="s">
        <v>0</v>
      </c>
      <c r="E887">
        <v>133092</v>
      </c>
      <c r="F887" t="s">
        <v>264</v>
      </c>
      <c r="G887" t="s">
        <v>265</v>
      </c>
      <c r="H887" s="2">
        <v>0</v>
      </c>
      <c r="I887" s="2">
        <v>0</v>
      </c>
      <c r="J887" s="2">
        <v>0</v>
      </c>
      <c r="K887" s="2">
        <v>75.260000000000005</v>
      </c>
      <c r="L887" s="2">
        <v>0</v>
      </c>
      <c r="M887" s="2">
        <v>0</v>
      </c>
      <c r="N887" s="2">
        <v>0</v>
      </c>
      <c r="O887" s="2">
        <v>9.7838000000000012</v>
      </c>
      <c r="P887" s="2">
        <v>85.043800000000005</v>
      </c>
      <c r="Q887" s="2">
        <v>0</v>
      </c>
      <c r="R887">
        <v>3</v>
      </c>
      <c r="S887" s="64"/>
      <c r="T887" s="64"/>
    </row>
    <row r="888" spans="1:20" x14ac:dyDescent="0.25">
      <c r="A888" t="s">
        <v>888</v>
      </c>
      <c r="B888" t="s">
        <v>902</v>
      </c>
      <c r="C888" t="s">
        <v>1</v>
      </c>
      <c r="D888" t="s">
        <v>0</v>
      </c>
      <c r="E888">
        <v>133108</v>
      </c>
      <c r="F888" t="s">
        <v>264</v>
      </c>
      <c r="G888" t="s">
        <v>265</v>
      </c>
      <c r="H888" s="2">
        <v>0</v>
      </c>
      <c r="I888" s="2">
        <v>0</v>
      </c>
      <c r="J888" s="2">
        <v>0</v>
      </c>
      <c r="K888" s="2">
        <v>25.8</v>
      </c>
      <c r="L888" s="2">
        <v>0</v>
      </c>
      <c r="M888" s="2">
        <v>0</v>
      </c>
      <c r="N888" s="2">
        <v>0</v>
      </c>
      <c r="O888" s="2">
        <v>3.3540000000000001</v>
      </c>
      <c r="P888" s="2">
        <v>29.154</v>
      </c>
      <c r="Q888" s="2">
        <v>0</v>
      </c>
      <c r="R888">
        <v>3</v>
      </c>
      <c r="S888" s="64"/>
      <c r="T888" s="64"/>
    </row>
    <row r="889" spans="1:20" x14ac:dyDescent="0.25">
      <c r="A889" t="s">
        <v>888</v>
      </c>
      <c r="B889" t="s">
        <v>902</v>
      </c>
      <c r="C889" t="s">
        <v>1</v>
      </c>
      <c r="D889" t="s">
        <v>0</v>
      </c>
      <c r="E889">
        <v>133105</v>
      </c>
      <c r="F889" t="s">
        <v>264</v>
      </c>
      <c r="G889" t="s">
        <v>265</v>
      </c>
      <c r="H889" s="2">
        <v>0</v>
      </c>
      <c r="I889" s="2">
        <v>0</v>
      </c>
      <c r="J889" s="2">
        <v>0</v>
      </c>
      <c r="K889" s="2">
        <v>99.25</v>
      </c>
      <c r="L889" s="2">
        <v>0</v>
      </c>
      <c r="M889" s="2">
        <v>0</v>
      </c>
      <c r="N889" s="2">
        <v>0</v>
      </c>
      <c r="O889" s="2">
        <v>12.9025</v>
      </c>
      <c r="P889" s="2">
        <v>112.1525</v>
      </c>
      <c r="Q889" s="2">
        <v>0</v>
      </c>
      <c r="R889">
        <v>3</v>
      </c>
      <c r="S889" s="64"/>
      <c r="T889" s="64"/>
    </row>
    <row r="890" spans="1:20" x14ac:dyDescent="0.25">
      <c r="A890" t="s">
        <v>888</v>
      </c>
      <c r="B890" t="s">
        <v>902</v>
      </c>
      <c r="C890" t="s">
        <v>1</v>
      </c>
      <c r="D890" t="s">
        <v>0</v>
      </c>
      <c r="E890">
        <v>567574</v>
      </c>
      <c r="F890" t="s">
        <v>402</v>
      </c>
      <c r="G890" t="s">
        <v>428</v>
      </c>
      <c r="H890" s="2">
        <v>0</v>
      </c>
      <c r="I890" s="2">
        <v>0</v>
      </c>
      <c r="J890" s="2">
        <v>0</v>
      </c>
      <c r="K890" s="2">
        <v>7.08</v>
      </c>
      <c r="L890" s="2">
        <v>0</v>
      </c>
      <c r="M890" s="2">
        <v>0</v>
      </c>
      <c r="N890" s="2">
        <v>0</v>
      </c>
      <c r="O890" s="2">
        <v>0.9204</v>
      </c>
      <c r="P890" s="2">
        <v>8.0004000000000008</v>
      </c>
      <c r="Q890" s="2">
        <v>0</v>
      </c>
      <c r="R890">
        <v>3</v>
      </c>
      <c r="S890" s="64"/>
      <c r="T890" s="64"/>
    </row>
    <row r="891" spans="1:20" x14ac:dyDescent="0.25">
      <c r="A891" s="58" t="s">
        <v>888</v>
      </c>
      <c r="B891" s="58" t="s">
        <v>902</v>
      </c>
      <c r="C891" s="58" t="s">
        <v>1</v>
      </c>
      <c r="D891" s="58" t="s">
        <v>0</v>
      </c>
      <c r="E891" s="58">
        <v>93013</v>
      </c>
      <c r="F891" s="58" t="s">
        <v>131</v>
      </c>
      <c r="G891" s="58" t="s">
        <v>132</v>
      </c>
      <c r="H891" s="59">
        <v>2.91</v>
      </c>
      <c r="I891" s="59">
        <v>0</v>
      </c>
      <c r="J891" s="59">
        <v>0</v>
      </c>
      <c r="K891" s="59">
        <v>56.31</v>
      </c>
      <c r="L891" s="59">
        <v>0</v>
      </c>
      <c r="M891" s="59">
        <v>0</v>
      </c>
      <c r="N891" s="59">
        <v>0</v>
      </c>
      <c r="O891" s="59">
        <v>0.98542500000000011</v>
      </c>
      <c r="P891" s="59">
        <v>60.205424999999998</v>
      </c>
      <c r="Q891" s="59">
        <v>0</v>
      </c>
      <c r="R891" s="58">
        <v>3</v>
      </c>
      <c r="S891" s="64"/>
      <c r="T891" s="64"/>
    </row>
    <row r="892" spans="1:20" x14ac:dyDescent="0.25">
      <c r="A892" t="s">
        <v>888</v>
      </c>
      <c r="B892" t="s">
        <v>914</v>
      </c>
      <c r="C892" t="s">
        <v>1</v>
      </c>
      <c r="D892" t="s">
        <v>0</v>
      </c>
      <c r="E892">
        <v>16594</v>
      </c>
      <c r="F892" t="s">
        <v>381</v>
      </c>
      <c r="G892" t="s">
        <v>382</v>
      </c>
      <c r="H892" s="2">
        <v>0</v>
      </c>
      <c r="I892" s="2">
        <v>0</v>
      </c>
      <c r="J892" s="2">
        <v>0</v>
      </c>
      <c r="K892" s="2">
        <v>234.11</v>
      </c>
      <c r="L892" s="2">
        <v>0</v>
      </c>
      <c r="M892" s="2">
        <v>0</v>
      </c>
      <c r="N892" s="2">
        <v>0</v>
      </c>
      <c r="O892" s="2">
        <v>30.434300000000004</v>
      </c>
      <c r="P892" s="2">
        <v>264.54430000000002</v>
      </c>
      <c r="Q892" s="2">
        <v>0</v>
      </c>
      <c r="R892">
        <v>3</v>
      </c>
      <c r="S892" s="64"/>
      <c r="T892" s="64"/>
    </row>
    <row r="893" spans="1:20" x14ac:dyDescent="0.25">
      <c r="A893" t="s">
        <v>888</v>
      </c>
      <c r="B893" t="s">
        <v>914</v>
      </c>
      <c r="C893" t="s">
        <v>1</v>
      </c>
      <c r="D893" t="s">
        <v>0</v>
      </c>
      <c r="E893">
        <v>133021</v>
      </c>
      <c r="F893" t="s">
        <v>264</v>
      </c>
      <c r="G893" t="s">
        <v>265</v>
      </c>
      <c r="H893" s="2">
        <v>0</v>
      </c>
      <c r="I893" s="2">
        <v>0</v>
      </c>
      <c r="J893" s="2">
        <v>0</v>
      </c>
      <c r="K893" s="2">
        <v>380.03</v>
      </c>
      <c r="L893" s="2">
        <v>0</v>
      </c>
      <c r="M893" s="2">
        <v>0</v>
      </c>
      <c r="N893" s="2">
        <v>0</v>
      </c>
      <c r="O893" s="2">
        <v>49.4039</v>
      </c>
      <c r="P893" s="2">
        <v>429.43389999999999</v>
      </c>
      <c r="Q893" s="2">
        <v>0</v>
      </c>
      <c r="R893">
        <v>3</v>
      </c>
      <c r="S893" s="64"/>
      <c r="T893" s="64"/>
    </row>
    <row r="894" spans="1:20" x14ac:dyDescent="0.25">
      <c r="A894" t="s">
        <v>888</v>
      </c>
      <c r="B894" t="s">
        <v>828</v>
      </c>
      <c r="C894" t="s">
        <v>1</v>
      </c>
      <c r="D894" t="s">
        <v>0</v>
      </c>
      <c r="E894">
        <v>132643</v>
      </c>
      <c r="F894" t="s">
        <v>264</v>
      </c>
      <c r="G894" t="s">
        <v>265</v>
      </c>
      <c r="H894" s="2">
        <v>0</v>
      </c>
      <c r="I894" s="2">
        <v>0</v>
      </c>
      <c r="J894" s="2">
        <v>0</v>
      </c>
      <c r="K894" s="2">
        <v>17.28</v>
      </c>
      <c r="L894" s="2">
        <v>0</v>
      </c>
      <c r="M894" s="2">
        <v>0</v>
      </c>
      <c r="N894" s="2">
        <v>0</v>
      </c>
      <c r="O894" s="2">
        <v>2.2464000000000004</v>
      </c>
      <c r="P894" s="2">
        <v>19.526400000000002</v>
      </c>
      <c r="Q894" s="2">
        <v>0</v>
      </c>
      <c r="R894">
        <v>3</v>
      </c>
      <c r="S894" s="64"/>
      <c r="T894" s="64"/>
    </row>
    <row r="895" spans="1:20" x14ac:dyDescent="0.25">
      <c r="A895" t="s">
        <v>888</v>
      </c>
      <c r="B895" t="s">
        <v>859</v>
      </c>
      <c r="C895" t="s">
        <v>1</v>
      </c>
      <c r="D895" t="s">
        <v>0</v>
      </c>
      <c r="E895">
        <v>132421</v>
      </c>
      <c r="F895" t="s">
        <v>264</v>
      </c>
      <c r="G895" t="s">
        <v>265</v>
      </c>
      <c r="H895" s="2">
        <v>0</v>
      </c>
      <c r="I895" s="2">
        <v>0</v>
      </c>
      <c r="J895" s="2">
        <v>0</v>
      </c>
      <c r="K895" s="2">
        <v>20.47</v>
      </c>
      <c r="L895" s="2">
        <v>0</v>
      </c>
      <c r="M895" s="2">
        <v>0</v>
      </c>
      <c r="N895" s="2">
        <v>0</v>
      </c>
      <c r="O895" s="2">
        <v>2.6610999999999998</v>
      </c>
      <c r="P895" s="2">
        <v>23.1311</v>
      </c>
      <c r="Q895" s="2">
        <v>0</v>
      </c>
      <c r="R895">
        <v>3</v>
      </c>
      <c r="S895" s="64"/>
      <c r="T895" s="64"/>
    </row>
    <row r="896" spans="1:20" x14ac:dyDescent="0.25">
      <c r="A896" t="s">
        <v>888</v>
      </c>
      <c r="B896" t="s">
        <v>859</v>
      </c>
      <c r="C896" t="s">
        <v>1</v>
      </c>
      <c r="D896" t="s">
        <v>0</v>
      </c>
      <c r="E896">
        <v>132347</v>
      </c>
      <c r="F896" t="s">
        <v>264</v>
      </c>
      <c r="G896" t="s">
        <v>265</v>
      </c>
      <c r="H896" s="2">
        <v>0</v>
      </c>
      <c r="I896" s="2">
        <v>0</v>
      </c>
      <c r="J896" s="2">
        <v>0</v>
      </c>
      <c r="K896" s="2">
        <v>124.66</v>
      </c>
      <c r="L896" s="2">
        <v>0</v>
      </c>
      <c r="M896" s="2">
        <v>0</v>
      </c>
      <c r="N896" s="2">
        <v>0</v>
      </c>
      <c r="O896" s="2">
        <v>16.2058</v>
      </c>
      <c r="P896" s="2">
        <v>140.86580000000001</v>
      </c>
      <c r="Q896" s="2">
        <v>0</v>
      </c>
      <c r="R896">
        <v>3</v>
      </c>
      <c r="S896" s="64"/>
      <c r="T896" s="64"/>
    </row>
    <row r="897" spans="1:20" x14ac:dyDescent="0.25">
      <c r="A897" t="s">
        <v>888</v>
      </c>
      <c r="B897" t="s">
        <v>827</v>
      </c>
      <c r="C897" t="s">
        <v>1</v>
      </c>
      <c r="D897" t="s">
        <v>0</v>
      </c>
      <c r="E897">
        <v>132311</v>
      </c>
      <c r="F897" t="s">
        <v>264</v>
      </c>
      <c r="G897" t="s">
        <v>265</v>
      </c>
      <c r="H897" s="2">
        <v>0</v>
      </c>
      <c r="I897" s="2">
        <v>0</v>
      </c>
      <c r="J897" s="2">
        <v>0</v>
      </c>
      <c r="K897" s="2">
        <v>24.86</v>
      </c>
      <c r="L897" s="2">
        <v>0</v>
      </c>
      <c r="M897" s="2">
        <v>0</v>
      </c>
      <c r="N897" s="2">
        <v>0</v>
      </c>
      <c r="O897" s="2">
        <v>3.2318000000000002</v>
      </c>
      <c r="P897" s="2">
        <v>28.091799999999999</v>
      </c>
      <c r="Q897" s="2">
        <v>0</v>
      </c>
      <c r="R897">
        <v>3</v>
      </c>
      <c r="S897" s="64"/>
      <c r="T897" s="64"/>
    </row>
    <row r="898" spans="1:20" x14ac:dyDescent="0.25">
      <c r="A898" t="s">
        <v>888</v>
      </c>
      <c r="B898" t="s">
        <v>827</v>
      </c>
      <c r="C898" t="s">
        <v>1</v>
      </c>
      <c r="D898" t="s">
        <v>0</v>
      </c>
      <c r="E898">
        <v>132124</v>
      </c>
      <c r="F898" t="s">
        <v>264</v>
      </c>
      <c r="G898" t="s">
        <v>265</v>
      </c>
      <c r="H898" s="2">
        <v>0</v>
      </c>
      <c r="I898" s="2">
        <v>0</v>
      </c>
      <c r="J898" s="2">
        <v>0</v>
      </c>
      <c r="K898" s="2">
        <v>17.52</v>
      </c>
      <c r="L898" s="2">
        <v>0</v>
      </c>
      <c r="M898" s="2">
        <v>0</v>
      </c>
      <c r="N898" s="2">
        <v>0</v>
      </c>
      <c r="O898" s="2">
        <v>2.2776000000000001</v>
      </c>
      <c r="P898" s="2">
        <v>19.797599999999999</v>
      </c>
      <c r="Q898" s="2">
        <v>0</v>
      </c>
      <c r="R898">
        <v>3</v>
      </c>
      <c r="S898" s="64"/>
      <c r="T898" s="64"/>
    </row>
    <row r="899" spans="1:20" x14ac:dyDescent="0.25">
      <c r="A899" s="56" t="s">
        <v>888</v>
      </c>
      <c r="B899" s="56" t="s">
        <v>827</v>
      </c>
      <c r="C899" s="56" t="s">
        <v>1</v>
      </c>
      <c r="D899" s="56" t="s">
        <v>0</v>
      </c>
      <c r="E899" s="56">
        <v>10776</v>
      </c>
      <c r="F899" s="56" t="s">
        <v>310</v>
      </c>
      <c r="G899" s="56" t="s">
        <v>311</v>
      </c>
      <c r="H899" s="57">
        <v>1.39</v>
      </c>
      <c r="I899" s="57">
        <v>0</v>
      </c>
      <c r="J899" s="57">
        <v>0</v>
      </c>
      <c r="K899" s="57">
        <v>27.31</v>
      </c>
      <c r="L899" s="57">
        <v>0</v>
      </c>
      <c r="M899" s="57">
        <v>0</v>
      </c>
      <c r="N899" s="57">
        <v>0</v>
      </c>
      <c r="O899" s="57">
        <v>1.2972249999999999</v>
      </c>
      <c r="P899" s="57">
        <v>29.997225</v>
      </c>
      <c r="Q899" s="57">
        <v>0</v>
      </c>
      <c r="R899" s="56">
        <v>3</v>
      </c>
      <c r="S899" s="64"/>
      <c r="T899" s="64"/>
    </row>
    <row r="900" spans="1:20" x14ac:dyDescent="0.25">
      <c r="A900" t="s">
        <v>888</v>
      </c>
      <c r="B900" t="s">
        <v>827</v>
      </c>
      <c r="C900" t="s">
        <v>1</v>
      </c>
      <c r="D900" t="s">
        <v>0</v>
      </c>
      <c r="E900">
        <v>15989</v>
      </c>
      <c r="F900" t="s">
        <v>381</v>
      </c>
      <c r="G900" t="s">
        <v>382</v>
      </c>
      <c r="H900" s="2">
        <v>0</v>
      </c>
      <c r="I900" s="2">
        <v>0</v>
      </c>
      <c r="J900" s="2">
        <v>0</v>
      </c>
      <c r="K900" s="2">
        <v>76.19</v>
      </c>
      <c r="L900" s="2">
        <v>0</v>
      </c>
      <c r="M900" s="2">
        <v>0</v>
      </c>
      <c r="N900" s="2">
        <v>0</v>
      </c>
      <c r="O900" s="2">
        <v>9.9047000000000001</v>
      </c>
      <c r="P900" s="2">
        <v>86.094700000000003</v>
      </c>
      <c r="Q900" s="2">
        <v>0</v>
      </c>
      <c r="R900">
        <v>3</v>
      </c>
      <c r="S900" s="64"/>
      <c r="T900" s="64"/>
    </row>
    <row r="901" spans="1:20" x14ac:dyDescent="0.25">
      <c r="A901" t="s">
        <v>888</v>
      </c>
      <c r="B901" t="s">
        <v>827</v>
      </c>
      <c r="C901" t="s">
        <v>1</v>
      </c>
      <c r="D901" t="s">
        <v>0</v>
      </c>
      <c r="E901">
        <v>15950</v>
      </c>
      <c r="F901" t="s">
        <v>381</v>
      </c>
      <c r="G901" t="s">
        <v>382</v>
      </c>
      <c r="H901" s="2">
        <v>0</v>
      </c>
      <c r="I901" s="2">
        <v>0</v>
      </c>
      <c r="J901" s="2">
        <v>0</v>
      </c>
      <c r="K901" s="2">
        <v>107.04</v>
      </c>
      <c r="L901" s="2">
        <v>0</v>
      </c>
      <c r="M901" s="2">
        <v>0</v>
      </c>
      <c r="N901" s="2">
        <v>0</v>
      </c>
      <c r="O901" s="2">
        <v>13.9152</v>
      </c>
      <c r="P901" s="2">
        <v>120.9552</v>
      </c>
      <c r="Q901" s="2">
        <v>0</v>
      </c>
      <c r="R901">
        <v>3</v>
      </c>
      <c r="S901" s="64"/>
      <c r="T901" s="64"/>
    </row>
    <row r="902" spans="1:20" x14ac:dyDescent="0.25">
      <c r="A902" t="s">
        <v>888</v>
      </c>
      <c r="B902" t="s">
        <v>850</v>
      </c>
      <c r="C902" t="s">
        <v>1</v>
      </c>
      <c r="D902" t="s">
        <v>0</v>
      </c>
      <c r="E902">
        <v>15756</v>
      </c>
      <c r="F902" t="s">
        <v>381</v>
      </c>
      <c r="G902" t="s">
        <v>382</v>
      </c>
      <c r="H902" s="2">
        <v>0</v>
      </c>
      <c r="I902" s="2">
        <v>0</v>
      </c>
      <c r="J902" s="2">
        <v>0</v>
      </c>
      <c r="K902" s="2">
        <v>4.97</v>
      </c>
      <c r="L902" s="2">
        <v>0</v>
      </c>
      <c r="M902" s="2">
        <v>0</v>
      </c>
      <c r="N902" s="2">
        <v>0</v>
      </c>
      <c r="O902" s="2">
        <v>0.64610000000000001</v>
      </c>
      <c r="P902" s="2">
        <v>5.6160999999999994</v>
      </c>
      <c r="Q902" s="2">
        <v>0</v>
      </c>
      <c r="R902">
        <v>3</v>
      </c>
      <c r="S902" s="64"/>
      <c r="T902" s="64"/>
    </row>
    <row r="903" spans="1:20" x14ac:dyDescent="0.25">
      <c r="A903" t="s">
        <v>888</v>
      </c>
      <c r="B903" t="s">
        <v>850</v>
      </c>
      <c r="C903" t="s">
        <v>1</v>
      </c>
      <c r="D903" t="s">
        <v>0</v>
      </c>
      <c r="E903">
        <v>15912</v>
      </c>
      <c r="F903" t="s">
        <v>381</v>
      </c>
      <c r="G903" t="s">
        <v>382</v>
      </c>
      <c r="H903" s="2">
        <v>0</v>
      </c>
      <c r="I903" s="2">
        <v>0</v>
      </c>
      <c r="J903" s="2">
        <v>0</v>
      </c>
      <c r="K903" s="2">
        <v>203.01</v>
      </c>
      <c r="L903" s="2">
        <v>0</v>
      </c>
      <c r="M903" s="2">
        <v>0</v>
      </c>
      <c r="N903" s="2">
        <v>0</v>
      </c>
      <c r="O903" s="2">
        <v>26.391300000000001</v>
      </c>
      <c r="P903" s="2">
        <v>229.40129999999999</v>
      </c>
      <c r="Q903" s="2">
        <v>0</v>
      </c>
      <c r="R903">
        <v>3</v>
      </c>
      <c r="S903" s="64"/>
      <c r="T903" s="64"/>
    </row>
    <row r="904" spans="1:20" x14ac:dyDescent="0.25">
      <c r="A904" t="s">
        <v>888</v>
      </c>
      <c r="B904" t="s">
        <v>850</v>
      </c>
      <c r="C904" t="s">
        <v>1</v>
      </c>
      <c r="D904" t="s">
        <v>0</v>
      </c>
      <c r="E904">
        <v>15910</v>
      </c>
      <c r="F904" t="s">
        <v>381</v>
      </c>
      <c r="G904" t="s">
        <v>382</v>
      </c>
      <c r="H904" s="2">
        <v>0</v>
      </c>
      <c r="I904" s="2">
        <v>0</v>
      </c>
      <c r="J904" s="2">
        <v>0</v>
      </c>
      <c r="K904" s="2">
        <v>7.08</v>
      </c>
      <c r="L904" s="2">
        <v>0</v>
      </c>
      <c r="M904" s="2">
        <v>0</v>
      </c>
      <c r="N904" s="2">
        <v>0</v>
      </c>
      <c r="O904" s="2">
        <v>0.9204</v>
      </c>
      <c r="P904" s="2">
        <v>8.0004000000000008</v>
      </c>
      <c r="Q904" s="2">
        <v>0</v>
      </c>
      <c r="R904">
        <v>3</v>
      </c>
      <c r="S904" s="64"/>
      <c r="T904" s="64"/>
    </row>
    <row r="905" spans="1:20" x14ac:dyDescent="0.25">
      <c r="A905" t="s">
        <v>888</v>
      </c>
      <c r="B905" t="s">
        <v>860</v>
      </c>
      <c r="C905" t="s">
        <v>1</v>
      </c>
      <c r="D905" t="s">
        <v>0</v>
      </c>
      <c r="E905">
        <v>15721</v>
      </c>
      <c r="F905" t="s">
        <v>381</v>
      </c>
      <c r="G905" t="s">
        <v>382</v>
      </c>
      <c r="H905" s="2">
        <v>0</v>
      </c>
      <c r="I905" s="2">
        <v>0</v>
      </c>
      <c r="J905" s="2">
        <v>0</v>
      </c>
      <c r="K905" s="2">
        <v>144.80000000000001</v>
      </c>
      <c r="L905" s="2">
        <v>0</v>
      </c>
      <c r="M905" s="2">
        <v>0</v>
      </c>
      <c r="N905" s="2">
        <v>0</v>
      </c>
      <c r="O905" s="2">
        <v>18.824000000000002</v>
      </c>
      <c r="P905" s="2">
        <v>163.62400000000002</v>
      </c>
      <c r="Q905" s="2">
        <v>0</v>
      </c>
      <c r="R905">
        <v>3</v>
      </c>
      <c r="S905" s="64"/>
      <c r="T905" s="64"/>
    </row>
    <row r="906" spans="1:20" x14ac:dyDescent="0.25">
      <c r="A906" t="s">
        <v>888</v>
      </c>
      <c r="B906" t="s">
        <v>860</v>
      </c>
      <c r="C906" t="s">
        <v>1</v>
      </c>
      <c r="D906" t="s">
        <v>0</v>
      </c>
      <c r="E906">
        <v>131971</v>
      </c>
      <c r="F906" t="s">
        <v>264</v>
      </c>
      <c r="G906" t="s">
        <v>265</v>
      </c>
      <c r="H906" s="2">
        <v>0</v>
      </c>
      <c r="I906" s="2">
        <v>0</v>
      </c>
      <c r="J906" s="2">
        <v>0</v>
      </c>
      <c r="K906" s="2">
        <v>21.36</v>
      </c>
      <c r="L906" s="2">
        <v>0</v>
      </c>
      <c r="M906" s="2">
        <v>0</v>
      </c>
      <c r="N906" s="2">
        <v>0</v>
      </c>
      <c r="O906" s="2">
        <v>2.7768000000000002</v>
      </c>
      <c r="P906" s="2">
        <v>24.136800000000001</v>
      </c>
      <c r="Q906" s="2">
        <v>0</v>
      </c>
      <c r="R906">
        <v>3</v>
      </c>
      <c r="S906" s="64"/>
      <c r="T906" s="64"/>
    </row>
    <row r="907" spans="1:20" x14ac:dyDescent="0.25">
      <c r="A907" t="s">
        <v>888</v>
      </c>
      <c r="B907" t="s">
        <v>826</v>
      </c>
      <c r="C907" t="s">
        <v>1</v>
      </c>
      <c r="D907" t="s">
        <v>0</v>
      </c>
      <c r="E907">
        <v>15600</v>
      </c>
      <c r="F907" t="s">
        <v>381</v>
      </c>
      <c r="G907" t="s">
        <v>382</v>
      </c>
      <c r="H907" s="2">
        <v>0</v>
      </c>
      <c r="I907" s="2">
        <v>0</v>
      </c>
      <c r="J907" s="2">
        <v>0</v>
      </c>
      <c r="K907" s="2">
        <v>2.3199999999999998</v>
      </c>
      <c r="L907" s="2">
        <v>0</v>
      </c>
      <c r="M907" s="2">
        <v>0</v>
      </c>
      <c r="N907" s="2">
        <v>0</v>
      </c>
      <c r="O907" s="2">
        <v>0.30159999999999998</v>
      </c>
      <c r="P907" s="2">
        <v>2.6215999999999999</v>
      </c>
      <c r="Q907" s="2">
        <v>0</v>
      </c>
      <c r="R907">
        <v>3</v>
      </c>
      <c r="S907" s="64"/>
      <c r="T907" s="64"/>
    </row>
    <row r="908" spans="1:20" x14ac:dyDescent="0.25">
      <c r="A908" t="s">
        <v>888</v>
      </c>
      <c r="B908" t="s">
        <v>826</v>
      </c>
      <c r="C908" t="s">
        <v>1</v>
      </c>
      <c r="D908" t="s">
        <v>0</v>
      </c>
      <c r="E908">
        <v>5079</v>
      </c>
      <c r="F908" t="s">
        <v>379</v>
      </c>
      <c r="G908" t="s">
        <v>380</v>
      </c>
      <c r="H908" s="2">
        <v>0</v>
      </c>
      <c r="I908" s="2">
        <v>0</v>
      </c>
      <c r="J908" s="2">
        <v>0</v>
      </c>
      <c r="K908" s="2">
        <v>14.4</v>
      </c>
      <c r="L908" s="2">
        <v>0</v>
      </c>
      <c r="M908" s="2">
        <v>0</v>
      </c>
      <c r="N908" s="2">
        <v>0</v>
      </c>
      <c r="O908" s="2">
        <v>1.8720000000000001</v>
      </c>
      <c r="P908" s="2">
        <v>16.272000000000002</v>
      </c>
      <c r="Q908" s="2">
        <v>0</v>
      </c>
      <c r="R908">
        <v>3</v>
      </c>
      <c r="S908" s="64"/>
      <c r="T908" s="64"/>
    </row>
    <row r="909" spans="1:20" x14ac:dyDescent="0.25">
      <c r="A909" t="s">
        <v>888</v>
      </c>
      <c r="B909" t="s">
        <v>842</v>
      </c>
      <c r="C909" t="s">
        <v>1</v>
      </c>
      <c r="D909" t="s">
        <v>0</v>
      </c>
      <c r="E909">
        <v>131</v>
      </c>
      <c r="F909" t="s">
        <v>913</v>
      </c>
      <c r="G909" t="s">
        <v>107</v>
      </c>
      <c r="H909" s="2">
        <v>0</v>
      </c>
      <c r="I909" s="2">
        <v>0</v>
      </c>
      <c r="J909" s="2">
        <v>0</v>
      </c>
      <c r="K909" s="2">
        <v>5.31</v>
      </c>
      <c r="L909" s="2">
        <v>0</v>
      </c>
      <c r="M909" s="2">
        <v>0</v>
      </c>
      <c r="N909" s="2">
        <v>0</v>
      </c>
      <c r="O909" s="2">
        <v>0.69030000000000002</v>
      </c>
      <c r="P909" s="2">
        <v>6.0002999999999993</v>
      </c>
      <c r="Q909" s="2">
        <v>0</v>
      </c>
      <c r="R909">
        <v>3</v>
      </c>
      <c r="S909" s="64"/>
      <c r="T909" s="64"/>
    </row>
    <row r="910" spans="1:20" x14ac:dyDescent="0.25">
      <c r="A910" t="s">
        <v>888</v>
      </c>
      <c r="B910" t="s">
        <v>842</v>
      </c>
      <c r="C910" t="s">
        <v>1</v>
      </c>
      <c r="D910" t="s">
        <v>0</v>
      </c>
      <c r="E910">
        <v>14914</v>
      </c>
      <c r="F910" t="s">
        <v>381</v>
      </c>
      <c r="G910" t="s">
        <v>382</v>
      </c>
      <c r="H910" s="2">
        <v>0</v>
      </c>
      <c r="I910" s="2">
        <v>0</v>
      </c>
      <c r="J910" s="2">
        <v>0</v>
      </c>
      <c r="K910" s="2">
        <v>754.39</v>
      </c>
      <c r="L910" s="2">
        <v>0</v>
      </c>
      <c r="M910" s="2">
        <v>0</v>
      </c>
      <c r="N910" s="2">
        <v>0</v>
      </c>
      <c r="O910" s="2">
        <v>98.070700000000002</v>
      </c>
      <c r="P910" s="2">
        <v>852.46069999999997</v>
      </c>
      <c r="Q910" s="2">
        <v>0</v>
      </c>
      <c r="R910">
        <v>3</v>
      </c>
      <c r="S910" s="64"/>
      <c r="T910" s="64"/>
    </row>
    <row r="911" spans="1:20" x14ac:dyDescent="0.25">
      <c r="A911" t="s">
        <v>888</v>
      </c>
      <c r="B911" t="s">
        <v>841</v>
      </c>
      <c r="C911" t="s">
        <v>1</v>
      </c>
      <c r="D911" t="s">
        <v>0</v>
      </c>
      <c r="E911">
        <v>14817</v>
      </c>
      <c r="F911" t="s">
        <v>381</v>
      </c>
      <c r="G911" t="s">
        <v>382</v>
      </c>
      <c r="H911" s="2">
        <v>0</v>
      </c>
      <c r="I911" s="2">
        <v>0</v>
      </c>
      <c r="J911" s="2">
        <v>0</v>
      </c>
      <c r="K911" s="2">
        <v>164.12</v>
      </c>
      <c r="L911" s="2">
        <v>0</v>
      </c>
      <c r="M911" s="2">
        <v>0</v>
      </c>
      <c r="N911" s="2">
        <v>0</v>
      </c>
      <c r="O911" s="2">
        <v>21.335600000000003</v>
      </c>
      <c r="P911" s="2">
        <v>185.4556</v>
      </c>
      <c r="Q911" s="2">
        <v>0</v>
      </c>
      <c r="R911">
        <v>3</v>
      </c>
      <c r="S911" s="64"/>
      <c r="T911" s="64"/>
    </row>
    <row r="912" spans="1:20" x14ac:dyDescent="0.25">
      <c r="A912" t="s">
        <v>888</v>
      </c>
      <c r="B912" t="s">
        <v>840</v>
      </c>
      <c r="C912" t="s">
        <v>1</v>
      </c>
      <c r="D912" t="s">
        <v>0</v>
      </c>
      <c r="E912">
        <v>17396575</v>
      </c>
      <c r="F912" t="s">
        <v>798</v>
      </c>
      <c r="G912" t="s">
        <v>799</v>
      </c>
      <c r="H912" s="2">
        <v>0</v>
      </c>
      <c r="I912" s="2">
        <v>0</v>
      </c>
      <c r="J912" s="2">
        <v>0</v>
      </c>
      <c r="K912" s="2">
        <v>26.99</v>
      </c>
      <c r="L912" s="2">
        <v>0</v>
      </c>
      <c r="M912" s="2">
        <v>0</v>
      </c>
      <c r="N912" s="2">
        <v>0</v>
      </c>
      <c r="O912" s="2">
        <v>3.5086999999999997</v>
      </c>
      <c r="P912" s="2">
        <v>30.498699999999999</v>
      </c>
      <c r="Q912" s="2">
        <v>0</v>
      </c>
      <c r="R912">
        <v>3</v>
      </c>
      <c r="S912" s="64"/>
      <c r="T912" s="64"/>
    </row>
    <row r="913" spans="1:20" x14ac:dyDescent="0.25">
      <c r="A913" t="s">
        <v>888</v>
      </c>
      <c r="B913" t="s">
        <v>839</v>
      </c>
      <c r="C913" t="s">
        <v>1</v>
      </c>
      <c r="D913" t="s">
        <v>0</v>
      </c>
      <c r="E913">
        <v>130717</v>
      </c>
      <c r="F913" t="s">
        <v>264</v>
      </c>
      <c r="G913" t="s">
        <v>265</v>
      </c>
      <c r="H913" s="2">
        <v>0</v>
      </c>
      <c r="I913" s="2">
        <v>0</v>
      </c>
      <c r="J913" s="2">
        <v>0</v>
      </c>
      <c r="K913" s="2">
        <v>154.72999999999999</v>
      </c>
      <c r="L913" s="2">
        <v>0</v>
      </c>
      <c r="M913" s="2">
        <v>0</v>
      </c>
      <c r="N913" s="2">
        <v>0</v>
      </c>
      <c r="O913" s="2">
        <v>20.114899999999999</v>
      </c>
      <c r="P913" s="2">
        <v>174.8449</v>
      </c>
      <c r="Q913" s="2">
        <v>0</v>
      </c>
      <c r="R913">
        <v>3</v>
      </c>
      <c r="S913" s="64"/>
      <c r="T913" s="64"/>
    </row>
    <row r="914" spans="1:20" x14ac:dyDescent="0.25">
      <c r="A914" t="s">
        <v>888</v>
      </c>
      <c r="B914" t="s">
        <v>839</v>
      </c>
      <c r="C914" t="s">
        <v>1</v>
      </c>
      <c r="D914" t="s">
        <v>0</v>
      </c>
      <c r="E914">
        <v>130887</v>
      </c>
      <c r="F914" t="s">
        <v>264</v>
      </c>
      <c r="G914" t="s">
        <v>265</v>
      </c>
      <c r="H914" s="2">
        <v>0</v>
      </c>
      <c r="I914" s="2">
        <v>0</v>
      </c>
      <c r="J914" s="2">
        <v>0</v>
      </c>
      <c r="K914" s="2">
        <v>129.36000000000001</v>
      </c>
      <c r="L914" s="2">
        <v>0</v>
      </c>
      <c r="M914" s="2">
        <v>0</v>
      </c>
      <c r="N914" s="2">
        <v>0</v>
      </c>
      <c r="O914" s="2">
        <v>16.816800000000001</v>
      </c>
      <c r="P914" s="2">
        <v>146.17680000000001</v>
      </c>
      <c r="Q914" s="2">
        <v>0</v>
      </c>
      <c r="R914">
        <v>3</v>
      </c>
      <c r="S914" s="64"/>
      <c r="T914" s="64"/>
    </row>
    <row r="915" spans="1:20" x14ac:dyDescent="0.25">
      <c r="A915" t="s">
        <v>888</v>
      </c>
      <c r="B915" t="s">
        <v>838</v>
      </c>
      <c r="C915" t="s">
        <v>1</v>
      </c>
      <c r="D915" t="s">
        <v>0</v>
      </c>
      <c r="E915">
        <v>14411</v>
      </c>
      <c r="F915" t="s">
        <v>381</v>
      </c>
      <c r="G915" t="s">
        <v>382</v>
      </c>
      <c r="H915" s="2">
        <v>0</v>
      </c>
      <c r="I915" s="2">
        <v>0</v>
      </c>
      <c r="J915" s="2">
        <v>0</v>
      </c>
      <c r="K915" s="2">
        <v>12.46</v>
      </c>
      <c r="L915" s="2">
        <v>0</v>
      </c>
      <c r="M915" s="2">
        <v>0</v>
      </c>
      <c r="N915" s="2">
        <v>0</v>
      </c>
      <c r="O915" s="2">
        <v>1.6198000000000001</v>
      </c>
      <c r="P915" s="2">
        <v>14.079800000000001</v>
      </c>
      <c r="Q915" s="2">
        <v>0</v>
      </c>
      <c r="R915">
        <v>3</v>
      </c>
      <c r="S915" s="64"/>
      <c r="T915" s="64"/>
    </row>
    <row r="916" spans="1:20" x14ac:dyDescent="0.25">
      <c r="A916" t="s">
        <v>888</v>
      </c>
      <c r="B916" t="s">
        <v>824</v>
      </c>
      <c r="C916" t="s">
        <v>1</v>
      </c>
      <c r="D916" t="s">
        <v>0</v>
      </c>
      <c r="E916">
        <v>3746</v>
      </c>
      <c r="F916" t="s">
        <v>569</v>
      </c>
      <c r="G916" t="s">
        <v>90</v>
      </c>
      <c r="H916" s="2">
        <v>0</v>
      </c>
      <c r="I916" s="2">
        <v>0</v>
      </c>
      <c r="J916" s="2">
        <v>0</v>
      </c>
      <c r="K916" s="2">
        <v>44.25</v>
      </c>
      <c r="L916" s="2">
        <v>0</v>
      </c>
      <c r="M916" s="2">
        <v>0</v>
      </c>
      <c r="N916" s="2">
        <v>0</v>
      </c>
      <c r="O916" s="2">
        <v>5.7525000000000004</v>
      </c>
      <c r="P916" s="2">
        <v>50.002499999999998</v>
      </c>
      <c r="Q916" s="2">
        <v>0</v>
      </c>
      <c r="R916">
        <v>3</v>
      </c>
      <c r="S916" s="64"/>
      <c r="T916" s="64"/>
    </row>
    <row r="917" spans="1:20" x14ac:dyDescent="0.25">
      <c r="A917" t="s">
        <v>888</v>
      </c>
      <c r="B917" t="s">
        <v>786</v>
      </c>
      <c r="C917" t="s">
        <v>1</v>
      </c>
      <c r="D917" t="s">
        <v>0</v>
      </c>
      <c r="E917">
        <v>10797</v>
      </c>
      <c r="F917" t="s">
        <v>381</v>
      </c>
      <c r="G917" t="s">
        <v>382</v>
      </c>
      <c r="H917" s="2">
        <v>0</v>
      </c>
      <c r="I917" s="2">
        <v>0</v>
      </c>
      <c r="J917" s="2">
        <v>0</v>
      </c>
      <c r="K917" s="2">
        <v>786.44</v>
      </c>
      <c r="L917" s="2">
        <v>0</v>
      </c>
      <c r="M917" s="2">
        <v>0</v>
      </c>
      <c r="N917" s="2">
        <v>0</v>
      </c>
      <c r="O917" s="2">
        <v>102.23720000000002</v>
      </c>
      <c r="P917" s="2">
        <v>888.67720000000008</v>
      </c>
      <c r="Q917" s="2">
        <v>0</v>
      </c>
      <c r="R917">
        <v>3</v>
      </c>
      <c r="S917" s="64"/>
      <c r="T917" s="64"/>
    </row>
    <row r="918" spans="1:20" x14ac:dyDescent="0.25">
      <c r="A918" t="s">
        <v>822</v>
      </c>
      <c r="B918" t="s">
        <v>830</v>
      </c>
      <c r="C918" t="s">
        <v>1</v>
      </c>
      <c r="D918" t="s">
        <v>0</v>
      </c>
      <c r="E918">
        <v>4</v>
      </c>
      <c r="F918" t="s">
        <v>862</v>
      </c>
      <c r="G918" t="s">
        <v>863</v>
      </c>
      <c r="H918" s="2">
        <v>0</v>
      </c>
      <c r="I918" s="2">
        <v>0</v>
      </c>
      <c r="J918" s="2">
        <v>0</v>
      </c>
      <c r="K918" s="2">
        <v>132.75</v>
      </c>
      <c r="L918" s="2">
        <v>0</v>
      </c>
      <c r="M918" s="2">
        <v>0</v>
      </c>
      <c r="N918" s="2">
        <v>0</v>
      </c>
      <c r="O918" s="2">
        <v>17.2575</v>
      </c>
      <c r="P918" s="2">
        <v>150.00749999999999</v>
      </c>
      <c r="Q918" s="2">
        <v>0</v>
      </c>
      <c r="R918">
        <v>3</v>
      </c>
      <c r="S918" s="64"/>
      <c r="T918" s="64"/>
    </row>
    <row r="919" spans="1:20" x14ac:dyDescent="0.25">
      <c r="A919" t="s">
        <v>822</v>
      </c>
      <c r="B919" t="s">
        <v>794</v>
      </c>
      <c r="C919" t="s">
        <v>1</v>
      </c>
      <c r="D919" t="s">
        <v>0</v>
      </c>
      <c r="E919">
        <v>137864</v>
      </c>
      <c r="F919" t="s">
        <v>636</v>
      </c>
      <c r="G919" t="s">
        <v>82</v>
      </c>
      <c r="H919" s="2">
        <v>0</v>
      </c>
      <c r="I919" s="2">
        <v>0</v>
      </c>
      <c r="J919" s="2">
        <v>0</v>
      </c>
      <c r="K919" s="2">
        <v>58.57</v>
      </c>
      <c r="L919" s="2">
        <v>0</v>
      </c>
      <c r="M919" s="2">
        <v>0</v>
      </c>
      <c r="N919" s="2">
        <v>0</v>
      </c>
      <c r="O919" s="2">
        <v>7.6141000000000005</v>
      </c>
      <c r="P919" s="2">
        <v>66.184100000000001</v>
      </c>
      <c r="Q919" s="2">
        <v>0</v>
      </c>
      <c r="R919">
        <v>3</v>
      </c>
      <c r="S919" s="64"/>
      <c r="T919" s="64"/>
    </row>
    <row r="920" spans="1:20" x14ac:dyDescent="0.25">
      <c r="A920" t="s">
        <v>822</v>
      </c>
      <c r="B920" t="s">
        <v>824</v>
      </c>
      <c r="C920" t="s">
        <v>1</v>
      </c>
      <c r="D920" t="s">
        <v>0</v>
      </c>
      <c r="E920">
        <v>35644</v>
      </c>
      <c r="F920" t="s">
        <v>886</v>
      </c>
      <c r="G920" t="s">
        <v>887</v>
      </c>
      <c r="H920" s="2">
        <v>0</v>
      </c>
      <c r="I920" s="2">
        <v>0</v>
      </c>
      <c r="J920" s="2">
        <v>0</v>
      </c>
      <c r="K920" s="2">
        <v>48.77</v>
      </c>
      <c r="L920" s="2">
        <v>0</v>
      </c>
      <c r="M920" s="2">
        <v>0</v>
      </c>
      <c r="N920" s="2">
        <v>0</v>
      </c>
      <c r="O920" s="2">
        <v>6.3401000000000005</v>
      </c>
      <c r="P920" s="2">
        <v>55.110100000000003</v>
      </c>
      <c r="Q920" s="2">
        <v>0</v>
      </c>
      <c r="R920">
        <v>3</v>
      </c>
      <c r="S920" s="64"/>
      <c r="T920" s="64"/>
    </row>
    <row r="921" spans="1:20" x14ac:dyDescent="0.25">
      <c r="A921" t="s">
        <v>822</v>
      </c>
      <c r="B921" t="s">
        <v>859</v>
      </c>
      <c r="C921" t="s">
        <v>1</v>
      </c>
      <c r="D921" t="s">
        <v>0</v>
      </c>
      <c r="E921">
        <v>57005</v>
      </c>
      <c r="F921" t="s">
        <v>443</v>
      </c>
      <c r="G921" t="s">
        <v>444</v>
      </c>
      <c r="H921" s="2">
        <v>0</v>
      </c>
      <c r="I921" s="2">
        <v>0</v>
      </c>
      <c r="J921" s="2">
        <v>0</v>
      </c>
      <c r="K921" s="2">
        <v>123.89</v>
      </c>
      <c r="L921" s="2">
        <v>0</v>
      </c>
      <c r="M921" s="2">
        <v>0</v>
      </c>
      <c r="N921" s="2">
        <v>0</v>
      </c>
      <c r="O921" s="2">
        <v>16.105700000000002</v>
      </c>
      <c r="P921" s="2">
        <v>139.9957</v>
      </c>
      <c r="Q921" s="2">
        <v>0</v>
      </c>
      <c r="R921">
        <v>3</v>
      </c>
      <c r="S921" s="64"/>
      <c r="T921" s="64"/>
    </row>
    <row r="922" spans="1:20" x14ac:dyDescent="0.25">
      <c r="A922" t="s">
        <v>822</v>
      </c>
      <c r="B922" t="s">
        <v>829</v>
      </c>
      <c r="C922" t="s">
        <v>1</v>
      </c>
      <c r="D922" t="s">
        <v>0</v>
      </c>
      <c r="E922">
        <v>607</v>
      </c>
      <c r="F922" t="s">
        <v>884</v>
      </c>
      <c r="G922" t="s">
        <v>885</v>
      </c>
      <c r="H922" s="2">
        <v>0</v>
      </c>
      <c r="I922" s="2">
        <v>0</v>
      </c>
      <c r="J922" s="2">
        <v>0</v>
      </c>
      <c r="K922" s="2">
        <v>33.630000000000003</v>
      </c>
      <c r="L922" s="2">
        <v>0</v>
      </c>
      <c r="M922" s="2">
        <v>0</v>
      </c>
      <c r="N922" s="2">
        <v>0</v>
      </c>
      <c r="O922" s="2">
        <v>4.3719000000000001</v>
      </c>
      <c r="P922" s="2">
        <v>38.001900000000006</v>
      </c>
      <c r="Q922" s="2">
        <v>0</v>
      </c>
      <c r="R922">
        <v>3</v>
      </c>
      <c r="S922" s="64"/>
      <c r="T922" s="64"/>
    </row>
    <row r="923" spans="1:20" x14ac:dyDescent="0.25">
      <c r="A923" t="s">
        <v>822</v>
      </c>
      <c r="B923" t="s">
        <v>783</v>
      </c>
      <c r="C923" t="s">
        <v>1</v>
      </c>
      <c r="D923" t="s">
        <v>0</v>
      </c>
      <c r="E923">
        <v>10053</v>
      </c>
      <c r="F923" t="s">
        <v>381</v>
      </c>
      <c r="G923" t="s">
        <v>382</v>
      </c>
      <c r="H923" s="2">
        <v>0</v>
      </c>
      <c r="I923" s="2">
        <v>0</v>
      </c>
      <c r="J923" s="2">
        <v>0</v>
      </c>
      <c r="K923" s="2">
        <v>26.11</v>
      </c>
      <c r="L923" s="2">
        <v>0</v>
      </c>
      <c r="M923" s="2">
        <v>0</v>
      </c>
      <c r="N923" s="2">
        <v>0</v>
      </c>
      <c r="O923" s="2">
        <v>3.3942999999999999</v>
      </c>
      <c r="P923" s="2">
        <v>29.504300000000001</v>
      </c>
      <c r="Q923" s="2">
        <v>0</v>
      </c>
      <c r="R923">
        <v>3</v>
      </c>
      <c r="S923" s="64"/>
      <c r="T923" s="64"/>
    </row>
    <row r="924" spans="1:20" x14ac:dyDescent="0.25">
      <c r="A924" t="s">
        <v>822</v>
      </c>
      <c r="B924" t="s">
        <v>782</v>
      </c>
      <c r="C924" t="s">
        <v>1</v>
      </c>
      <c r="D924" t="s">
        <v>0</v>
      </c>
      <c r="E924">
        <v>322275</v>
      </c>
      <c r="F924" t="s">
        <v>383</v>
      </c>
      <c r="G924" t="s">
        <v>384</v>
      </c>
      <c r="H924" s="2">
        <v>0</v>
      </c>
      <c r="I924" s="2">
        <v>0</v>
      </c>
      <c r="J924" s="2">
        <v>0</v>
      </c>
      <c r="K924" s="2">
        <v>82.28</v>
      </c>
      <c r="L924" s="2">
        <v>0</v>
      </c>
      <c r="M924" s="2">
        <v>0</v>
      </c>
      <c r="N924" s="2">
        <v>0</v>
      </c>
      <c r="O924" s="2">
        <v>10.696400000000001</v>
      </c>
      <c r="P924" s="2">
        <v>92.976399999999998</v>
      </c>
      <c r="Q924" s="2">
        <v>0</v>
      </c>
      <c r="R924">
        <v>3</v>
      </c>
      <c r="S924" s="64"/>
      <c r="T924" s="64"/>
    </row>
    <row r="925" spans="1:20" x14ac:dyDescent="0.25">
      <c r="A925" t="s">
        <v>822</v>
      </c>
      <c r="B925" t="s">
        <v>823</v>
      </c>
      <c r="C925" t="s">
        <v>1</v>
      </c>
      <c r="D925" t="s">
        <v>0</v>
      </c>
      <c r="E925">
        <v>448</v>
      </c>
      <c r="F925" t="s">
        <v>882</v>
      </c>
      <c r="G925" t="s">
        <v>883</v>
      </c>
      <c r="H925" s="2">
        <v>0</v>
      </c>
      <c r="I925" s="2">
        <v>0</v>
      </c>
      <c r="J925" s="2">
        <v>0</v>
      </c>
      <c r="K925" s="2">
        <v>32.74</v>
      </c>
      <c r="L925" s="2">
        <v>0</v>
      </c>
      <c r="M925" s="2">
        <v>0</v>
      </c>
      <c r="N925" s="2">
        <v>0</v>
      </c>
      <c r="O925" s="2">
        <v>4.2562000000000006</v>
      </c>
      <c r="P925" s="2">
        <v>36.996200000000002</v>
      </c>
      <c r="Q925" s="2">
        <v>0</v>
      </c>
      <c r="R925">
        <v>3</v>
      </c>
      <c r="S925" s="64"/>
      <c r="T925" s="64"/>
    </row>
    <row r="926" spans="1:20" x14ac:dyDescent="0.25">
      <c r="A926" t="s">
        <v>822</v>
      </c>
      <c r="B926" t="s">
        <v>823</v>
      </c>
      <c r="C926" t="s">
        <v>1</v>
      </c>
      <c r="D926" t="s">
        <v>0</v>
      </c>
      <c r="E926">
        <v>9850</v>
      </c>
      <c r="F926" t="s">
        <v>310</v>
      </c>
      <c r="G926" t="s">
        <v>311</v>
      </c>
      <c r="H926" s="2">
        <v>0.72</v>
      </c>
      <c r="I926" s="2">
        <v>0</v>
      </c>
      <c r="J926" s="2">
        <v>0</v>
      </c>
      <c r="K926" s="2">
        <v>8.2200000000000006</v>
      </c>
      <c r="L926" s="2">
        <v>0</v>
      </c>
      <c r="M926" s="2">
        <v>0</v>
      </c>
      <c r="N926" s="2">
        <v>0</v>
      </c>
      <c r="O926" s="2">
        <v>1.0686000000000002</v>
      </c>
      <c r="P926" s="2">
        <v>10.008600000000001</v>
      </c>
      <c r="Q926" s="2">
        <v>0</v>
      </c>
      <c r="R926">
        <v>3</v>
      </c>
      <c r="S926" s="64"/>
      <c r="T926" s="64"/>
    </row>
    <row r="927" spans="1:20" x14ac:dyDescent="0.25">
      <c r="A927" t="s">
        <v>822</v>
      </c>
      <c r="B927" t="s">
        <v>857</v>
      </c>
      <c r="C927" t="s">
        <v>1</v>
      </c>
      <c r="D927" t="s">
        <v>0</v>
      </c>
      <c r="E927">
        <v>450</v>
      </c>
      <c r="F927" t="s">
        <v>882</v>
      </c>
      <c r="G927" t="s">
        <v>883</v>
      </c>
      <c r="H927" s="2">
        <v>0</v>
      </c>
      <c r="I927" s="2">
        <v>0</v>
      </c>
      <c r="J927" s="2">
        <v>0</v>
      </c>
      <c r="K927" s="2">
        <v>32.74</v>
      </c>
      <c r="L927" s="2">
        <v>0</v>
      </c>
      <c r="M927" s="2">
        <v>0</v>
      </c>
      <c r="N927" s="2">
        <v>0</v>
      </c>
      <c r="O927" s="2">
        <v>4.2562000000000006</v>
      </c>
      <c r="P927" s="2">
        <v>36.996200000000002</v>
      </c>
      <c r="Q927" s="2">
        <v>0</v>
      </c>
      <c r="R927">
        <v>3</v>
      </c>
      <c r="S927" s="64"/>
      <c r="T927" s="64"/>
    </row>
    <row r="928" spans="1:20" x14ac:dyDescent="0.25">
      <c r="A928" t="s">
        <v>822</v>
      </c>
      <c r="B928" t="s">
        <v>855</v>
      </c>
      <c r="C928" t="s">
        <v>1</v>
      </c>
      <c r="D928" t="s">
        <v>0</v>
      </c>
      <c r="E928">
        <v>32</v>
      </c>
      <c r="F928" t="s">
        <v>880</v>
      </c>
      <c r="G928" t="s">
        <v>881</v>
      </c>
      <c r="H928" s="2">
        <v>0</v>
      </c>
      <c r="I928" s="2">
        <v>0</v>
      </c>
      <c r="J928" s="2">
        <v>0</v>
      </c>
      <c r="K928" s="2">
        <v>11.5</v>
      </c>
      <c r="L928" s="2">
        <v>0</v>
      </c>
      <c r="M928" s="2">
        <v>0</v>
      </c>
      <c r="N928" s="2">
        <v>0</v>
      </c>
      <c r="O928" s="2">
        <v>1.4950000000000001</v>
      </c>
      <c r="P928" s="2">
        <v>12.995000000000001</v>
      </c>
      <c r="Q928" s="2">
        <v>0</v>
      </c>
      <c r="R928">
        <v>3</v>
      </c>
      <c r="S928" s="64"/>
      <c r="T928" s="64"/>
    </row>
    <row r="929" spans="1:20" x14ac:dyDescent="0.25">
      <c r="A929" t="s">
        <v>822</v>
      </c>
      <c r="B929" t="s">
        <v>855</v>
      </c>
      <c r="C929" t="s">
        <v>1</v>
      </c>
      <c r="D929" t="s">
        <v>0</v>
      </c>
      <c r="E929">
        <v>39757</v>
      </c>
      <c r="F929" t="s">
        <v>387</v>
      </c>
      <c r="G929" t="s">
        <v>388</v>
      </c>
      <c r="H929" s="2">
        <v>0</v>
      </c>
      <c r="I929" s="2">
        <v>0</v>
      </c>
      <c r="J929" s="2">
        <v>0</v>
      </c>
      <c r="K929" s="2">
        <v>15.75</v>
      </c>
      <c r="L929" s="2">
        <v>0</v>
      </c>
      <c r="M929" s="2">
        <v>0</v>
      </c>
      <c r="N929" s="2">
        <v>0</v>
      </c>
      <c r="O929" s="2">
        <v>2.0474999999999999</v>
      </c>
      <c r="P929" s="2">
        <v>17.797499999999999</v>
      </c>
      <c r="Q929" s="2">
        <v>0</v>
      </c>
      <c r="R929">
        <v>3</v>
      </c>
      <c r="S929" s="64"/>
      <c r="T929" s="64"/>
    </row>
    <row r="930" spans="1:20" x14ac:dyDescent="0.25">
      <c r="A930" t="s">
        <v>822</v>
      </c>
      <c r="B930" t="s">
        <v>834</v>
      </c>
      <c r="C930" t="s">
        <v>1</v>
      </c>
      <c r="D930" t="s">
        <v>0</v>
      </c>
      <c r="E930">
        <v>10131</v>
      </c>
      <c r="F930" t="s">
        <v>310</v>
      </c>
      <c r="G930" t="s">
        <v>311</v>
      </c>
      <c r="H930" s="2">
        <v>0.71</v>
      </c>
      <c r="I930" s="2">
        <v>0</v>
      </c>
      <c r="J930" s="2">
        <v>0</v>
      </c>
      <c r="K930" s="2">
        <v>8.2200000000000006</v>
      </c>
      <c r="L930" s="2">
        <v>0</v>
      </c>
      <c r="M930" s="2">
        <v>0</v>
      </c>
      <c r="N930" s="2">
        <v>0</v>
      </c>
      <c r="O930" s="2">
        <v>1.0686000000000002</v>
      </c>
      <c r="P930" s="2">
        <v>9.9985999999999997</v>
      </c>
      <c r="Q930" s="2">
        <v>0</v>
      </c>
      <c r="R930">
        <v>3</v>
      </c>
      <c r="S930" s="64"/>
      <c r="T930" s="64"/>
    </row>
    <row r="931" spans="1:20" x14ac:dyDescent="0.25">
      <c r="A931" t="s">
        <v>822</v>
      </c>
      <c r="B931" t="s">
        <v>823</v>
      </c>
      <c r="C931" t="s">
        <v>1</v>
      </c>
      <c r="D931" t="s">
        <v>0</v>
      </c>
      <c r="E931">
        <v>137997</v>
      </c>
      <c r="F931" t="s">
        <v>636</v>
      </c>
      <c r="G931" t="s">
        <v>82</v>
      </c>
      <c r="H931" s="2">
        <v>0</v>
      </c>
      <c r="I931" s="2">
        <v>0</v>
      </c>
      <c r="J931" s="2">
        <v>0</v>
      </c>
      <c r="K931" s="2">
        <v>51.56</v>
      </c>
      <c r="L931" s="2">
        <v>0</v>
      </c>
      <c r="M931" s="2">
        <v>0</v>
      </c>
      <c r="N931" s="2">
        <v>0</v>
      </c>
      <c r="O931" s="2">
        <v>6.7028000000000008</v>
      </c>
      <c r="P931" s="2">
        <v>58.262800000000006</v>
      </c>
      <c r="Q931" s="2">
        <v>0</v>
      </c>
      <c r="R931">
        <v>3</v>
      </c>
      <c r="S931" s="64"/>
      <c r="T931" s="64"/>
    </row>
    <row r="932" spans="1:20" x14ac:dyDescent="0.25">
      <c r="A932" t="s">
        <v>822</v>
      </c>
      <c r="B932" t="s">
        <v>794</v>
      </c>
      <c r="C932" t="s">
        <v>1</v>
      </c>
      <c r="D932" t="s">
        <v>0</v>
      </c>
      <c r="E932">
        <v>137864</v>
      </c>
      <c r="F932" t="s">
        <v>636</v>
      </c>
      <c r="G932" t="s">
        <v>82</v>
      </c>
      <c r="H932" s="2">
        <v>0</v>
      </c>
      <c r="I932" s="2">
        <v>0</v>
      </c>
      <c r="J932" s="2">
        <v>0</v>
      </c>
      <c r="K932" s="2">
        <v>58.57</v>
      </c>
      <c r="L932" s="2">
        <v>0</v>
      </c>
      <c r="M932" s="2">
        <v>0</v>
      </c>
      <c r="N932" s="2">
        <v>0</v>
      </c>
      <c r="O932" s="2">
        <v>7.6141000000000005</v>
      </c>
      <c r="P932" s="2">
        <v>66.184100000000001</v>
      </c>
      <c r="Q932" s="2">
        <v>0</v>
      </c>
      <c r="R932">
        <v>3</v>
      </c>
      <c r="S932" s="64"/>
      <c r="T932" s="64"/>
    </row>
    <row r="933" spans="1:20" x14ac:dyDescent="0.25">
      <c r="A933" t="s">
        <v>822</v>
      </c>
      <c r="B933" t="s">
        <v>855</v>
      </c>
      <c r="C933" t="s">
        <v>1</v>
      </c>
      <c r="D933" t="s">
        <v>0</v>
      </c>
      <c r="E933">
        <v>37209</v>
      </c>
      <c r="F933" t="s">
        <v>657</v>
      </c>
      <c r="G933" t="s">
        <v>196</v>
      </c>
      <c r="H933" s="2">
        <v>1.42</v>
      </c>
      <c r="I933" s="2">
        <v>0</v>
      </c>
      <c r="J933" s="2">
        <v>0</v>
      </c>
      <c r="K933" s="2">
        <v>16.440000000000001</v>
      </c>
      <c r="L933" s="2">
        <v>0</v>
      </c>
      <c r="M933" s="2">
        <v>0</v>
      </c>
      <c r="N933" s="2">
        <v>0</v>
      </c>
      <c r="O933" s="2">
        <v>2.1372000000000004</v>
      </c>
      <c r="P933" s="2">
        <v>19.997199999999999</v>
      </c>
      <c r="Q933" s="2">
        <v>0</v>
      </c>
      <c r="R933">
        <v>3</v>
      </c>
      <c r="S933" s="64"/>
      <c r="T933" s="64"/>
    </row>
    <row r="934" spans="1:20" x14ac:dyDescent="0.25">
      <c r="A934" t="s">
        <v>822</v>
      </c>
      <c r="B934" t="s">
        <v>782</v>
      </c>
      <c r="C934" t="s">
        <v>1</v>
      </c>
      <c r="D934" t="s">
        <v>0</v>
      </c>
      <c r="E934">
        <v>287032</v>
      </c>
      <c r="F934" t="s">
        <v>383</v>
      </c>
      <c r="G934" t="s">
        <v>384</v>
      </c>
      <c r="H934" s="2">
        <v>0</v>
      </c>
      <c r="I934" s="2">
        <v>0</v>
      </c>
      <c r="J934" s="2">
        <v>0</v>
      </c>
      <c r="K934" s="2">
        <v>141.57</v>
      </c>
      <c r="L934" s="2">
        <v>0</v>
      </c>
      <c r="M934" s="2">
        <v>0</v>
      </c>
      <c r="N934" s="2">
        <v>0</v>
      </c>
      <c r="O934" s="2">
        <v>18.4041</v>
      </c>
      <c r="P934" s="2">
        <v>159.97409999999999</v>
      </c>
      <c r="Q934" s="2">
        <v>0</v>
      </c>
      <c r="R934">
        <v>3</v>
      </c>
      <c r="S934" s="64"/>
      <c r="T934" s="64"/>
    </row>
    <row r="935" spans="1:20" x14ac:dyDescent="0.25">
      <c r="A935" t="s">
        <v>822</v>
      </c>
      <c r="B935" t="s">
        <v>856</v>
      </c>
      <c r="C935" t="s">
        <v>1</v>
      </c>
      <c r="D935" t="s">
        <v>0</v>
      </c>
      <c r="E935">
        <v>8</v>
      </c>
      <c r="F935" t="s">
        <v>862</v>
      </c>
      <c r="G935" t="s">
        <v>863</v>
      </c>
      <c r="H935" s="2">
        <v>0</v>
      </c>
      <c r="I935" s="2">
        <v>0</v>
      </c>
      <c r="J935" s="2">
        <v>0</v>
      </c>
      <c r="K935" s="2">
        <v>35.4</v>
      </c>
      <c r="L935" s="2">
        <v>0</v>
      </c>
      <c r="M935" s="2">
        <v>0</v>
      </c>
      <c r="N935" s="2">
        <v>0</v>
      </c>
      <c r="O935" s="2">
        <v>4.6020000000000003</v>
      </c>
      <c r="P935" s="2">
        <v>40.001999999999995</v>
      </c>
      <c r="Q935" s="2">
        <v>0</v>
      </c>
      <c r="R935">
        <v>3</v>
      </c>
      <c r="S935" s="64"/>
      <c r="T935" s="64"/>
    </row>
    <row r="936" spans="1:20" x14ac:dyDescent="0.25">
      <c r="A936" t="s">
        <v>822</v>
      </c>
      <c r="B936" t="s">
        <v>578</v>
      </c>
      <c r="C936" t="s">
        <v>1</v>
      </c>
      <c r="D936" t="s">
        <v>0</v>
      </c>
      <c r="E936">
        <v>102386</v>
      </c>
      <c r="F936" t="s">
        <v>276</v>
      </c>
      <c r="G936" t="s">
        <v>277</v>
      </c>
      <c r="H936" s="2">
        <v>0</v>
      </c>
      <c r="I936" s="2">
        <v>0</v>
      </c>
      <c r="J936" s="2">
        <v>0</v>
      </c>
      <c r="K936" s="2">
        <v>27.42</v>
      </c>
      <c r="L936" s="2">
        <v>0</v>
      </c>
      <c r="M936" s="2">
        <v>0</v>
      </c>
      <c r="N936" s="2">
        <v>0</v>
      </c>
      <c r="O936" s="2">
        <v>3.5646000000000004</v>
      </c>
      <c r="P936" s="2">
        <v>30.9846</v>
      </c>
      <c r="Q936" s="2">
        <v>0</v>
      </c>
      <c r="R936">
        <v>3</v>
      </c>
      <c r="S936" s="64"/>
      <c r="T936" s="64"/>
    </row>
    <row r="937" spans="1:20" x14ac:dyDescent="0.25">
      <c r="A937" t="s">
        <v>822</v>
      </c>
      <c r="B937" t="s">
        <v>784</v>
      </c>
      <c r="C937" t="s">
        <v>1</v>
      </c>
      <c r="D937" t="s">
        <v>0</v>
      </c>
      <c r="E937">
        <v>1925750</v>
      </c>
      <c r="F937" t="s">
        <v>130</v>
      </c>
      <c r="G937" t="s">
        <v>87</v>
      </c>
      <c r="H937" s="2">
        <v>0</v>
      </c>
      <c r="I937" s="2">
        <v>0</v>
      </c>
      <c r="J937" s="2">
        <v>0</v>
      </c>
      <c r="K937" s="2">
        <v>200.53</v>
      </c>
      <c r="L937" s="2">
        <v>0</v>
      </c>
      <c r="M937" s="2">
        <v>0</v>
      </c>
      <c r="N937" s="2">
        <v>0</v>
      </c>
      <c r="O937" s="2">
        <v>26.068899999999999</v>
      </c>
      <c r="P937" s="2">
        <v>226.59890000000001</v>
      </c>
      <c r="Q937" s="2">
        <v>0</v>
      </c>
      <c r="R937">
        <v>3</v>
      </c>
      <c r="S937" s="64"/>
      <c r="T937" s="64"/>
    </row>
    <row r="938" spans="1:20" x14ac:dyDescent="0.25">
      <c r="A938" t="s">
        <v>822</v>
      </c>
      <c r="B938" t="s">
        <v>859</v>
      </c>
      <c r="C938" t="s">
        <v>1</v>
      </c>
      <c r="D938" t="s">
        <v>0</v>
      </c>
      <c r="E938">
        <v>512</v>
      </c>
      <c r="F938" t="s">
        <v>878</v>
      </c>
      <c r="G938" t="s">
        <v>879</v>
      </c>
      <c r="H938" s="2">
        <v>0</v>
      </c>
      <c r="I938" s="2">
        <v>0</v>
      </c>
      <c r="J938" s="2">
        <v>0</v>
      </c>
      <c r="K938" s="2">
        <v>353.98</v>
      </c>
      <c r="L938" s="2">
        <v>0</v>
      </c>
      <c r="M938" s="2">
        <v>0</v>
      </c>
      <c r="N938" s="2">
        <v>0</v>
      </c>
      <c r="O938" s="2">
        <v>46.017400000000002</v>
      </c>
      <c r="P938" s="2">
        <v>399.99740000000003</v>
      </c>
      <c r="Q938" s="2">
        <v>0</v>
      </c>
      <c r="R938">
        <v>3</v>
      </c>
      <c r="S938" s="64"/>
      <c r="T938" s="64"/>
    </row>
    <row r="939" spans="1:20" x14ac:dyDescent="0.25">
      <c r="A939" t="s">
        <v>822</v>
      </c>
      <c r="B939" t="s">
        <v>859</v>
      </c>
      <c r="C939" t="s">
        <v>1</v>
      </c>
      <c r="D939" t="s">
        <v>0</v>
      </c>
      <c r="E939">
        <v>10891</v>
      </c>
      <c r="F939" t="s">
        <v>310</v>
      </c>
      <c r="G939" t="s">
        <v>311</v>
      </c>
      <c r="H939" s="2">
        <v>0.46</v>
      </c>
      <c r="I939" s="2">
        <v>0</v>
      </c>
      <c r="J939" s="2">
        <v>0</v>
      </c>
      <c r="K939" s="2">
        <v>9.08</v>
      </c>
      <c r="L939" s="2">
        <v>0</v>
      </c>
      <c r="M939" s="2">
        <v>0</v>
      </c>
      <c r="N939" s="2">
        <v>0</v>
      </c>
      <c r="O939" s="2">
        <v>0.45400000000000001</v>
      </c>
      <c r="P939" s="2">
        <v>9.9940000000000015</v>
      </c>
      <c r="Q939" s="2">
        <v>0</v>
      </c>
      <c r="R939">
        <v>3</v>
      </c>
      <c r="S939" s="64"/>
      <c r="T939" s="64"/>
    </row>
    <row r="940" spans="1:20" x14ac:dyDescent="0.25">
      <c r="A940" t="s">
        <v>822</v>
      </c>
      <c r="B940" t="s">
        <v>859</v>
      </c>
      <c r="C940" t="s">
        <v>1</v>
      </c>
      <c r="D940" t="s">
        <v>0</v>
      </c>
      <c r="E940">
        <v>70872</v>
      </c>
      <c r="F940" t="s">
        <v>634</v>
      </c>
      <c r="G940" t="s">
        <v>80</v>
      </c>
      <c r="H940" s="2">
        <v>0</v>
      </c>
      <c r="I940" s="2">
        <v>0</v>
      </c>
      <c r="J940" s="2">
        <v>0</v>
      </c>
      <c r="K940" s="2">
        <v>60.64</v>
      </c>
      <c r="L940" s="2">
        <v>0</v>
      </c>
      <c r="M940" s="2">
        <v>0</v>
      </c>
      <c r="N940" s="2">
        <v>0</v>
      </c>
      <c r="O940" s="2">
        <v>7.8832000000000004</v>
      </c>
      <c r="P940" s="2">
        <v>68.523200000000003</v>
      </c>
      <c r="Q940" s="2">
        <v>0</v>
      </c>
      <c r="R940">
        <v>3</v>
      </c>
      <c r="S940" s="64"/>
      <c r="T940" s="64"/>
    </row>
    <row r="941" spans="1:20" x14ac:dyDescent="0.25">
      <c r="A941" t="s">
        <v>822</v>
      </c>
      <c r="B941" t="s">
        <v>850</v>
      </c>
      <c r="C941" t="s">
        <v>1</v>
      </c>
      <c r="D941" t="s">
        <v>0</v>
      </c>
      <c r="E941">
        <v>15909</v>
      </c>
      <c r="F941" t="s">
        <v>381</v>
      </c>
      <c r="G941" t="s">
        <v>382</v>
      </c>
      <c r="H941" s="2">
        <v>0</v>
      </c>
      <c r="I941" s="2">
        <v>0</v>
      </c>
      <c r="J941" s="2">
        <v>0</v>
      </c>
      <c r="K941" s="2">
        <v>7.08</v>
      </c>
      <c r="L941" s="2">
        <v>0</v>
      </c>
      <c r="M941" s="2">
        <v>0</v>
      </c>
      <c r="N941" s="2">
        <v>0</v>
      </c>
      <c r="O941" s="2">
        <v>0.9204</v>
      </c>
      <c r="P941" s="2">
        <v>8.0004000000000008</v>
      </c>
      <c r="Q941" s="2">
        <v>0</v>
      </c>
      <c r="R941">
        <v>3</v>
      </c>
      <c r="S941" s="64"/>
      <c r="T941" s="64"/>
    </row>
    <row r="942" spans="1:20" x14ac:dyDescent="0.25">
      <c r="A942" t="s">
        <v>822</v>
      </c>
      <c r="B942" t="s">
        <v>873</v>
      </c>
      <c r="C942" t="s">
        <v>1</v>
      </c>
      <c r="D942" t="s">
        <v>0</v>
      </c>
      <c r="E942">
        <v>266491</v>
      </c>
      <c r="F942" t="s">
        <v>54</v>
      </c>
      <c r="G942" t="s">
        <v>55</v>
      </c>
      <c r="H942" s="2">
        <v>0</v>
      </c>
      <c r="I942" s="2">
        <v>0</v>
      </c>
      <c r="J942" s="2">
        <v>0</v>
      </c>
      <c r="K942" s="2">
        <v>5.75</v>
      </c>
      <c r="L942" s="2">
        <v>0</v>
      </c>
      <c r="M942" s="2">
        <v>0</v>
      </c>
      <c r="N942" s="2">
        <v>0</v>
      </c>
      <c r="O942" s="2">
        <v>0.74750000000000005</v>
      </c>
      <c r="P942" s="2">
        <v>6.4975000000000005</v>
      </c>
      <c r="Q942" s="2">
        <v>0</v>
      </c>
      <c r="R942">
        <v>3</v>
      </c>
      <c r="S942" s="64"/>
      <c r="T942" s="64"/>
    </row>
    <row r="943" spans="1:20" x14ac:dyDescent="0.25">
      <c r="A943" t="s">
        <v>822</v>
      </c>
      <c r="B943" t="s">
        <v>839</v>
      </c>
      <c r="C943" t="s">
        <v>1</v>
      </c>
      <c r="D943" t="s">
        <v>0</v>
      </c>
      <c r="E943">
        <v>11980</v>
      </c>
      <c r="F943" t="s">
        <v>624</v>
      </c>
      <c r="G943" t="s">
        <v>73</v>
      </c>
      <c r="H943" s="2">
        <v>0</v>
      </c>
      <c r="I943" s="2">
        <v>0</v>
      </c>
      <c r="J943" s="2">
        <v>0</v>
      </c>
      <c r="K943" s="2">
        <v>15.93</v>
      </c>
      <c r="L943" s="2">
        <v>0</v>
      </c>
      <c r="M943" s="2">
        <v>0</v>
      </c>
      <c r="N943" s="2">
        <v>0</v>
      </c>
      <c r="O943" s="2">
        <v>2.0709</v>
      </c>
      <c r="P943" s="2">
        <v>18.000900000000001</v>
      </c>
      <c r="Q943" s="2">
        <v>0</v>
      </c>
      <c r="R943">
        <v>3</v>
      </c>
      <c r="S943" s="64"/>
      <c r="T943" s="64"/>
    </row>
    <row r="944" spans="1:20" x14ac:dyDescent="0.25">
      <c r="A944" t="s">
        <v>822</v>
      </c>
      <c r="B944" t="s">
        <v>841</v>
      </c>
      <c r="C944" t="s">
        <v>1</v>
      </c>
      <c r="D944" t="s">
        <v>0</v>
      </c>
      <c r="E944">
        <v>39246</v>
      </c>
      <c r="F944" t="s">
        <v>689</v>
      </c>
      <c r="G944" t="s">
        <v>690</v>
      </c>
      <c r="H944" s="2">
        <v>0.69</v>
      </c>
      <c r="I944" s="2">
        <v>0</v>
      </c>
      <c r="J944" s="2">
        <v>0</v>
      </c>
      <c r="K944" s="2">
        <v>12.66</v>
      </c>
      <c r="L944" s="2">
        <v>0</v>
      </c>
      <c r="M944" s="2">
        <v>0</v>
      </c>
      <c r="N944" s="2">
        <v>0</v>
      </c>
      <c r="O944" s="2">
        <v>1.6458000000000002</v>
      </c>
      <c r="P944" s="2">
        <v>14.995799999999999</v>
      </c>
      <c r="Q944" s="2">
        <v>0</v>
      </c>
      <c r="R944">
        <v>3</v>
      </c>
      <c r="S944" s="64"/>
      <c r="T944" s="64"/>
    </row>
    <row r="945" spans="1:20" x14ac:dyDescent="0.25">
      <c r="A945" t="s">
        <v>822</v>
      </c>
      <c r="B945" t="s">
        <v>842</v>
      </c>
      <c r="C945" t="s">
        <v>1</v>
      </c>
      <c r="D945" t="s">
        <v>0</v>
      </c>
      <c r="E945">
        <v>735</v>
      </c>
      <c r="F945" t="s">
        <v>871</v>
      </c>
      <c r="G945" t="s">
        <v>872</v>
      </c>
      <c r="H945" s="2">
        <v>0</v>
      </c>
      <c r="I945" s="2">
        <v>0</v>
      </c>
      <c r="J945" s="2">
        <v>0</v>
      </c>
      <c r="K945" s="2">
        <v>59.28</v>
      </c>
      <c r="L945" s="2">
        <v>0</v>
      </c>
      <c r="M945" s="2">
        <v>0</v>
      </c>
      <c r="N945" s="2">
        <v>0</v>
      </c>
      <c r="O945" s="2">
        <v>7.7064000000000004</v>
      </c>
      <c r="P945" s="2">
        <v>66.986400000000003</v>
      </c>
      <c r="Q945" s="2">
        <v>0</v>
      </c>
      <c r="R945">
        <v>3</v>
      </c>
      <c r="S945" s="64"/>
      <c r="T945" s="64"/>
    </row>
    <row r="946" spans="1:20" x14ac:dyDescent="0.25">
      <c r="A946" t="s">
        <v>822</v>
      </c>
      <c r="B946" t="s">
        <v>826</v>
      </c>
      <c r="C946" t="s">
        <v>1</v>
      </c>
      <c r="D946" t="s">
        <v>0</v>
      </c>
      <c r="E946">
        <v>76011</v>
      </c>
      <c r="F946" t="s">
        <v>131</v>
      </c>
      <c r="G946" t="s">
        <v>132</v>
      </c>
      <c r="H946" s="2">
        <v>0.93</v>
      </c>
      <c r="I946" s="2">
        <v>0</v>
      </c>
      <c r="J946" s="2">
        <v>0</v>
      </c>
      <c r="K946" s="2">
        <v>18.21</v>
      </c>
      <c r="L946" s="2">
        <v>0</v>
      </c>
      <c r="M946" s="2">
        <v>0</v>
      </c>
      <c r="N946" s="2">
        <v>0</v>
      </c>
      <c r="O946" s="2">
        <v>0.85587000000000002</v>
      </c>
      <c r="P946" s="2">
        <v>19.99587</v>
      </c>
      <c r="Q946" s="2">
        <v>0</v>
      </c>
      <c r="R946">
        <v>3</v>
      </c>
      <c r="S946" s="64"/>
      <c r="T946" s="64"/>
    </row>
    <row r="947" spans="1:20" x14ac:dyDescent="0.25">
      <c r="A947" t="s">
        <v>822</v>
      </c>
      <c r="B947" t="s">
        <v>873</v>
      </c>
      <c r="C947" t="s">
        <v>1</v>
      </c>
      <c r="D947" t="s">
        <v>0</v>
      </c>
      <c r="E947">
        <v>23718</v>
      </c>
      <c r="F947" t="s">
        <v>634</v>
      </c>
      <c r="G947" t="s">
        <v>80</v>
      </c>
      <c r="H947" s="2">
        <v>0</v>
      </c>
      <c r="I947" s="2">
        <v>0</v>
      </c>
      <c r="J947" s="2">
        <v>0</v>
      </c>
      <c r="K947" s="2">
        <v>134.06</v>
      </c>
      <c r="L947" s="2">
        <v>0</v>
      </c>
      <c r="M947" s="2">
        <v>0</v>
      </c>
      <c r="N947" s="2">
        <v>0</v>
      </c>
      <c r="O947" s="2">
        <v>17.427800000000001</v>
      </c>
      <c r="P947" s="2">
        <v>151.48779999999999</v>
      </c>
      <c r="Q947" s="2">
        <v>0</v>
      </c>
      <c r="R947">
        <v>3</v>
      </c>
      <c r="S947" s="64"/>
      <c r="T947" s="64"/>
    </row>
    <row r="948" spans="1:20" x14ac:dyDescent="0.25">
      <c r="A948" t="s">
        <v>822</v>
      </c>
      <c r="B948" t="s">
        <v>842</v>
      </c>
      <c r="C948" t="s">
        <v>1</v>
      </c>
      <c r="D948" t="s">
        <v>0</v>
      </c>
      <c r="E948">
        <v>329</v>
      </c>
      <c r="F948" t="s">
        <v>876</v>
      </c>
      <c r="G948" t="s">
        <v>877</v>
      </c>
      <c r="H948" s="2">
        <v>0</v>
      </c>
      <c r="I948" s="2">
        <v>0</v>
      </c>
      <c r="J948" s="2">
        <v>0</v>
      </c>
      <c r="K948" s="2">
        <v>61.95</v>
      </c>
      <c r="L948" s="2">
        <v>0</v>
      </c>
      <c r="M948" s="2">
        <v>0</v>
      </c>
      <c r="N948" s="2">
        <v>0</v>
      </c>
      <c r="O948" s="2">
        <v>8.0535000000000014</v>
      </c>
      <c r="P948" s="2">
        <v>70.003500000000003</v>
      </c>
      <c r="Q948" s="2">
        <v>0</v>
      </c>
      <c r="R948">
        <v>3</v>
      </c>
      <c r="S948" s="64"/>
      <c r="T948" s="64"/>
    </row>
    <row r="949" spans="1:20" x14ac:dyDescent="0.25">
      <c r="A949" t="s">
        <v>822</v>
      </c>
      <c r="B949" t="s">
        <v>843</v>
      </c>
      <c r="C949" t="s">
        <v>1</v>
      </c>
      <c r="D949" t="s">
        <v>0</v>
      </c>
      <c r="E949">
        <v>301696</v>
      </c>
      <c r="F949" t="s">
        <v>429</v>
      </c>
      <c r="G949" t="s">
        <v>430</v>
      </c>
      <c r="H949" s="2">
        <v>1.84</v>
      </c>
      <c r="I949" s="2">
        <v>0</v>
      </c>
      <c r="J949" s="2">
        <v>0</v>
      </c>
      <c r="K949" s="2">
        <v>33.770000000000003</v>
      </c>
      <c r="L949" s="2">
        <v>0</v>
      </c>
      <c r="M949" s="2">
        <v>0</v>
      </c>
      <c r="N949" s="2">
        <v>0</v>
      </c>
      <c r="O949" s="2">
        <v>4.3901000000000003</v>
      </c>
      <c r="P949" s="2">
        <v>40.000100000000003</v>
      </c>
      <c r="Q949" s="2">
        <v>0</v>
      </c>
      <c r="R949">
        <v>3</v>
      </c>
      <c r="S949" s="64"/>
      <c r="T949" s="64"/>
    </row>
    <row r="950" spans="1:20" x14ac:dyDescent="0.25">
      <c r="A950" t="s">
        <v>822</v>
      </c>
      <c r="B950" t="s">
        <v>815</v>
      </c>
      <c r="C950" t="s">
        <v>1</v>
      </c>
      <c r="D950" t="s">
        <v>0</v>
      </c>
      <c r="E950">
        <v>15847</v>
      </c>
      <c r="F950" t="s">
        <v>414</v>
      </c>
      <c r="G950" t="s">
        <v>415</v>
      </c>
      <c r="H950" s="2">
        <v>0</v>
      </c>
      <c r="I950" s="2">
        <v>0</v>
      </c>
      <c r="J950" s="2">
        <v>0</v>
      </c>
      <c r="K950" s="2">
        <v>79.650000000000006</v>
      </c>
      <c r="L950" s="2">
        <v>0</v>
      </c>
      <c r="M950" s="2">
        <v>0</v>
      </c>
      <c r="N950" s="2">
        <v>0</v>
      </c>
      <c r="O950" s="2">
        <v>10.354500000000002</v>
      </c>
      <c r="P950" s="2">
        <v>90.004500000000007</v>
      </c>
      <c r="Q950" s="2">
        <v>0</v>
      </c>
      <c r="R950">
        <v>3</v>
      </c>
      <c r="S950" s="64"/>
      <c r="T950" s="64"/>
    </row>
    <row r="951" spans="1:20" x14ac:dyDescent="0.25">
      <c r="A951" t="s">
        <v>822</v>
      </c>
      <c r="B951" t="s">
        <v>815</v>
      </c>
      <c r="C951" t="s">
        <v>1</v>
      </c>
      <c r="D951" t="s">
        <v>0</v>
      </c>
      <c r="E951">
        <v>1002552</v>
      </c>
      <c r="F951" t="s">
        <v>276</v>
      </c>
      <c r="G951" t="s">
        <v>277</v>
      </c>
      <c r="H951" s="2">
        <v>0</v>
      </c>
      <c r="I951" s="2">
        <v>0</v>
      </c>
      <c r="J951" s="2">
        <v>0</v>
      </c>
      <c r="K951" s="2">
        <v>137.94999999999999</v>
      </c>
      <c r="L951" s="2">
        <v>0</v>
      </c>
      <c r="M951" s="2">
        <v>0</v>
      </c>
      <c r="N951" s="2">
        <v>0</v>
      </c>
      <c r="O951" s="2">
        <v>17.933499999999999</v>
      </c>
      <c r="P951" s="2">
        <v>155.8835</v>
      </c>
      <c r="Q951" s="2">
        <v>0</v>
      </c>
      <c r="R951">
        <v>3</v>
      </c>
      <c r="S951" s="64"/>
      <c r="T951" s="64"/>
    </row>
    <row r="952" spans="1:20" x14ac:dyDescent="0.25">
      <c r="A952" t="s">
        <v>822</v>
      </c>
      <c r="B952" t="s">
        <v>841</v>
      </c>
      <c r="C952" t="s">
        <v>1</v>
      </c>
      <c r="D952" t="s">
        <v>0</v>
      </c>
      <c r="E952">
        <v>5787</v>
      </c>
      <c r="F952" t="s">
        <v>679</v>
      </c>
      <c r="G952" t="s">
        <v>680</v>
      </c>
      <c r="H952" s="2">
        <v>0</v>
      </c>
      <c r="I952" s="2">
        <v>0</v>
      </c>
      <c r="J952" s="2">
        <v>0</v>
      </c>
      <c r="K952" s="2">
        <v>226.55</v>
      </c>
      <c r="L952" s="2">
        <v>0</v>
      </c>
      <c r="M952" s="2">
        <v>0</v>
      </c>
      <c r="N952" s="2">
        <v>0</v>
      </c>
      <c r="O952" s="2">
        <v>29.451500000000003</v>
      </c>
      <c r="P952" s="2">
        <v>256.00150000000002</v>
      </c>
      <c r="Q952" s="2">
        <v>0</v>
      </c>
      <c r="R952">
        <v>3</v>
      </c>
      <c r="S952" s="64"/>
      <c r="T952" s="64"/>
    </row>
    <row r="953" spans="1:20" x14ac:dyDescent="0.25">
      <c r="A953" t="s">
        <v>822</v>
      </c>
      <c r="B953" t="s">
        <v>850</v>
      </c>
      <c r="C953" t="s">
        <v>1</v>
      </c>
      <c r="D953" t="s">
        <v>0</v>
      </c>
      <c r="E953">
        <v>20899</v>
      </c>
      <c r="F953" t="s">
        <v>874</v>
      </c>
      <c r="G953" t="s">
        <v>875</v>
      </c>
      <c r="H953" s="2">
        <v>0.93</v>
      </c>
      <c r="I953" s="2">
        <v>0</v>
      </c>
      <c r="J953" s="2">
        <v>0</v>
      </c>
      <c r="K953" s="2">
        <v>18.21</v>
      </c>
      <c r="L953" s="2">
        <v>0</v>
      </c>
      <c r="M953" s="2">
        <v>0</v>
      </c>
      <c r="N953" s="2">
        <v>0</v>
      </c>
      <c r="O953" s="2">
        <v>0.86497500000000005</v>
      </c>
      <c r="P953" s="2">
        <v>20.004975000000002</v>
      </c>
      <c r="Q953" s="2">
        <v>0</v>
      </c>
      <c r="R953">
        <v>3</v>
      </c>
      <c r="S953" s="64"/>
      <c r="T953" s="64"/>
    </row>
    <row r="954" spans="1:20" x14ac:dyDescent="0.25">
      <c r="A954" t="s">
        <v>822</v>
      </c>
      <c r="B954" t="s">
        <v>860</v>
      </c>
      <c r="C954" t="s">
        <v>1</v>
      </c>
      <c r="D954" t="s">
        <v>0</v>
      </c>
      <c r="E954">
        <v>76345</v>
      </c>
      <c r="F954" t="s">
        <v>131</v>
      </c>
      <c r="G954" t="s">
        <v>132</v>
      </c>
      <c r="H954" s="2">
        <v>3.33</v>
      </c>
      <c r="I954" s="2">
        <v>0</v>
      </c>
      <c r="J954" s="2">
        <v>0</v>
      </c>
      <c r="K954" s="2">
        <v>64.540000000000006</v>
      </c>
      <c r="L954" s="2">
        <v>0</v>
      </c>
      <c r="M954" s="2">
        <v>0</v>
      </c>
      <c r="N954" s="2">
        <v>0</v>
      </c>
      <c r="O954" s="2">
        <v>1.1294500000000003</v>
      </c>
      <c r="P954" s="2">
        <v>68.99945000000001</v>
      </c>
      <c r="Q954" s="2">
        <v>0</v>
      </c>
      <c r="R954">
        <v>3</v>
      </c>
      <c r="S954" s="64"/>
      <c r="T954" s="64"/>
    </row>
    <row r="955" spans="1:20" x14ac:dyDescent="0.25">
      <c r="A955" t="s">
        <v>822</v>
      </c>
      <c r="B955" t="s">
        <v>873</v>
      </c>
      <c r="C955" t="s">
        <v>1</v>
      </c>
      <c r="D955" t="s">
        <v>0</v>
      </c>
      <c r="E955">
        <v>3876</v>
      </c>
      <c r="F955" t="s">
        <v>569</v>
      </c>
      <c r="G955" t="s">
        <v>90</v>
      </c>
      <c r="H955" s="2">
        <v>0</v>
      </c>
      <c r="I955" s="2">
        <v>0</v>
      </c>
      <c r="J955" s="2">
        <v>0</v>
      </c>
      <c r="K955" s="2">
        <v>44.25</v>
      </c>
      <c r="L955" s="2">
        <v>0</v>
      </c>
      <c r="M955" s="2">
        <v>0</v>
      </c>
      <c r="N955" s="2">
        <v>0</v>
      </c>
      <c r="O955" s="2">
        <v>5.7525000000000004</v>
      </c>
      <c r="P955" s="2">
        <v>50.002499999999998</v>
      </c>
      <c r="Q955" s="2">
        <v>0</v>
      </c>
      <c r="R955">
        <v>3</v>
      </c>
      <c r="S955" s="64"/>
      <c r="T955" s="64"/>
    </row>
    <row r="956" spans="1:20" x14ac:dyDescent="0.25">
      <c r="A956" t="s">
        <v>822</v>
      </c>
      <c r="B956" t="s">
        <v>840</v>
      </c>
      <c r="C956" t="s">
        <v>1</v>
      </c>
      <c r="D956" t="s">
        <v>0</v>
      </c>
      <c r="E956">
        <v>40340</v>
      </c>
      <c r="F956" t="s">
        <v>638</v>
      </c>
      <c r="G956" t="s">
        <v>639</v>
      </c>
      <c r="H956" s="2">
        <v>0</v>
      </c>
      <c r="I956" s="2">
        <v>0</v>
      </c>
      <c r="J956" s="2">
        <v>0</v>
      </c>
      <c r="K956" s="2">
        <v>20.51</v>
      </c>
      <c r="L956" s="2">
        <v>0</v>
      </c>
      <c r="M956" s="2">
        <v>0</v>
      </c>
      <c r="N956" s="2">
        <v>0</v>
      </c>
      <c r="O956" s="2">
        <v>2.6663000000000001</v>
      </c>
      <c r="P956" s="2">
        <v>23.176300000000001</v>
      </c>
      <c r="Q956" s="2">
        <v>0</v>
      </c>
      <c r="R956">
        <v>3</v>
      </c>
      <c r="S956" s="64"/>
      <c r="T956" s="64"/>
    </row>
    <row r="957" spans="1:20" x14ac:dyDescent="0.25">
      <c r="A957" t="s">
        <v>822</v>
      </c>
      <c r="B957" t="s">
        <v>842</v>
      </c>
      <c r="C957" t="s">
        <v>1</v>
      </c>
      <c r="D957" t="s">
        <v>0</v>
      </c>
      <c r="E957">
        <v>75048321</v>
      </c>
      <c r="F957" t="s">
        <v>222</v>
      </c>
      <c r="G957" t="s">
        <v>74</v>
      </c>
      <c r="H957" s="2">
        <v>0</v>
      </c>
      <c r="I957" s="2">
        <v>0</v>
      </c>
      <c r="J957" s="2">
        <v>0</v>
      </c>
      <c r="K957" s="2">
        <v>54.21</v>
      </c>
      <c r="L957" s="2">
        <v>0</v>
      </c>
      <c r="M957" s="2">
        <v>0</v>
      </c>
      <c r="N957" s="2">
        <v>0</v>
      </c>
      <c r="O957" s="2">
        <v>7.0473000000000008</v>
      </c>
      <c r="P957" s="2">
        <v>61.257300000000001</v>
      </c>
      <c r="Q957" s="2">
        <v>0</v>
      </c>
      <c r="R957">
        <v>3</v>
      </c>
      <c r="S957" s="64"/>
      <c r="T957" s="64"/>
    </row>
    <row r="958" spans="1:20" x14ac:dyDescent="0.25">
      <c r="A958" t="s">
        <v>822</v>
      </c>
      <c r="B958" t="s">
        <v>842</v>
      </c>
      <c r="C958" t="s">
        <v>1</v>
      </c>
      <c r="D958" t="s">
        <v>0</v>
      </c>
      <c r="E958">
        <v>732</v>
      </c>
      <c r="F958" t="s">
        <v>871</v>
      </c>
      <c r="G958" t="s">
        <v>872</v>
      </c>
      <c r="H958" s="2">
        <v>0</v>
      </c>
      <c r="I958" s="2">
        <v>0</v>
      </c>
      <c r="J958" s="2">
        <v>0</v>
      </c>
      <c r="K958" s="2">
        <v>48.01</v>
      </c>
      <c r="L958" s="2">
        <v>0</v>
      </c>
      <c r="M958" s="2">
        <v>0</v>
      </c>
      <c r="N958" s="2">
        <v>0</v>
      </c>
      <c r="O958" s="2">
        <v>6.2412999999999998</v>
      </c>
      <c r="P958" s="2">
        <v>54.251300000000001</v>
      </c>
      <c r="Q958" s="2">
        <v>0</v>
      </c>
      <c r="R958">
        <v>3</v>
      </c>
      <c r="S958" s="64"/>
      <c r="T958" s="64"/>
    </row>
    <row r="959" spans="1:20" x14ac:dyDescent="0.25">
      <c r="A959" t="s">
        <v>822</v>
      </c>
      <c r="B959" t="s">
        <v>826</v>
      </c>
      <c r="C959" t="s">
        <v>1</v>
      </c>
      <c r="D959" t="s">
        <v>0</v>
      </c>
      <c r="E959">
        <v>5060</v>
      </c>
      <c r="F959" t="s">
        <v>379</v>
      </c>
      <c r="G959" t="s">
        <v>380</v>
      </c>
      <c r="H959" s="2">
        <v>0</v>
      </c>
      <c r="I959" s="2">
        <v>0</v>
      </c>
      <c r="J959" s="2">
        <v>0</v>
      </c>
      <c r="K959" s="2">
        <v>10.32</v>
      </c>
      <c r="L959" s="2">
        <v>0</v>
      </c>
      <c r="M959" s="2">
        <v>0</v>
      </c>
      <c r="N959" s="2">
        <v>0</v>
      </c>
      <c r="O959" s="2">
        <v>1.3416000000000001</v>
      </c>
      <c r="P959" s="2">
        <v>11.6616</v>
      </c>
      <c r="Q959" s="2">
        <v>0</v>
      </c>
      <c r="R959">
        <v>3</v>
      </c>
      <c r="S959" s="64"/>
      <c r="T959" s="64"/>
    </row>
    <row r="960" spans="1:20" x14ac:dyDescent="0.25">
      <c r="A960" t="s">
        <v>822</v>
      </c>
      <c r="B960" t="s">
        <v>826</v>
      </c>
      <c r="C960" t="s">
        <v>1</v>
      </c>
      <c r="D960" t="s">
        <v>0</v>
      </c>
      <c r="E960">
        <v>5063</v>
      </c>
      <c r="F960" t="s">
        <v>379</v>
      </c>
      <c r="G960" t="s">
        <v>380</v>
      </c>
      <c r="H960" s="2">
        <v>0</v>
      </c>
      <c r="I960" s="2">
        <v>0</v>
      </c>
      <c r="J960" s="2">
        <v>0</v>
      </c>
      <c r="K960" s="2">
        <v>16</v>
      </c>
      <c r="L960" s="2">
        <v>0</v>
      </c>
      <c r="M960" s="2">
        <v>0</v>
      </c>
      <c r="N960" s="2">
        <v>0</v>
      </c>
      <c r="O960" s="2">
        <v>2.08</v>
      </c>
      <c r="P960" s="2">
        <v>18.079999999999998</v>
      </c>
      <c r="Q960" s="2">
        <v>0</v>
      </c>
      <c r="R960">
        <v>3</v>
      </c>
      <c r="S960" s="64"/>
      <c r="T960" s="64"/>
    </row>
    <row r="961" spans="1:20" x14ac:dyDescent="0.25">
      <c r="A961" t="s">
        <v>822</v>
      </c>
      <c r="B961" t="s">
        <v>824</v>
      </c>
      <c r="C961" t="s">
        <v>1</v>
      </c>
      <c r="D961" t="s">
        <v>0</v>
      </c>
      <c r="E961">
        <v>127448</v>
      </c>
      <c r="F961" t="s">
        <v>433</v>
      </c>
      <c r="G961" t="s">
        <v>108</v>
      </c>
      <c r="H961" s="2">
        <v>0</v>
      </c>
      <c r="I961" s="2">
        <v>0</v>
      </c>
      <c r="J961" s="2">
        <v>0</v>
      </c>
      <c r="K961" s="2">
        <v>11.55</v>
      </c>
      <c r="L961" s="2">
        <v>0</v>
      </c>
      <c r="M961" s="2">
        <v>0</v>
      </c>
      <c r="N961" s="2">
        <v>0</v>
      </c>
      <c r="O961" s="2">
        <v>1.5015000000000001</v>
      </c>
      <c r="P961" s="2">
        <v>13.051500000000001</v>
      </c>
      <c r="Q961" s="2">
        <v>0</v>
      </c>
      <c r="R961">
        <v>3</v>
      </c>
      <c r="S961" s="64"/>
      <c r="T961" s="64"/>
    </row>
    <row r="962" spans="1:20" x14ac:dyDescent="0.25">
      <c r="A962" t="s">
        <v>822</v>
      </c>
      <c r="B962" t="s">
        <v>824</v>
      </c>
      <c r="C962" t="s">
        <v>1</v>
      </c>
      <c r="D962" t="s">
        <v>0</v>
      </c>
      <c r="E962">
        <v>127449</v>
      </c>
      <c r="F962" t="s">
        <v>433</v>
      </c>
      <c r="G962" t="s">
        <v>108</v>
      </c>
      <c r="H962" s="2">
        <v>0</v>
      </c>
      <c r="I962" s="2">
        <v>0</v>
      </c>
      <c r="J962" s="2">
        <v>0</v>
      </c>
      <c r="K962" s="2">
        <v>7.52</v>
      </c>
      <c r="L962" s="2">
        <v>0</v>
      </c>
      <c r="M962" s="2">
        <v>0</v>
      </c>
      <c r="N962" s="2">
        <v>0</v>
      </c>
      <c r="O962" s="2">
        <v>0.97760000000000002</v>
      </c>
      <c r="P962" s="2">
        <v>8.4976000000000003</v>
      </c>
      <c r="Q962" s="2">
        <v>0</v>
      </c>
      <c r="R962">
        <v>3</v>
      </c>
      <c r="S962" s="64"/>
      <c r="T962" s="64"/>
    </row>
    <row r="963" spans="1:20" x14ac:dyDescent="0.25">
      <c r="A963" t="s">
        <v>822</v>
      </c>
      <c r="B963" t="s">
        <v>824</v>
      </c>
      <c r="C963" t="s">
        <v>1</v>
      </c>
      <c r="D963" t="s">
        <v>0</v>
      </c>
      <c r="E963">
        <v>10220</v>
      </c>
      <c r="F963" t="s">
        <v>869</v>
      </c>
      <c r="G963" t="s">
        <v>870</v>
      </c>
      <c r="H963" s="2">
        <v>3.0300000000000002</v>
      </c>
      <c r="I963" s="2">
        <v>0</v>
      </c>
      <c r="J963" s="2">
        <v>0</v>
      </c>
      <c r="K963" s="2">
        <v>39.799999999999997</v>
      </c>
      <c r="L963" s="2">
        <v>0</v>
      </c>
      <c r="M963" s="2">
        <v>0</v>
      </c>
      <c r="N963" s="2">
        <v>0</v>
      </c>
      <c r="O963" s="2">
        <v>5.1739999999999995</v>
      </c>
      <c r="P963" s="2">
        <v>48.003999999999998</v>
      </c>
      <c r="Q963" s="2">
        <v>0</v>
      </c>
      <c r="R963">
        <v>3</v>
      </c>
      <c r="S963" s="64"/>
      <c r="T963" s="64"/>
    </row>
    <row r="964" spans="1:20" x14ac:dyDescent="0.25">
      <c r="A964" t="s">
        <v>822</v>
      </c>
      <c r="B964" t="s">
        <v>824</v>
      </c>
      <c r="C964" t="s">
        <v>1</v>
      </c>
      <c r="D964" t="s">
        <v>0</v>
      </c>
      <c r="E964">
        <v>25706</v>
      </c>
      <c r="F964" t="s">
        <v>869</v>
      </c>
      <c r="G964" t="s">
        <v>870</v>
      </c>
      <c r="H964" s="2">
        <v>0</v>
      </c>
      <c r="I964" s="2">
        <v>0</v>
      </c>
      <c r="J964" s="2">
        <v>0</v>
      </c>
      <c r="K964" s="2">
        <v>60.4</v>
      </c>
      <c r="L964" s="2">
        <v>0</v>
      </c>
      <c r="M964" s="2">
        <v>0</v>
      </c>
      <c r="N964" s="2">
        <v>0</v>
      </c>
      <c r="O964" s="2">
        <v>7.8520000000000003</v>
      </c>
      <c r="P964" s="2">
        <v>68.251999999999995</v>
      </c>
      <c r="Q964" s="2">
        <v>0</v>
      </c>
      <c r="R964">
        <v>3</v>
      </c>
      <c r="S964" s="64"/>
      <c r="T964" s="64"/>
    </row>
    <row r="965" spans="1:20" x14ac:dyDescent="0.25">
      <c r="A965" t="s">
        <v>822</v>
      </c>
      <c r="B965" t="s">
        <v>831</v>
      </c>
      <c r="C965" t="s">
        <v>1</v>
      </c>
      <c r="D965" t="s">
        <v>0</v>
      </c>
      <c r="E965">
        <v>318</v>
      </c>
      <c r="F965" t="s">
        <v>867</v>
      </c>
      <c r="G965" t="s">
        <v>868</v>
      </c>
      <c r="H965" s="2">
        <v>0</v>
      </c>
      <c r="I965" s="2">
        <v>0</v>
      </c>
      <c r="J965" s="2">
        <v>0</v>
      </c>
      <c r="K965" s="2">
        <v>24.74</v>
      </c>
      <c r="L965" s="2">
        <v>0</v>
      </c>
      <c r="M965" s="2">
        <v>0</v>
      </c>
      <c r="N965" s="2">
        <v>0</v>
      </c>
      <c r="O965" s="2">
        <v>3.2161999999999997</v>
      </c>
      <c r="P965" s="2">
        <v>27.956199999999999</v>
      </c>
      <c r="Q965" s="2">
        <v>0</v>
      </c>
      <c r="R965">
        <v>3</v>
      </c>
      <c r="S965" s="64"/>
      <c r="T965" s="64"/>
    </row>
    <row r="966" spans="1:20" x14ac:dyDescent="0.25">
      <c r="A966" t="s">
        <v>822</v>
      </c>
      <c r="B966" t="s">
        <v>866</v>
      </c>
      <c r="C966" t="s">
        <v>1</v>
      </c>
      <c r="D966" t="s">
        <v>0</v>
      </c>
      <c r="E966">
        <v>13203</v>
      </c>
      <c r="F966" t="s">
        <v>381</v>
      </c>
      <c r="G966" t="s">
        <v>382</v>
      </c>
      <c r="H966" s="2">
        <v>0</v>
      </c>
      <c r="I966" s="2">
        <v>0</v>
      </c>
      <c r="J966" s="2">
        <v>0</v>
      </c>
      <c r="K966" s="2">
        <v>5.75</v>
      </c>
      <c r="L966" s="2">
        <v>0</v>
      </c>
      <c r="M966" s="2">
        <v>0</v>
      </c>
      <c r="N966" s="2">
        <v>0</v>
      </c>
      <c r="O966" s="2">
        <v>0.74750000000000005</v>
      </c>
      <c r="P966" s="2">
        <v>6.4975000000000005</v>
      </c>
      <c r="Q966" s="2">
        <v>0</v>
      </c>
      <c r="R966">
        <v>3</v>
      </c>
      <c r="S966" s="64"/>
      <c r="T966" s="64"/>
    </row>
    <row r="967" spans="1:20" x14ac:dyDescent="0.25">
      <c r="A967" t="s">
        <v>822</v>
      </c>
      <c r="B967" t="s">
        <v>834</v>
      </c>
      <c r="C967" t="s">
        <v>1</v>
      </c>
      <c r="D967" t="s">
        <v>0</v>
      </c>
      <c r="E967">
        <v>13728</v>
      </c>
      <c r="F967" t="s">
        <v>381</v>
      </c>
      <c r="G967" t="s">
        <v>382</v>
      </c>
      <c r="H967" s="2">
        <v>0</v>
      </c>
      <c r="I967" s="2">
        <v>0</v>
      </c>
      <c r="J967" s="2">
        <v>0</v>
      </c>
      <c r="K967" s="2">
        <v>10.97</v>
      </c>
      <c r="L967" s="2">
        <v>0</v>
      </c>
      <c r="M967" s="2">
        <v>0</v>
      </c>
      <c r="N967" s="2">
        <v>0</v>
      </c>
      <c r="O967" s="2">
        <v>1.4261000000000001</v>
      </c>
      <c r="P967" s="2">
        <v>12.396100000000001</v>
      </c>
      <c r="Q967" s="2">
        <v>0</v>
      </c>
      <c r="R967">
        <v>3</v>
      </c>
      <c r="S967" s="64"/>
      <c r="T967" s="64"/>
    </row>
    <row r="968" spans="1:20" x14ac:dyDescent="0.25">
      <c r="A968" t="s">
        <v>822</v>
      </c>
      <c r="B968" t="s">
        <v>834</v>
      </c>
      <c r="C968" t="s">
        <v>1</v>
      </c>
      <c r="D968" t="s">
        <v>0</v>
      </c>
      <c r="E968">
        <v>13726</v>
      </c>
      <c r="F968" t="s">
        <v>381</v>
      </c>
      <c r="G968" t="s">
        <v>382</v>
      </c>
      <c r="H968" s="2">
        <v>0</v>
      </c>
      <c r="I968" s="2">
        <v>0</v>
      </c>
      <c r="J968" s="2">
        <v>0</v>
      </c>
      <c r="K968" s="2">
        <v>24.27</v>
      </c>
      <c r="L968" s="2">
        <v>0</v>
      </c>
      <c r="M968" s="2">
        <v>0</v>
      </c>
      <c r="N968" s="2">
        <v>0</v>
      </c>
      <c r="O968" s="2">
        <v>3.1551</v>
      </c>
      <c r="P968" s="2">
        <v>27.4251</v>
      </c>
      <c r="Q968" s="2">
        <v>0</v>
      </c>
      <c r="R968">
        <v>3</v>
      </c>
      <c r="S968" s="64"/>
      <c r="T968" s="64"/>
    </row>
    <row r="969" spans="1:20" x14ac:dyDescent="0.25">
      <c r="A969" t="s">
        <v>822</v>
      </c>
      <c r="B969" t="s">
        <v>834</v>
      </c>
      <c r="C969" t="s">
        <v>1</v>
      </c>
      <c r="D969" t="s">
        <v>0</v>
      </c>
      <c r="E969">
        <v>13818</v>
      </c>
      <c r="F969" t="s">
        <v>381</v>
      </c>
      <c r="G969" t="s">
        <v>382</v>
      </c>
      <c r="H969" s="2">
        <v>0</v>
      </c>
      <c r="I969" s="2">
        <v>0</v>
      </c>
      <c r="J969" s="2">
        <v>0</v>
      </c>
      <c r="K969" s="2">
        <v>364.93</v>
      </c>
      <c r="L969" s="2">
        <v>0</v>
      </c>
      <c r="M969" s="2">
        <v>0</v>
      </c>
      <c r="N969" s="2">
        <v>0</v>
      </c>
      <c r="O969" s="2">
        <v>47.440899999999999</v>
      </c>
      <c r="P969" s="2">
        <v>412.37090000000001</v>
      </c>
      <c r="Q969" s="2">
        <v>0</v>
      </c>
      <c r="R969">
        <v>3</v>
      </c>
      <c r="S969" s="64"/>
      <c r="T969" s="64"/>
    </row>
    <row r="970" spans="1:20" x14ac:dyDescent="0.25">
      <c r="A970" t="s">
        <v>822</v>
      </c>
      <c r="B970" t="s">
        <v>837</v>
      </c>
      <c r="C970" t="s">
        <v>1</v>
      </c>
      <c r="D970" t="s">
        <v>0</v>
      </c>
      <c r="E970">
        <v>14104</v>
      </c>
      <c r="F970" t="s">
        <v>381</v>
      </c>
      <c r="G970" t="s">
        <v>382</v>
      </c>
      <c r="H970" s="2">
        <v>0</v>
      </c>
      <c r="I970" s="2">
        <v>0</v>
      </c>
      <c r="J970" s="2">
        <v>0</v>
      </c>
      <c r="K970" s="2">
        <v>173.04</v>
      </c>
      <c r="L970" s="2">
        <v>0</v>
      </c>
      <c r="M970" s="2">
        <v>0</v>
      </c>
      <c r="N970" s="2">
        <v>0</v>
      </c>
      <c r="O970" s="2">
        <v>22.495200000000001</v>
      </c>
      <c r="P970" s="2">
        <v>195.5352</v>
      </c>
      <c r="Q970" s="2">
        <v>0</v>
      </c>
      <c r="R970">
        <v>3</v>
      </c>
      <c r="S970" s="64"/>
      <c r="T970" s="64"/>
    </row>
    <row r="971" spans="1:20" x14ac:dyDescent="0.25">
      <c r="A971" t="s">
        <v>822</v>
      </c>
      <c r="B971" t="s">
        <v>825</v>
      </c>
      <c r="C971" t="s">
        <v>1</v>
      </c>
      <c r="D971" t="s">
        <v>0</v>
      </c>
      <c r="E971">
        <v>14260</v>
      </c>
      <c r="F971" t="s">
        <v>381</v>
      </c>
      <c r="G971" t="s">
        <v>382</v>
      </c>
      <c r="H971" s="2">
        <v>0</v>
      </c>
      <c r="I971" s="2">
        <v>0</v>
      </c>
      <c r="J971" s="2">
        <v>0</v>
      </c>
      <c r="K971" s="2">
        <v>5.53</v>
      </c>
      <c r="L971" s="2">
        <v>0</v>
      </c>
      <c r="M971" s="2">
        <v>0</v>
      </c>
      <c r="N971" s="2">
        <v>0</v>
      </c>
      <c r="O971" s="2">
        <v>0.71890000000000009</v>
      </c>
      <c r="P971" s="2">
        <v>6.2489000000000008</v>
      </c>
      <c r="Q971" s="2">
        <v>0</v>
      </c>
      <c r="R971">
        <v>3</v>
      </c>
      <c r="S971" s="64"/>
      <c r="T971" s="64"/>
    </row>
    <row r="972" spans="1:20" x14ac:dyDescent="0.25">
      <c r="A972" t="s">
        <v>822</v>
      </c>
      <c r="B972" t="s">
        <v>825</v>
      </c>
      <c r="C972" t="s">
        <v>1</v>
      </c>
      <c r="D972" t="s">
        <v>0</v>
      </c>
      <c r="E972">
        <v>14265</v>
      </c>
      <c r="F972" t="s">
        <v>381</v>
      </c>
      <c r="G972" t="s">
        <v>382</v>
      </c>
      <c r="H972" s="2">
        <v>0</v>
      </c>
      <c r="I972" s="2">
        <v>0</v>
      </c>
      <c r="J972" s="2">
        <v>0</v>
      </c>
      <c r="K972" s="2">
        <v>14.16</v>
      </c>
      <c r="L972" s="2">
        <v>0</v>
      </c>
      <c r="M972" s="2">
        <v>0</v>
      </c>
      <c r="N972" s="2">
        <v>0</v>
      </c>
      <c r="O972" s="2">
        <v>1.8408</v>
      </c>
      <c r="P972" s="2">
        <v>16.000800000000002</v>
      </c>
      <c r="Q972" s="2">
        <v>0</v>
      </c>
      <c r="R972">
        <v>3</v>
      </c>
      <c r="S972" s="64"/>
      <c r="T972" s="64"/>
    </row>
    <row r="973" spans="1:20" x14ac:dyDescent="0.25">
      <c r="A973" t="s">
        <v>822</v>
      </c>
      <c r="B973" t="s">
        <v>825</v>
      </c>
      <c r="C973" t="s">
        <v>1</v>
      </c>
      <c r="D973" t="s">
        <v>0</v>
      </c>
      <c r="E973">
        <v>14254</v>
      </c>
      <c r="F973" t="s">
        <v>381</v>
      </c>
      <c r="G973" t="s">
        <v>382</v>
      </c>
      <c r="H973" s="2">
        <v>0</v>
      </c>
      <c r="I973" s="2">
        <v>0</v>
      </c>
      <c r="J973" s="2">
        <v>0</v>
      </c>
      <c r="K973" s="2">
        <v>11.51</v>
      </c>
      <c r="L973" s="2">
        <v>0</v>
      </c>
      <c r="M973" s="2">
        <v>0</v>
      </c>
      <c r="N973" s="2">
        <v>0</v>
      </c>
      <c r="O973" s="2">
        <v>1.4963</v>
      </c>
      <c r="P973" s="2">
        <v>13.0063</v>
      </c>
      <c r="Q973" s="2">
        <v>0</v>
      </c>
      <c r="R973">
        <v>3</v>
      </c>
      <c r="S973" s="64"/>
      <c r="T973" s="64"/>
    </row>
    <row r="974" spans="1:20" x14ac:dyDescent="0.25">
      <c r="A974" t="s">
        <v>822</v>
      </c>
      <c r="B974" t="s">
        <v>825</v>
      </c>
      <c r="C974" t="s">
        <v>1</v>
      </c>
      <c r="D974" t="s">
        <v>0</v>
      </c>
      <c r="E974">
        <v>14289</v>
      </c>
      <c r="F974" t="s">
        <v>381</v>
      </c>
      <c r="G974" t="s">
        <v>382</v>
      </c>
      <c r="H974" s="2">
        <v>0</v>
      </c>
      <c r="I974" s="2">
        <v>0</v>
      </c>
      <c r="J974" s="2">
        <v>0</v>
      </c>
      <c r="K974" s="2">
        <v>13.14</v>
      </c>
      <c r="L974" s="2">
        <v>0</v>
      </c>
      <c r="M974" s="2">
        <v>0</v>
      </c>
      <c r="N974" s="2">
        <v>0</v>
      </c>
      <c r="O974" s="2">
        <v>1.7082000000000002</v>
      </c>
      <c r="P974" s="2">
        <v>14.8482</v>
      </c>
      <c r="Q974" s="2">
        <v>0</v>
      </c>
      <c r="R974">
        <v>3</v>
      </c>
      <c r="S974" s="64"/>
      <c r="T974" s="64"/>
    </row>
    <row r="975" spans="1:20" x14ac:dyDescent="0.25">
      <c r="A975" t="s">
        <v>822</v>
      </c>
      <c r="B975" t="s">
        <v>830</v>
      </c>
      <c r="C975" t="s">
        <v>1</v>
      </c>
      <c r="D975" t="s">
        <v>0</v>
      </c>
      <c r="E975">
        <v>1217</v>
      </c>
      <c r="F975" t="s">
        <v>864</v>
      </c>
      <c r="G975" t="s">
        <v>865</v>
      </c>
      <c r="H975" s="2">
        <v>5.22</v>
      </c>
      <c r="I975" s="2">
        <v>0</v>
      </c>
      <c r="J975" s="2">
        <v>0</v>
      </c>
      <c r="K975" s="2">
        <v>56.44</v>
      </c>
      <c r="L975" s="2">
        <v>0</v>
      </c>
      <c r="M975" s="2">
        <v>0</v>
      </c>
      <c r="N975" s="2">
        <v>0</v>
      </c>
      <c r="O975" s="2">
        <v>7.3372000000000002</v>
      </c>
      <c r="P975" s="2">
        <v>68.997199999999992</v>
      </c>
      <c r="Q975" s="2">
        <v>0</v>
      </c>
      <c r="R975">
        <v>3</v>
      </c>
      <c r="S975" s="64"/>
      <c r="T975" s="64"/>
    </row>
    <row r="976" spans="1:20" x14ac:dyDescent="0.25">
      <c r="A976" t="s">
        <v>822</v>
      </c>
      <c r="B976" t="s">
        <v>830</v>
      </c>
      <c r="C976" t="s">
        <v>1</v>
      </c>
      <c r="D976" t="s">
        <v>0</v>
      </c>
      <c r="E976">
        <v>501225</v>
      </c>
      <c r="F976" t="s">
        <v>658</v>
      </c>
      <c r="G976" t="s">
        <v>659</v>
      </c>
      <c r="H976" s="2">
        <v>0</v>
      </c>
      <c r="I976" s="2">
        <v>0</v>
      </c>
      <c r="J976" s="2">
        <v>0</v>
      </c>
      <c r="K976" s="2">
        <v>25.27</v>
      </c>
      <c r="L976" s="2">
        <v>0</v>
      </c>
      <c r="M976" s="2">
        <v>0</v>
      </c>
      <c r="N976" s="2">
        <v>0</v>
      </c>
      <c r="O976" s="2">
        <v>3.2850999999999999</v>
      </c>
      <c r="P976" s="2">
        <v>28.555099999999999</v>
      </c>
      <c r="Q976" s="2">
        <v>0</v>
      </c>
      <c r="R976">
        <v>3</v>
      </c>
      <c r="S976" s="64"/>
      <c r="T976" s="64"/>
    </row>
    <row r="977" spans="1:20" x14ac:dyDescent="0.25">
      <c r="A977" t="s">
        <v>822</v>
      </c>
      <c r="B977" t="s">
        <v>825</v>
      </c>
      <c r="C977" t="s">
        <v>1</v>
      </c>
      <c r="D977" t="s">
        <v>0</v>
      </c>
      <c r="E977">
        <v>5617</v>
      </c>
      <c r="F977" t="s">
        <v>420</v>
      </c>
      <c r="G977" t="s">
        <v>421</v>
      </c>
      <c r="H977" s="2">
        <v>0</v>
      </c>
      <c r="I977" s="2">
        <v>0</v>
      </c>
      <c r="J977" s="2">
        <v>0</v>
      </c>
      <c r="K977" s="2">
        <v>143.44</v>
      </c>
      <c r="L977" s="2">
        <v>0</v>
      </c>
      <c r="M977" s="2">
        <v>0</v>
      </c>
      <c r="N977" s="2">
        <v>0</v>
      </c>
      <c r="O977" s="2">
        <v>18.647200000000002</v>
      </c>
      <c r="P977" s="2">
        <v>162.0872</v>
      </c>
      <c r="Q977" s="2">
        <v>0</v>
      </c>
      <c r="R977">
        <v>3</v>
      </c>
      <c r="S977" s="64"/>
      <c r="T977" s="64"/>
    </row>
    <row r="978" spans="1:20" x14ac:dyDescent="0.25">
      <c r="A978" t="s">
        <v>822</v>
      </c>
      <c r="B978" t="s">
        <v>618</v>
      </c>
      <c r="C978" t="s">
        <v>1</v>
      </c>
      <c r="D978" t="s">
        <v>0</v>
      </c>
      <c r="E978">
        <v>8540</v>
      </c>
      <c r="F978" t="s">
        <v>381</v>
      </c>
      <c r="G978" t="s">
        <v>382</v>
      </c>
      <c r="H978" s="2">
        <v>0</v>
      </c>
      <c r="I978" s="2">
        <v>0</v>
      </c>
      <c r="J978" s="2">
        <v>0</v>
      </c>
      <c r="K978" s="2">
        <v>50.69</v>
      </c>
      <c r="L978" s="2">
        <v>0</v>
      </c>
      <c r="M978" s="2">
        <v>0</v>
      </c>
      <c r="N978" s="2">
        <v>0</v>
      </c>
      <c r="O978" s="2">
        <v>6.5896999999999997</v>
      </c>
      <c r="P978" s="2">
        <v>57.279699999999998</v>
      </c>
      <c r="Q978" s="2">
        <v>0</v>
      </c>
      <c r="R978">
        <v>3</v>
      </c>
      <c r="S978" s="64"/>
      <c r="T978" s="64"/>
    </row>
    <row r="979" spans="1:20" x14ac:dyDescent="0.25">
      <c r="A979" t="s">
        <v>822</v>
      </c>
      <c r="B979" t="s">
        <v>824</v>
      </c>
      <c r="C979" t="s">
        <v>1</v>
      </c>
      <c r="D979" t="s">
        <v>0</v>
      </c>
      <c r="E979">
        <v>75048155</v>
      </c>
      <c r="F979" t="s">
        <v>222</v>
      </c>
      <c r="G979" t="s">
        <v>74</v>
      </c>
      <c r="H979" s="2">
        <v>0</v>
      </c>
      <c r="I979" s="2">
        <v>0</v>
      </c>
      <c r="J979" s="2">
        <v>0</v>
      </c>
      <c r="K979" s="2">
        <v>109.48</v>
      </c>
      <c r="L979" s="2">
        <v>0</v>
      </c>
      <c r="M979" s="2">
        <v>0</v>
      </c>
      <c r="N979" s="2">
        <v>0</v>
      </c>
      <c r="O979" s="2">
        <v>14.2324</v>
      </c>
      <c r="P979" s="2">
        <v>123.7124</v>
      </c>
      <c r="Q979" s="2">
        <v>0</v>
      </c>
      <c r="R979">
        <v>3</v>
      </c>
      <c r="S979" s="64"/>
      <c r="T979" s="64"/>
    </row>
    <row r="980" spans="1:20" x14ac:dyDescent="0.25">
      <c r="A980" t="s">
        <v>822</v>
      </c>
      <c r="B980" t="s">
        <v>831</v>
      </c>
      <c r="C980" t="s">
        <v>1</v>
      </c>
      <c r="D980" t="s">
        <v>0</v>
      </c>
      <c r="E980">
        <v>39701</v>
      </c>
      <c r="F980" t="s">
        <v>387</v>
      </c>
      <c r="G980" t="s">
        <v>388</v>
      </c>
      <c r="H980" s="2">
        <v>0</v>
      </c>
      <c r="I980" s="2">
        <v>0</v>
      </c>
      <c r="J980" s="2">
        <v>0</v>
      </c>
      <c r="K980" s="2">
        <v>88.3</v>
      </c>
      <c r="L980" s="2">
        <v>0</v>
      </c>
      <c r="M980" s="2">
        <v>0</v>
      </c>
      <c r="N980" s="2">
        <v>0</v>
      </c>
      <c r="O980" s="2">
        <v>11.478999999999999</v>
      </c>
      <c r="P980" s="2">
        <v>99.778999999999996</v>
      </c>
      <c r="Q980" s="2">
        <v>0</v>
      </c>
      <c r="R980">
        <v>3</v>
      </c>
      <c r="S980" s="64"/>
      <c r="T980" s="64"/>
    </row>
    <row r="981" spans="1:20" x14ac:dyDescent="0.25">
      <c r="A981" t="s">
        <v>822</v>
      </c>
      <c r="B981" t="s">
        <v>825</v>
      </c>
      <c r="C981" t="s">
        <v>1</v>
      </c>
      <c r="D981" t="s">
        <v>0</v>
      </c>
      <c r="E981">
        <v>40131</v>
      </c>
      <c r="F981" t="s">
        <v>638</v>
      </c>
      <c r="G981" t="s">
        <v>639</v>
      </c>
      <c r="H981" s="2">
        <v>0</v>
      </c>
      <c r="I981" s="2">
        <v>0</v>
      </c>
      <c r="J981" s="2">
        <v>0</v>
      </c>
      <c r="K981" s="2">
        <v>17.28</v>
      </c>
      <c r="L981" s="2">
        <v>0</v>
      </c>
      <c r="M981" s="2">
        <v>0</v>
      </c>
      <c r="N981" s="2">
        <v>0</v>
      </c>
      <c r="O981" s="2">
        <v>2.2464000000000004</v>
      </c>
      <c r="P981" s="2">
        <v>19.526400000000002</v>
      </c>
      <c r="Q981" s="2">
        <v>0</v>
      </c>
      <c r="R981">
        <v>3</v>
      </c>
      <c r="S981" s="64"/>
      <c r="T981" s="64"/>
    </row>
    <row r="982" spans="1:20" x14ac:dyDescent="0.25">
      <c r="A982" t="s">
        <v>822</v>
      </c>
      <c r="B982" t="s">
        <v>824</v>
      </c>
      <c r="C982" t="s">
        <v>1</v>
      </c>
      <c r="D982" t="s">
        <v>0</v>
      </c>
      <c r="E982">
        <v>13</v>
      </c>
      <c r="F982" t="s">
        <v>862</v>
      </c>
      <c r="G982" t="s">
        <v>863</v>
      </c>
      <c r="H982" s="2">
        <v>0</v>
      </c>
      <c r="I982" s="2">
        <v>0</v>
      </c>
      <c r="J982" s="2">
        <v>0</v>
      </c>
      <c r="K982" s="2">
        <v>13.27</v>
      </c>
      <c r="L982" s="2">
        <v>0</v>
      </c>
      <c r="M982" s="2">
        <v>0</v>
      </c>
      <c r="N982" s="2">
        <v>0</v>
      </c>
      <c r="O982" s="2">
        <v>1.7251000000000001</v>
      </c>
      <c r="P982" s="2">
        <v>14.995099999999999</v>
      </c>
      <c r="Q982" s="2">
        <v>0</v>
      </c>
      <c r="R982">
        <v>3</v>
      </c>
      <c r="S982" s="64"/>
      <c r="T982" s="64"/>
    </row>
    <row r="983" spans="1:20" x14ac:dyDescent="0.25">
      <c r="A983" t="s">
        <v>822</v>
      </c>
      <c r="B983" t="s">
        <v>793</v>
      </c>
      <c r="C983" t="s">
        <v>1</v>
      </c>
      <c r="D983" t="s">
        <v>0</v>
      </c>
      <c r="E983">
        <v>579</v>
      </c>
      <c r="F983" t="s">
        <v>818</v>
      </c>
      <c r="G983" t="s">
        <v>819</v>
      </c>
      <c r="H983" s="2">
        <v>0</v>
      </c>
      <c r="I983" s="2">
        <v>0</v>
      </c>
      <c r="J983" s="2">
        <v>0</v>
      </c>
      <c r="K983" s="2">
        <v>67.48</v>
      </c>
      <c r="L983" s="2">
        <v>0</v>
      </c>
      <c r="M983" s="2">
        <v>0</v>
      </c>
      <c r="N983" s="2">
        <v>0</v>
      </c>
      <c r="O983" s="2">
        <v>8.7724000000000011</v>
      </c>
      <c r="P983" s="2">
        <v>76.252400000000009</v>
      </c>
      <c r="Q983" s="2">
        <v>0</v>
      </c>
      <c r="R983">
        <v>3</v>
      </c>
      <c r="S983" s="64"/>
      <c r="T983" s="64"/>
    </row>
    <row r="984" spans="1:20" x14ac:dyDescent="0.25">
      <c r="A984" t="s">
        <v>822</v>
      </c>
      <c r="B984" t="s">
        <v>830</v>
      </c>
      <c r="C984" t="s">
        <v>1</v>
      </c>
      <c r="D984" t="s">
        <v>0</v>
      </c>
      <c r="E984">
        <v>597</v>
      </c>
      <c r="F984" t="s">
        <v>818</v>
      </c>
      <c r="G984" t="s">
        <v>819</v>
      </c>
      <c r="H984" s="2">
        <v>0</v>
      </c>
      <c r="I984" s="2">
        <v>0</v>
      </c>
      <c r="J984" s="2">
        <v>0</v>
      </c>
      <c r="K984" s="2">
        <v>65.45</v>
      </c>
      <c r="L984" s="2">
        <v>0</v>
      </c>
      <c r="M984" s="2">
        <v>0</v>
      </c>
      <c r="N984" s="2">
        <v>0</v>
      </c>
      <c r="O984" s="2">
        <v>8.5085000000000015</v>
      </c>
      <c r="P984" s="2">
        <v>73.958500000000001</v>
      </c>
      <c r="Q984" s="2">
        <v>0</v>
      </c>
      <c r="R984">
        <v>3</v>
      </c>
      <c r="S984" s="64"/>
      <c r="T984" s="64"/>
    </row>
    <row r="985" spans="1:20" x14ac:dyDescent="0.25">
      <c r="A985" t="s">
        <v>822</v>
      </c>
      <c r="B985" t="s">
        <v>793</v>
      </c>
      <c r="C985" t="s">
        <v>1</v>
      </c>
      <c r="D985" t="s">
        <v>0</v>
      </c>
      <c r="E985">
        <v>1832</v>
      </c>
      <c r="F985" t="s">
        <v>310</v>
      </c>
      <c r="G985" t="s">
        <v>311</v>
      </c>
      <c r="H985" s="2">
        <v>0</v>
      </c>
      <c r="I985" s="2">
        <v>0</v>
      </c>
      <c r="J985" s="2">
        <v>0</v>
      </c>
      <c r="K985" s="2">
        <v>53.1</v>
      </c>
      <c r="L985" s="2">
        <v>0</v>
      </c>
      <c r="M985" s="2">
        <v>0</v>
      </c>
      <c r="N985" s="2">
        <v>0</v>
      </c>
      <c r="O985" s="2">
        <v>6.9030000000000005</v>
      </c>
      <c r="P985" s="2">
        <v>60.003</v>
      </c>
      <c r="Q985" s="2">
        <v>0</v>
      </c>
      <c r="R985">
        <v>3</v>
      </c>
      <c r="S985" s="64"/>
      <c r="T985" s="64"/>
    </row>
    <row r="986" spans="1:20" x14ac:dyDescent="0.25">
      <c r="A986" t="s">
        <v>822</v>
      </c>
      <c r="B986" t="s">
        <v>793</v>
      </c>
      <c r="C986" t="s">
        <v>1</v>
      </c>
      <c r="D986" t="s">
        <v>0</v>
      </c>
      <c r="E986">
        <v>9730</v>
      </c>
      <c r="F986" t="s">
        <v>310</v>
      </c>
      <c r="G986" t="s">
        <v>311</v>
      </c>
      <c r="H986" s="2">
        <v>0.7</v>
      </c>
      <c r="I986" s="2">
        <v>0</v>
      </c>
      <c r="J986" s="2">
        <v>0</v>
      </c>
      <c r="K986" s="2">
        <v>8.14</v>
      </c>
      <c r="L986" s="2">
        <v>0</v>
      </c>
      <c r="M986" s="2">
        <v>0</v>
      </c>
      <c r="N986" s="2">
        <v>0</v>
      </c>
      <c r="O986" s="2">
        <v>1.0582</v>
      </c>
      <c r="P986" s="2">
        <v>9.8981999999999992</v>
      </c>
      <c r="Q986" s="2">
        <v>0</v>
      </c>
      <c r="R986">
        <v>3</v>
      </c>
      <c r="S986" s="64"/>
      <c r="T986" s="64"/>
    </row>
    <row r="987" spans="1:20" x14ac:dyDescent="0.25">
      <c r="A987" t="s">
        <v>822</v>
      </c>
      <c r="B987" t="s">
        <v>838</v>
      </c>
      <c r="C987" t="s">
        <v>1</v>
      </c>
      <c r="D987" t="s">
        <v>0</v>
      </c>
      <c r="E987">
        <v>11967</v>
      </c>
      <c r="F987" t="s">
        <v>222</v>
      </c>
      <c r="G987" t="s">
        <v>74</v>
      </c>
      <c r="H987" s="2">
        <v>0</v>
      </c>
      <c r="I987" s="2">
        <v>0</v>
      </c>
      <c r="J987" s="2">
        <v>0</v>
      </c>
      <c r="K987" s="2">
        <v>15.93</v>
      </c>
      <c r="L987" s="2">
        <v>0</v>
      </c>
      <c r="M987" s="2">
        <v>0</v>
      </c>
      <c r="N987" s="2">
        <v>0</v>
      </c>
      <c r="O987" s="2">
        <v>2.0709</v>
      </c>
      <c r="P987" s="2">
        <v>18.000900000000001</v>
      </c>
      <c r="Q987" s="2">
        <v>0</v>
      </c>
      <c r="R987">
        <v>3</v>
      </c>
      <c r="S987" s="64"/>
      <c r="T987" s="64"/>
    </row>
    <row r="988" spans="1:20" x14ac:dyDescent="0.25">
      <c r="A988" t="s">
        <v>822</v>
      </c>
      <c r="B988" t="s">
        <v>838</v>
      </c>
      <c r="C988" t="s">
        <v>1</v>
      </c>
      <c r="D988" t="s">
        <v>0</v>
      </c>
      <c r="E988">
        <v>75048167</v>
      </c>
      <c r="F988" t="s">
        <v>222</v>
      </c>
      <c r="G988" t="s">
        <v>74</v>
      </c>
      <c r="H988" s="2">
        <v>0</v>
      </c>
      <c r="I988" s="2">
        <v>0</v>
      </c>
      <c r="J988" s="2">
        <v>0</v>
      </c>
      <c r="K988" s="2">
        <v>48.68</v>
      </c>
      <c r="L988" s="2">
        <v>0</v>
      </c>
      <c r="M988" s="2">
        <v>0</v>
      </c>
      <c r="N988" s="2">
        <v>0</v>
      </c>
      <c r="O988" s="2">
        <v>6.3284000000000002</v>
      </c>
      <c r="P988" s="2">
        <v>55.008400000000002</v>
      </c>
      <c r="Q988" s="2">
        <v>0</v>
      </c>
      <c r="R988">
        <v>3</v>
      </c>
      <c r="S988" s="64"/>
      <c r="T988" s="64"/>
    </row>
    <row r="989" spans="1:20" x14ac:dyDescent="0.25">
      <c r="A989" t="s">
        <v>822</v>
      </c>
      <c r="B989" t="s">
        <v>838</v>
      </c>
      <c r="C989" t="s">
        <v>1</v>
      </c>
      <c r="D989" t="s">
        <v>0</v>
      </c>
      <c r="E989">
        <v>75048206</v>
      </c>
      <c r="F989" t="s">
        <v>222</v>
      </c>
      <c r="G989" t="s">
        <v>74</v>
      </c>
      <c r="H989" s="2">
        <v>0</v>
      </c>
      <c r="I989" s="2">
        <v>0</v>
      </c>
      <c r="J989" s="2">
        <v>0</v>
      </c>
      <c r="K989" s="2">
        <v>67.28</v>
      </c>
      <c r="L989" s="2">
        <v>0</v>
      </c>
      <c r="M989" s="2">
        <v>0</v>
      </c>
      <c r="N989" s="2">
        <v>0</v>
      </c>
      <c r="O989" s="2">
        <v>8.7464000000000013</v>
      </c>
      <c r="P989" s="2">
        <v>76.026399999999995</v>
      </c>
      <c r="Q989" s="2">
        <v>0</v>
      </c>
      <c r="R989">
        <v>3</v>
      </c>
      <c r="S989" s="64"/>
      <c r="T989" s="64"/>
    </row>
    <row r="990" spans="1:20" x14ac:dyDescent="0.25">
      <c r="A990" t="s">
        <v>822</v>
      </c>
      <c r="B990" t="s">
        <v>828</v>
      </c>
      <c r="C990" t="s">
        <v>1</v>
      </c>
      <c r="D990" t="s">
        <v>0</v>
      </c>
      <c r="E990">
        <v>75702904</v>
      </c>
      <c r="F990" t="s">
        <v>222</v>
      </c>
      <c r="G990" t="s">
        <v>74</v>
      </c>
      <c r="H990" s="2">
        <v>0</v>
      </c>
      <c r="I990" s="2">
        <v>0</v>
      </c>
      <c r="J990" s="2">
        <v>0</v>
      </c>
      <c r="K990" s="2">
        <v>46.29</v>
      </c>
      <c r="L990" s="2">
        <v>0</v>
      </c>
      <c r="M990" s="2">
        <v>0</v>
      </c>
      <c r="N990" s="2">
        <v>0</v>
      </c>
      <c r="O990" s="2">
        <v>6.0177000000000005</v>
      </c>
      <c r="P990" s="2">
        <v>52.307699999999997</v>
      </c>
      <c r="Q990" s="2">
        <v>0</v>
      </c>
      <c r="R990">
        <v>3</v>
      </c>
      <c r="S990" s="64"/>
      <c r="T990" s="64"/>
    </row>
    <row r="991" spans="1:20" x14ac:dyDescent="0.25">
      <c r="A991" t="s">
        <v>822</v>
      </c>
      <c r="B991" t="s">
        <v>828</v>
      </c>
      <c r="C991" t="s">
        <v>1</v>
      </c>
      <c r="D991" t="s">
        <v>0</v>
      </c>
      <c r="E991">
        <v>75048491</v>
      </c>
      <c r="F991" t="s">
        <v>222</v>
      </c>
      <c r="G991" t="s">
        <v>74</v>
      </c>
      <c r="H991" s="2">
        <v>0</v>
      </c>
      <c r="I991" s="2">
        <v>0</v>
      </c>
      <c r="J991" s="2">
        <v>0</v>
      </c>
      <c r="K991" s="2">
        <v>46.29</v>
      </c>
      <c r="L991" s="2">
        <v>0</v>
      </c>
      <c r="M991" s="2">
        <v>0</v>
      </c>
      <c r="N991" s="2">
        <v>0</v>
      </c>
      <c r="O991" s="2">
        <v>6.0177000000000005</v>
      </c>
      <c r="P991" s="2">
        <v>52.307699999999997</v>
      </c>
      <c r="Q991" s="2">
        <v>0</v>
      </c>
      <c r="R991">
        <v>3</v>
      </c>
      <c r="S991" s="64"/>
      <c r="T991" s="64"/>
    </row>
    <row r="992" spans="1:20" x14ac:dyDescent="0.25">
      <c r="A992" t="s">
        <v>822</v>
      </c>
      <c r="B992" t="s">
        <v>830</v>
      </c>
      <c r="C992" t="s">
        <v>1</v>
      </c>
      <c r="D992" t="s">
        <v>0</v>
      </c>
      <c r="E992">
        <v>75048026</v>
      </c>
      <c r="F992" t="s">
        <v>222</v>
      </c>
      <c r="G992" t="s">
        <v>74</v>
      </c>
      <c r="H992" s="2">
        <v>0</v>
      </c>
      <c r="I992" s="2">
        <v>0</v>
      </c>
      <c r="J992" s="2">
        <v>0</v>
      </c>
      <c r="K992" s="2">
        <v>65.63</v>
      </c>
      <c r="L992" s="2">
        <v>0</v>
      </c>
      <c r="M992" s="2">
        <v>0</v>
      </c>
      <c r="N992" s="2">
        <v>0</v>
      </c>
      <c r="O992" s="2">
        <v>8.5319000000000003</v>
      </c>
      <c r="P992" s="2">
        <v>74.161900000000003</v>
      </c>
      <c r="Q992" s="2">
        <v>0</v>
      </c>
      <c r="R992">
        <v>3</v>
      </c>
      <c r="S992" s="64"/>
      <c r="T992" s="64"/>
    </row>
    <row r="993" spans="1:20" x14ac:dyDescent="0.25">
      <c r="A993" t="s">
        <v>822</v>
      </c>
      <c r="B993" t="s">
        <v>861</v>
      </c>
      <c r="C993" t="s">
        <v>1</v>
      </c>
      <c r="D993" t="s">
        <v>0</v>
      </c>
      <c r="E993">
        <v>75047916</v>
      </c>
      <c r="F993" t="s">
        <v>222</v>
      </c>
      <c r="G993" t="s">
        <v>74</v>
      </c>
      <c r="H993" s="2">
        <v>0</v>
      </c>
      <c r="I993" s="2">
        <v>0</v>
      </c>
      <c r="J993" s="2">
        <v>0</v>
      </c>
      <c r="K993" s="2">
        <v>9.34</v>
      </c>
      <c r="L993" s="2">
        <v>0</v>
      </c>
      <c r="M993" s="2">
        <v>0</v>
      </c>
      <c r="N993" s="2">
        <v>0</v>
      </c>
      <c r="O993" s="2">
        <v>1.2141999999999999</v>
      </c>
      <c r="P993" s="2">
        <v>10.5542</v>
      </c>
      <c r="Q993" s="2">
        <v>0</v>
      </c>
      <c r="R993">
        <v>3</v>
      </c>
      <c r="S993" s="64"/>
      <c r="T993" s="64"/>
    </row>
    <row r="994" spans="1:20" x14ac:dyDescent="0.25">
      <c r="A994" t="s">
        <v>822</v>
      </c>
      <c r="B994" t="s">
        <v>861</v>
      </c>
      <c r="C994" t="s">
        <v>1</v>
      </c>
      <c r="D994" t="s">
        <v>0</v>
      </c>
      <c r="E994">
        <v>264640</v>
      </c>
      <c r="F994" t="s">
        <v>54</v>
      </c>
      <c r="G994" t="s">
        <v>55</v>
      </c>
      <c r="H994" s="2">
        <v>0</v>
      </c>
      <c r="I994" s="2">
        <v>0</v>
      </c>
      <c r="J994" s="2">
        <v>0</v>
      </c>
      <c r="K994" s="2">
        <v>55.75</v>
      </c>
      <c r="L994" s="2">
        <v>0</v>
      </c>
      <c r="M994" s="2">
        <v>0</v>
      </c>
      <c r="N994" s="2">
        <v>0</v>
      </c>
      <c r="O994" s="2">
        <v>7.2475000000000005</v>
      </c>
      <c r="P994" s="2">
        <v>62.997500000000002</v>
      </c>
      <c r="Q994" s="2">
        <v>0</v>
      </c>
      <c r="R994">
        <v>3</v>
      </c>
      <c r="S994" s="64"/>
      <c r="T994" s="64"/>
    </row>
    <row r="995" spans="1:20" x14ac:dyDescent="0.25">
      <c r="A995" t="s">
        <v>822</v>
      </c>
      <c r="B995" t="s">
        <v>850</v>
      </c>
      <c r="C995" t="s">
        <v>1</v>
      </c>
      <c r="D995" t="s">
        <v>0</v>
      </c>
      <c r="E995">
        <v>130776</v>
      </c>
      <c r="F995" t="s">
        <v>264</v>
      </c>
      <c r="G995" t="s">
        <v>265</v>
      </c>
      <c r="H995" s="2">
        <v>0</v>
      </c>
      <c r="I995" s="2">
        <v>0</v>
      </c>
      <c r="J995" s="2">
        <v>0</v>
      </c>
      <c r="K995" s="2">
        <v>23.6</v>
      </c>
      <c r="L995" s="2">
        <v>0</v>
      </c>
      <c r="M995" s="2">
        <v>0</v>
      </c>
      <c r="N995" s="2">
        <v>0</v>
      </c>
      <c r="O995" s="2">
        <v>3.0680000000000005</v>
      </c>
      <c r="P995" s="2">
        <v>26.668000000000003</v>
      </c>
      <c r="Q995" s="2">
        <v>0</v>
      </c>
      <c r="R995">
        <v>3</v>
      </c>
      <c r="S995" s="64"/>
      <c r="T995" s="64"/>
    </row>
    <row r="996" spans="1:20" x14ac:dyDescent="0.25">
      <c r="A996" t="s">
        <v>822</v>
      </c>
      <c r="B996" t="s">
        <v>850</v>
      </c>
      <c r="C996" t="s">
        <v>1</v>
      </c>
      <c r="D996" t="s">
        <v>0</v>
      </c>
      <c r="E996">
        <v>132130</v>
      </c>
      <c r="F996" t="s">
        <v>264</v>
      </c>
      <c r="G996" t="s">
        <v>265</v>
      </c>
      <c r="H996" s="2">
        <v>0</v>
      </c>
      <c r="I996" s="2">
        <v>0</v>
      </c>
      <c r="J996" s="2">
        <v>0</v>
      </c>
      <c r="K996" s="2">
        <v>2.2000000000000002</v>
      </c>
      <c r="L996" s="2">
        <v>0</v>
      </c>
      <c r="M996" s="2">
        <v>0</v>
      </c>
      <c r="N996" s="2">
        <v>0</v>
      </c>
      <c r="O996" s="2">
        <v>0.28600000000000003</v>
      </c>
      <c r="P996" s="2">
        <v>2.4860000000000002</v>
      </c>
      <c r="Q996" s="2">
        <v>0</v>
      </c>
      <c r="R996">
        <v>3</v>
      </c>
      <c r="S996" s="64"/>
      <c r="T996" s="64"/>
    </row>
    <row r="997" spans="1:20" x14ac:dyDescent="0.25">
      <c r="A997" t="s">
        <v>822</v>
      </c>
      <c r="B997" t="s">
        <v>840</v>
      </c>
      <c r="C997" t="s">
        <v>1</v>
      </c>
      <c r="D997" t="s">
        <v>0</v>
      </c>
      <c r="E997">
        <v>131006</v>
      </c>
      <c r="F997" t="s">
        <v>264</v>
      </c>
      <c r="G997" t="s">
        <v>265</v>
      </c>
      <c r="H997" s="2">
        <v>0</v>
      </c>
      <c r="I997" s="2">
        <v>0</v>
      </c>
      <c r="J997" s="2">
        <v>0</v>
      </c>
      <c r="K997" s="2">
        <v>15.74</v>
      </c>
      <c r="L997" s="2">
        <v>0</v>
      </c>
      <c r="M997" s="2">
        <v>0</v>
      </c>
      <c r="N997" s="2">
        <v>0</v>
      </c>
      <c r="O997" s="2">
        <v>2.0462000000000002</v>
      </c>
      <c r="P997" s="2">
        <v>17.786200000000001</v>
      </c>
      <c r="Q997" s="2">
        <v>0</v>
      </c>
      <c r="R997">
        <v>3</v>
      </c>
      <c r="S997" s="64"/>
      <c r="T997" s="64"/>
    </row>
    <row r="998" spans="1:20" x14ac:dyDescent="0.25">
      <c r="A998" t="s">
        <v>822</v>
      </c>
      <c r="B998" t="s">
        <v>841</v>
      </c>
      <c r="C998" t="s">
        <v>1</v>
      </c>
      <c r="D998" t="s">
        <v>0</v>
      </c>
      <c r="E998">
        <v>131007</v>
      </c>
      <c r="F998" t="s">
        <v>264</v>
      </c>
      <c r="G998" t="s">
        <v>265</v>
      </c>
      <c r="H998" s="2">
        <v>0</v>
      </c>
      <c r="I998" s="2">
        <v>0</v>
      </c>
      <c r="J998" s="2">
        <v>0</v>
      </c>
      <c r="K998" s="2">
        <v>6.95</v>
      </c>
      <c r="L998" s="2">
        <v>0</v>
      </c>
      <c r="M998" s="2">
        <v>0</v>
      </c>
      <c r="N998" s="2">
        <v>0</v>
      </c>
      <c r="O998" s="2">
        <v>0.90350000000000008</v>
      </c>
      <c r="P998" s="2">
        <v>7.8535000000000004</v>
      </c>
      <c r="Q998" s="2">
        <v>0</v>
      </c>
      <c r="R998">
        <v>3</v>
      </c>
      <c r="S998" s="64"/>
      <c r="T998" s="64"/>
    </row>
    <row r="999" spans="1:20" x14ac:dyDescent="0.25">
      <c r="A999" t="s">
        <v>822</v>
      </c>
      <c r="B999" t="s">
        <v>841</v>
      </c>
      <c r="C999" t="s">
        <v>1</v>
      </c>
      <c r="D999" t="s">
        <v>0</v>
      </c>
      <c r="E999">
        <v>1310702</v>
      </c>
      <c r="F999" t="s">
        <v>264</v>
      </c>
      <c r="G999" t="s">
        <v>265</v>
      </c>
      <c r="H999" s="2">
        <v>0</v>
      </c>
      <c r="I999" s="2">
        <v>0</v>
      </c>
      <c r="J999" s="2">
        <v>0</v>
      </c>
      <c r="K999" s="2">
        <v>58.29</v>
      </c>
      <c r="L999" s="2">
        <v>0</v>
      </c>
      <c r="M999" s="2">
        <v>0</v>
      </c>
      <c r="N999" s="2">
        <v>0</v>
      </c>
      <c r="O999" s="2">
        <v>7.5777000000000001</v>
      </c>
      <c r="P999" s="2">
        <v>65.867699999999999</v>
      </c>
      <c r="Q999" s="2">
        <v>0</v>
      </c>
      <c r="R999">
        <v>3</v>
      </c>
      <c r="S999" s="64"/>
      <c r="T999" s="64"/>
    </row>
    <row r="1000" spans="1:20" x14ac:dyDescent="0.25">
      <c r="A1000" t="s">
        <v>822</v>
      </c>
      <c r="B1000" t="s">
        <v>841</v>
      </c>
      <c r="C1000" t="s">
        <v>1</v>
      </c>
      <c r="D1000" t="s">
        <v>0</v>
      </c>
      <c r="E1000">
        <v>131127</v>
      </c>
      <c r="F1000" t="s">
        <v>264</v>
      </c>
      <c r="G1000" t="s">
        <v>265</v>
      </c>
      <c r="H1000" s="2">
        <v>0</v>
      </c>
      <c r="I1000" s="2">
        <v>0</v>
      </c>
      <c r="J1000" s="2">
        <v>0</v>
      </c>
      <c r="K1000" s="2">
        <v>14.74</v>
      </c>
      <c r="L1000" s="2">
        <v>0</v>
      </c>
      <c r="M1000" s="2">
        <v>0</v>
      </c>
      <c r="N1000" s="2">
        <v>0</v>
      </c>
      <c r="O1000" s="2">
        <v>1.9162000000000001</v>
      </c>
      <c r="P1000" s="2">
        <v>16.656200000000002</v>
      </c>
      <c r="Q1000" s="2">
        <v>0</v>
      </c>
      <c r="R1000">
        <v>3</v>
      </c>
      <c r="S1000" s="64"/>
      <c r="T1000" s="64"/>
    </row>
    <row r="1001" spans="1:20" x14ac:dyDescent="0.25">
      <c r="A1001" t="s">
        <v>822</v>
      </c>
      <c r="B1001" t="s">
        <v>843</v>
      </c>
      <c r="C1001" t="s">
        <v>1</v>
      </c>
      <c r="D1001" t="s">
        <v>0</v>
      </c>
      <c r="E1001">
        <v>131398</v>
      </c>
      <c r="F1001" t="s">
        <v>264</v>
      </c>
      <c r="G1001" t="s">
        <v>265</v>
      </c>
      <c r="H1001" s="2">
        <v>0</v>
      </c>
      <c r="I1001" s="2">
        <v>0</v>
      </c>
      <c r="J1001" s="2">
        <v>0</v>
      </c>
      <c r="K1001" s="2">
        <v>13.07</v>
      </c>
      <c r="L1001" s="2">
        <v>0</v>
      </c>
      <c r="M1001" s="2">
        <v>0</v>
      </c>
      <c r="N1001" s="2">
        <v>0</v>
      </c>
      <c r="O1001" s="2">
        <v>1.6991000000000001</v>
      </c>
      <c r="P1001" s="2">
        <v>14.7691</v>
      </c>
      <c r="Q1001" s="2">
        <v>0</v>
      </c>
      <c r="R1001">
        <v>3</v>
      </c>
      <c r="S1001" s="64"/>
      <c r="T1001" s="64"/>
    </row>
    <row r="1002" spans="1:20" x14ac:dyDescent="0.25">
      <c r="A1002" t="s">
        <v>822</v>
      </c>
      <c r="B1002" t="s">
        <v>860</v>
      </c>
      <c r="C1002" t="s">
        <v>1</v>
      </c>
      <c r="D1002" t="s">
        <v>0</v>
      </c>
      <c r="E1002">
        <v>132085</v>
      </c>
      <c r="F1002" t="s">
        <v>264</v>
      </c>
      <c r="G1002" t="s">
        <v>265</v>
      </c>
      <c r="H1002" s="2">
        <v>0</v>
      </c>
      <c r="I1002" s="2">
        <v>0</v>
      </c>
      <c r="J1002" s="2">
        <v>0</v>
      </c>
      <c r="K1002" s="2">
        <v>94.93</v>
      </c>
      <c r="L1002" s="2">
        <v>0</v>
      </c>
      <c r="M1002" s="2">
        <v>0</v>
      </c>
      <c r="N1002" s="2">
        <v>0</v>
      </c>
      <c r="O1002" s="2">
        <v>12.340900000000001</v>
      </c>
      <c r="P1002" s="2">
        <v>107.27090000000001</v>
      </c>
      <c r="Q1002" s="2">
        <v>0</v>
      </c>
      <c r="R1002">
        <v>3</v>
      </c>
      <c r="S1002" s="64"/>
      <c r="T1002" s="64"/>
    </row>
    <row r="1003" spans="1:20" x14ac:dyDescent="0.25">
      <c r="A1003" t="s">
        <v>822</v>
      </c>
      <c r="B1003" t="s">
        <v>860</v>
      </c>
      <c r="C1003" t="s">
        <v>1</v>
      </c>
      <c r="D1003" t="s">
        <v>0</v>
      </c>
      <c r="E1003">
        <v>131981</v>
      </c>
      <c r="F1003" t="s">
        <v>264</v>
      </c>
      <c r="G1003" t="s">
        <v>265</v>
      </c>
      <c r="H1003" s="2">
        <v>0</v>
      </c>
      <c r="I1003" s="2">
        <v>0</v>
      </c>
      <c r="J1003" s="2">
        <v>0</v>
      </c>
      <c r="K1003" s="2">
        <v>12.18</v>
      </c>
      <c r="L1003" s="2">
        <v>0</v>
      </c>
      <c r="M1003" s="2">
        <v>0</v>
      </c>
      <c r="N1003" s="2">
        <v>0</v>
      </c>
      <c r="O1003" s="2">
        <v>1.5833999999999999</v>
      </c>
      <c r="P1003" s="2">
        <v>13.763399999999999</v>
      </c>
      <c r="Q1003" s="2">
        <v>0</v>
      </c>
      <c r="R1003">
        <v>3</v>
      </c>
      <c r="S1003" s="64"/>
      <c r="T1003" s="64"/>
    </row>
    <row r="1004" spans="1:20" x14ac:dyDescent="0.25">
      <c r="A1004" t="s">
        <v>822</v>
      </c>
      <c r="B1004" t="s">
        <v>859</v>
      </c>
      <c r="C1004" t="s">
        <v>1</v>
      </c>
      <c r="D1004" t="s">
        <v>0</v>
      </c>
      <c r="E1004">
        <v>132367</v>
      </c>
      <c r="F1004" t="s">
        <v>264</v>
      </c>
      <c r="G1004" t="s">
        <v>265</v>
      </c>
      <c r="H1004" s="2">
        <v>0</v>
      </c>
      <c r="I1004" s="2">
        <v>0</v>
      </c>
      <c r="J1004" s="2">
        <v>0</v>
      </c>
      <c r="K1004" s="2">
        <v>8.7200000000000006</v>
      </c>
      <c r="L1004" s="2">
        <v>0</v>
      </c>
      <c r="M1004" s="2">
        <v>0</v>
      </c>
      <c r="N1004" s="2">
        <v>0</v>
      </c>
      <c r="O1004" s="2">
        <v>1.1336000000000002</v>
      </c>
      <c r="P1004" s="2">
        <v>9.8536000000000001</v>
      </c>
      <c r="Q1004" s="2">
        <v>0</v>
      </c>
      <c r="R1004">
        <v>3</v>
      </c>
      <c r="S1004" s="64"/>
      <c r="T1004" s="64"/>
    </row>
    <row r="1005" spans="1:20" x14ac:dyDescent="0.25">
      <c r="A1005" t="s">
        <v>822</v>
      </c>
      <c r="B1005" t="s">
        <v>859</v>
      </c>
      <c r="C1005" t="s">
        <v>1</v>
      </c>
      <c r="D1005" t="s">
        <v>0</v>
      </c>
      <c r="E1005">
        <v>132413</v>
      </c>
      <c r="F1005" t="s">
        <v>264</v>
      </c>
      <c r="G1005" t="s">
        <v>265</v>
      </c>
      <c r="H1005" s="2">
        <v>0</v>
      </c>
      <c r="I1005" s="2">
        <v>0</v>
      </c>
      <c r="J1005" s="2">
        <v>0</v>
      </c>
      <c r="K1005" s="2">
        <v>6.6</v>
      </c>
      <c r="L1005" s="2">
        <v>0</v>
      </c>
      <c r="M1005" s="2">
        <v>0</v>
      </c>
      <c r="N1005" s="2">
        <v>0</v>
      </c>
      <c r="O1005" s="2">
        <v>0.85799999999999998</v>
      </c>
      <c r="P1005" s="2">
        <v>7.4579999999999993</v>
      </c>
      <c r="Q1005" s="2">
        <v>0</v>
      </c>
      <c r="R1005">
        <v>3</v>
      </c>
      <c r="S1005" s="64"/>
      <c r="T1005" s="64"/>
    </row>
    <row r="1006" spans="1:20" x14ac:dyDescent="0.25">
      <c r="A1006" t="s">
        <v>822</v>
      </c>
      <c r="B1006" t="s">
        <v>837</v>
      </c>
      <c r="C1006" t="s">
        <v>1</v>
      </c>
      <c r="D1006" t="s">
        <v>0</v>
      </c>
      <c r="E1006">
        <v>130298</v>
      </c>
      <c r="F1006" t="s">
        <v>264</v>
      </c>
      <c r="G1006" t="s">
        <v>265</v>
      </c>
      <c r="H1006" s="2">
        <v>0</v>
      </c>
      <c r="I1006" s="2">
        <v>0</v>
      </c>
      <c r="J1006" s="2">
        <v>0</v>
      </c>
      <c r="K1006" s="2">
        <v>40.56</v>
      </c>
      <c r="L1006" s="2">
        <v>0</v>
      </c>
      <c r="M1006" s="2">
        <v>0</v>
      </c>
      <c r="N1006" s="2">
        <v>0</v>
      </c>
      <c r="O1006" s="2">
        <v>5.2728000000000002</v>
      </c>
      <c r="P1006" s="2">
        <v>45.832800000000006</v>
      </c>
      <c r="Q1006" s="2">
        <v>0</v>
      </c>
      <c r="R1006">
        <v>3</v>
      </c>
      <c r="S1006" s="64"/>
      <c r="T1006" s="64"/>
    </row>
    <row r="1007" spans="1:20" x14ac:dyDescent="0.25">
      <c r="A1007" t="s">
        <v>822</v>
      </c>
      <c r="B1007" t="s">
        <v>855</v>
      </c>
      <c r="C1007" t="s">
        <v>1</v>
      </c>
      <c r="D1007" t="s">
        <v>0</v>
      </c>
      <c r="E1007">
        <v>129619</v>
      </c>
      <c r="F1007" t="s">
        <v>264</v>
      </c>
      <c r="G1007" t="s">
        <v>265</v>
      </c>
      <c r="H1007" s="2">
        <v>0</v>
      </c>
      <c r="I1007" s="2">
        <v>0</v>
      </c>
      <c r="J1007" s="2">
        <v>0</v>
      </c>
      <c r="K1007" s="2">
        <v>2.2799999999999998</v>
      </c>
      <c r="L1007" s="2">
        <v>0</v>
      </c>
      <c r="M1007" s="2">
        <v>0</v>
      </c>
      <c r="N1007" s="2">
        <v>0</v>
      </c>
      <c r="O1007" s="2">
        <v>0.2964</v>
      </c>
      <c r="P1007" s="2">
        <v>2.5763999999999996</v>
      </c>
      <c r="Q1007" s="2">
        <v>0</v>
      </c>
      <c r="R1007">
        <v>3</v>
      </c>
      <c r="S1007" s="64"/>
      <c r="T1007" s="64"/>
    </row>
    <row r="1008" spans="1:20" x14ac:dyDescent="0.25">
      <c r="A1008" t="s">
        <v>822</v>
      </c>
      <c r="B1008" t="s">
        <v>793</v>
      </c>
      <c r="C1008" t="s">
        <v>1</v>
      </c>
      <c r="D1008" t="s">
        <v>0</v>
      </c>
      <c r="E1008">
        <v>85105</v>
      </c>
      <c r="F1008" t="s">
        <v>264</v>
      </c>
      <c r="G1008" t="s">
        <v>265</v>
      </c>
      <c r="H1008" s="2">
        <v>0</v>
      </c>
      <c r="I1008" s="2">
        <v>0</v>
      </c>
      <c r="J1008" s="2">
        <v>0</v>
      </c>
      <c r="K1008" s="2">
        <v>1963.53</v>
      </c>
      <c r="L1008" s="2">
        <v>0</v>
      </c>
      <c r="M1008" s="2">
        <v>0</v>
      </c>
      <c r="N1008" s="2">
        <v>0</v>
      </c>
      <c r="O1008" s="2">
        <v>255.25890000000001</v>
      </c>
      <c r="P1008" s="2">
        <v>2218.7889</v>
      </c>
      <c r="Q1008" s="2">
        <v>0</v>
      </c>
      <c r="R1008">
        <v>3</v>
      </c>
      <c r="S1008" s="64"/>
      <c r="T1008" s="64"/>
    </row>
    <row r="1009" spans="1:20" x14ac:dyDescent="0.25">
      <c r="A1009" t="s">
        <v>822</v>
      </c>
      <c r="B1009" t="s">
        <v>823</v>
      </c>
      <c r="C1009" t="s">
        <v>1</v>
      </c>
      <c r="D1009" t="s">
        <v>0</v>
      </c>
      <c r="E1009">
        <v>128959</v>
      </c>
      <c r="F1009" t="s">
        <v>264</v>
      </c>
      <c r="G1009" t="s">
        <v>265</v>
      </c>
      <c r="H1009" s="2">
        <v>0</v>
      </c>
      <c r="I1009" s="2">
        <v>0</v>
      </c>
      <c r="J1009" s="2">
        <v>0</v>
      </c>
      <c r="K1009" s="2">
        <v>141.28</v>
      </c>
      <c r="L1009" s="2">
        <v>0</v>
      </c>
      <c r="M1009" s="2">
        <v>0</v>
      </c>
      <c r="N1009" s="2">
        <v>0</v>
      </c>
      <c r="O1009" s="2">
        <v>18.366400000000002</v>
      </c>
      <c r="P1009" s="2">
        <v>159.6464</v>
      </c>
      <c r="Q1009" s="2">
        <v>0</v>
      </c>
      <c r="R1009">
        <v>3</v>
      </c>
      <c r="S1009" s="64"/>
      <c r="T1009" s="64"/>
    </row>
    <row r="1010" spans="1:20" x14ac:dyDescent="0.25">
      <c r="A1010" t="s">
        <v>822</v>
      </c>
      <c r="B1010" t="s">
        <v>794</v>
      </c>
      <c r="C1010" t="s">
        <v>1</v>
      </c>
      <c r="D1010" t="s">
        <v>0</v>
      </c>
      <c r="E1010">
        <v>128828</v>
      </c>
      <c r="F1010" t="s">
        <v>264</v>
      </c>
      <c r="G1010" t="s">
        <v>265</v>
      </c>
      <c r="H1010" s="2">
        <v>0</v>
      </c>
      <c r="I1010" s="2">
        <v>0</v>
      </c>
      <c r="J1010" s="2">
        <v>0</v>
      </c>
      <c r="K1010" s="2">
        <v>77.75</v>
      </c>
      <c r="L1010" s="2">
        <v>0</v>
      </c>
      <c r="M1010" s="2">
        <v>0</v>
      </c>
      <c r="N1010" s="2">
        <v>0</v>
      </c>
      <c r="O1010" s="2">
        <v>10.1075</v>
      </c>
      <c r="P1010" s="2">
        <v>87.857500000000002</v>
      </c>
      <c r="Q1010" s="2">
        <v>0</v>
      </c>
      <c r="R1010">
        <v>3</v>
      </c>
      <c r="S1010" s="64"/>
      <c r="T1010" s="64"/>
    </row>
    <row r="1011" spans="1:20" x14ac:dyDescent="0.25">
      <c r="A1011" t="s">
        <v>822</v>
      </c>
      <c r="B1011" t="s">
        <v>794</v>
      </c>
      <c r="C1011" t="s">
        <v>1</v>
      </c>
      <c r="D1011" t="s">
        <v>0</v>
      </c>
      <c r="E1011">
        <v>128777</v>
      </c>
      <c r="F1011" t="s">
        <v>264</v>
      </c>
      <c r="G1011" t="s">
        <v>265</v>
      </c>
      <c r="H1011" s="2">
        <v>0</v>
      </c>
      <c r="I1011" s="2">
        <v>0</v>
      </c>
      <c r="J1011" s="2">
        <v>0</v>
      </c>
      <c r="K1011" s="2">
        <v>35.159999999999997</v>
      </c>
      <c r="L1011" s="2">
        <v>0</v>
      </c>
      <c r="M1011" s="2">
        <v>0</v>
      </c>
      <c r="N1011" s="2">
        <v>0</v>
      </c>
      <c r="O1011" s="2">
        <v>4.5707999999999993</v>
      </c>
      <c r="P1011" s="2">
        <v>39.730799999999995</v>
      </c>
      <c r="Q1011" s="2">
        <v>0</v>
      </c>
      <c r="R1011">
        <v>3</v>
      </c>
      <c r="S1011" s="64"/>
      <c r="T1011" s="64"/>
    </row>
    <row r="1012" spans="1:20" x14ac:dyDescent="0.25">
      <c r="A1012" t="s">
        <v>822</v>
      </c>
      <c r="B1012" t="s">
        <v>858</v>
      </c>
      <c r="C1012" t="s">
        <v>1</v>
      </c>
      <c r="D1012" t="s">
        <v>0</v>
      </c>
      <c r="E1012">
        <v>129257</v>
      </c>
      <c r="F1012" t="s">
        <v>264</v>
      </c>
      <c r="G1012" t="s">
        <v>265</v>
      </c>
      <c r="H1012" s="2">
        <v>0</v>
      </c>
      <c r="I1012" s="2">
        <v>0</v>
      </c>
      <c r="J1012" s="2">
        <v>0</v>
      </c>
      <c r="K1012" s="2">
        <v>11.94</v>
      </c>
      <c r="L1012" s="2">
        <v>0</v>
      </c>
      <c r="M1012" s="2">
        <v>0</v>
      </c>
      <c r="N1012" s="2">
        <v>0</v>
      </c>
      <c r="O1012" s="2">
        <v>1.5522</v>
      </c>
      <c r="P1012" s="2">
        <v>13.4922</v>
      </c>
      <c r="Q1012" s="2">
        <v>0</v>
      </c>
      <c r="R1012">
        <v>3</v>
      </c>
      <c r="S1012" s="64"/>
      <c r="T1012" s="64"/>
    </row>
    <row r="1013" spans="1:20" x14ac:dyDescent="0.25">
      <c r="A1013" t="s">
        <v>822</v>
      </c>
      <c r="B1013" t="s">
        <v>855</v>
      </c>
      <c r="C1013" t="s">
        <v>1</v>
      </c>
      <c r="D1013" t="s">
        <v>0</v>
      </c>
      <c r="E1013">
        <v>129690</v>
      </c>
      <c r="F1013" t="s">
        <v>264</v>
      </c>
      <c r="G1013" t="s">
        <v>265</v>
      </c>
      <c r="H1013" s="2">
        <v>0</v>
      </c>
      <c r="I1013" s="2">
        <v>0</v>
      </c>
      <c r="J1013" s="2">
        <v>0</v>
      </c>
      <c r="K1013" s="2">
        <v>9.2899999999999991</v>
      </c>
      <c r="L1013" s="2">
        <v>0</v>
      </c>
      <c r="M1013" s="2">
        <v>0</v>
      </c>
      <c r="N1013" s="2">
        <v>0</v>
      </c>
      <c r="O1013" s="2">
        <v>1.2077</v>
      </c>
      <c r="P1013" s="2">
        <v>10.497699999999998</v>
      </c>
      <c r="Q1013" s="2">
        <v>0</v>
      </c>
      <c r="R1013">
        <v>3</v>
      </c>
      <c r="S1013" s="64"/>
      <c r="T1013" s="64"/>
    </row>
    <row r="1014" spans="1:20" x14ac:dyDescent="0.25">
      <c r="A1014" t="s">
        <v>822</v>
      </c>
      <c r="B1014" t="s">
        <v>794</v>
      </c>
      <c r="C1014" t="s">
        <v>1</v>
      </c>
      <c r="D1014" t="s">
        <v>0</v>
      </c>
      <c r="E1014">
        <v>128860</v>
      </c>
      <c r="F1014" t="s">
        <v>264</v>
      </c>
      <c r="G1014" t="s">
        <v>265</v>
      </c>
      <c r="H1014" s="2">
        <v>0</v>
      </c>
      <c r="I1014" s="2">
        <v>0</v>
      </c>
      <c r="J1014" s="2">
        <v>0</v>
      </c>
      <c r="K1014" s="2">
        <v>11.87</v>
      </c>
      <c r="L1014" s="2">
        <v>0</v>
      </c>
      <c r="M1014" s="2">
        <v>0</v>
      </c>
      <c r="N1014" s="2">
        <v>0</v>
      </c>
      <c r="O1014" s="2">
        <v>1.5430999999999999</v>
      </c>
      <c r="P1014" s="2">
        <v>13.4131</v>
      </c>
      <c r="Q1014" s="2">
        <v>0</v>
      </c>
      <c r="R1014">
        <v>3</v>
      </c>
      <c r="S1014" s="64"/>
      <c r="T1014" s="64"/>
    </row>
    <row r="1015" spans="1:20" x14ac:dyDescent="0.25">
      <c r="A1015" t="s">
        <v>822</v>
      </c>
      <c r="B1015" t="s">
        <v>834</v>
      </c>
      <c r="C1015" t="s">
        <v>1</v>
      </c>
      <c r="D1015" t="s">
        <v>0</v>
      </c>
      <c r="E1015">
        <v>129773</v>
      </c>
      <c r="F1015" t="s">
        <v>264</v>
      </c>
      <c r="G1015" t="s">
        <v>265</v>
      </c>
      <c r="H1015" s="2">
        <v>0</v>
      </c>
      <c r="I1015" s="2">
        <v>0</v>
      </c>
      <c r="J1015" s="2">
        <v>0</v>
      </c>
      <c r="K1015" s="2">
        <v>8.8000000000000007</v>
      </c>
      <c r="L1015" s="2">
        <v>0</v>
      </c>
      <c r="M1015" s="2">
        <v>0</v>
      </c>
      <c r="N1015" s="2">
        <v>0</v>
      </c>
      <c r="O1015" s="2">
        <v>1.1440000000000001</v>
      </c>
      <c r="P1015" s="2">
        <v>9.9440000000000008</v>
      </c>
      <c r="Q1015" s="2">
        <v>0</v>
      </c>
      <c r="R1015">
        <v>3</v>
      </c>
      <c r="S1015" s="64"/>
      <c r="T1015" s="64"/>
    </row>
    <row r="1016" spans="1:20" x14ac:dyDescent="0.25">
      <c r="A1016" t="s">
        <v>822</v>
      </c>
      <c r="B1016" t="s">
        <v>857</v>
      </c>
      <c r="C1016" t="s">
        <v>1</v>
      </c>
      <c r="D1016" t="s">
        <v>0</v>
      </c>
      <c r="E1016">
        <v>128950</v>
      </c>
      <c r="F1016" t="s">
        <v>264</v>
      </c>
      <c r="G1016" t="s">
        <v>265</v>
      </c>
      <c r="H1016" s="2">
        <v>0</v>
      </c>
      <c r="I1016" s="2">
        <v>0</v>
      </c>
      <c r="J1016" s="2">
        <v>0</v>
      </c>
      <c r="K1016" s="2">
        <v>11.9</v>
      </c>
      <c r="L1016" s="2">
        <v>0</v>
      </c>
      <c r="M1016" s="2">
        <v>0</v>
      </c>
      <c r="N1016" s="2">
        <v>0</v>
      </c>
      <c r="O1016" s="2">
        <v>1.5470000000000002</v>
      </c>
      <c r="P1016" s="2">
        <v>13.447000000000001</v>
      </c>
      <c r="Q1016" s="2">
        <v>0</v>
      </c>
      <c r="R1016">
        <v>3</v>
      </c>
      <c r="S1016" s="64"/>
      <c r="T1016" s="64"/>
    </row>
    <row r="1017" spans="1:20" x14ac:dyDescent="0.25">
      <c r="A1017" t="s">
        <v>822</v>
      </c>
      <c r="B1017" t="s">
        <v>857</v>
      </c>
      <c r="C1017" t="s">
        <v>1</v>
      </c>
      <c r="D1017" t="s">
        <v>0</v>
      </c>
      <c r="E1017">
        <v>129003</v>
      </c>
      <c r="F1017" t="s">
        <v>264</v>
      </c>
      <c r="G1017" t="s">
        <v>265</v>
      </c>
      <c r="H1017" s="2">
        <v>0</v>
      </c>
      <c r="I1017" s="2">
        <v>0</v>
      </c>
      <c r="J1017" s="2">
        <v>0</v>
      </c>
      <c r="K1017" s="2">
        <v>23.88</v>
      </c>
      <c r="L1017" s="2">
        <v>0</v>
      </c>
      <c r="M1017" s="2">
        <v>0</v>
      </c>
      <c r="N1017" s="2">
        <v>0</v>
      </c>
      <c r="O1017" s="2">
        <v>3.1044</v>
      </c>
      <c r="P1017" s="2">
        <v>26.984400000000001</v>
      </c>
      <c r="Q1017" s="2">
        <v>0</v>
      </c>
      <c r="R1017">
        <v>3</v>
      </c>
      <c r="S1017" s="64"/>
      <c r="T1017" s="64"/>
    </row>
    <row r="1018" spans="1:20" x14ac:dyDescent="0.25">
      <c r="A1018" t="s">
        <v>822</v>
      </c>
      <c r="B1018" t="s">
        <v>823</v>
      </c>
      <c r="C1018" t="s">
        <v>1</v>
      </c>
      <c r="D1018" t="s">
        <v>0</v>
      </c>
      <c r="E1018">
        <v>28961</v>
      </c>
      <c r="F1018" t="s">
        <v>264</v>
      </c>
      <c r="G1018" t="s">
        <v>265</v>
      </c>
      <c r="H1018" s="2">
        <v>0</v>
      </c>
      <c r="I1018" s="2">
        <v>0</v>
      </c>
      <c r="J1018" s="2">
        <v>0</v>
      </c>
      <c r="K1018" s="2">
        <v>11.9</v>
      </c>
      <c r="L1018" s="2">
        <v>0</v>
      </c>
      <c r="M1018" s="2">
        <v>0</v>
      </c>
      <c r="N1018" s="2">
        <v>0</v>
      </c>
      <c r="O1018" s="2">
        <v>1.5470000000000002</v>
      </c>
      <c r="P1018" s="2">
        <v>13.447000000000001</v>
      </c>
      <c r="Q1018" s="2">
        <v>0</v>
      </c>
      <c r="R1018">
        <v>3</v>
      </c>
      <c r="S1018" s="64"/>
      <c r="T1018" s="64"/>
    </row>
    <row r="1019" spans="1:20" x14ac:dyDescent="0.25">
      <c r="A1019" t="s">
        <v>822</v>
      </c>
      <c r="B1019" t="s">
        <v>830</v>
      </c>
      <c r="C1019" t="s">
        <v>1</v>
      </c>
      <c r="D1019" t="s">
        <v>0</v>
      </c>
      <c r="E1019">
        <v>129278</v>
      </c>
      <c r="F1019" t="s">
        <v>264</v>
      </c>
      <c r="G1019" t="s">
        <v>265</v>
      </c>
      <c r="H1019" s="2">
        <v>0</v>
      </c>
      <c r="I1019" s="2">
        <v>0</v>
      </c>
      <c r="J1019" s="2">
        <v>0</v>
      </c>
      <c r="K1019" s="2">
        <v>15.2</v>
      </c>
      <c r="L1019" s="2">
        <v>0</v>
      </c>
      <c r="M1019" s="2">
        <v>0</v>
      </c>
      <c r="N1019" s="2">
        <v>0</v>
      </c>
      <c r="O1019" s="2">
        <v>1.976</v>
      </c>
      <c r="P1019" s="2">
        <v>17.175999999999998</v>
      </c>
      <c r="Q1019" s="2">
        <v>0</v>
      </c>
      <c r="R1019">
        <v>3</v>
      </c>
      <c r="S1019" s="64"/>
      <c r="T1019" s="64"/>
    </row>
    <row r="1020" spans="1:20" x14ac:dyDescent="0.25">
      <c r="A1020" t="s">
        <v>822</v>
      </c>
      <c r="B1020" t="s">
        <v>830</v>
      </c>
      <c r="C1020" t="s">
        <v>1</v>
      </c>
      <c r="D1020" t="s">
        <v>0</v>
      </c>
      <c r="E1020">
        <v>129418</v>
      </c>
      <c r="F1020" t="s">
        <v>264</v>
      </c>
      <c r="G1020" t="s">
        <v>265</v>
      </c>
      <c r="H1020" s="2">
        <v>0</v>
      </c>
      <c r="I1020" s="2">
        <v>0</v>
      </c>
      <c r="J1020" s="2">
        <v>0</v>
      </c>
      <c r="K1020" s="2">
        <v>15.96</v>
      </c>
      <c r="L1020" s="2">
        <v>0</v>
      </c>
      <c r="M1020" s="2">
        <v>0</v>
      </c>
      <c r="N1020" s="2">
        <v>0</v>
      </c>
      <c r="O1020" s="2">
        <v>2.0748000000000002</v>
      </c>
      <c r="P1020" s="2">
        <v>18.034800000000001</v>
      </c>
      <c r="Q1020" s="2">
        <v>0</v>
      </c>
      <c r="R1020">
        <v>3</v>
      </c>
      <c r="S1020" s="64"/>
      <c r="T1020" s="64"/>
    </row>
    <row r="1021" spans="1:20" x14ac:dyDescent="0.25">
      <c r="A1021" t="s">
        <v>822</v>
      </c>
      <c r="B1021" t="s">
        <v>784</v>
      </c>
      <c r="C1021" t="s">
        <v>1</v>
      </c>
      <c r="D1021" t="s">
        <v>0</v>
      </c>
      <c r="E1021">
        <v>129631</v>
      </c>
      <c r="F1021" t="s">
        <v>264</v>
      </c>
      <c r="G1021" t="s">
        <v>265</v>
      </c>
      <c r="H1021" s="2">
        <v>0</v>
      </c>
      <c r="I1021" s="2">
        <v>0</v>
      </c>
      <c r="J1021" s="2">
        <v>0</v>
      </c>
      <c r="K1021" s="2">
        <v>3.98</v>
      </c>
      <c r="L1021" s="2">
        <v>0</v>
      </c>
      <c r="M1021" s="2">
        <v>0</v>
      </c>
      <c r="N1021" s="2">
        <v>0</v>
      </c>
      <c r="O1021" s="2">
        <v>0.51739999999999997</v>
      </c>
      <c r="P1021" s="2">
        <v>4.4973999999999998</v>
      </c>
      <c r="Q1021" s="2">
        <v>0</v>
      </c>
      <c r="R1021">
        <v>3</v>
      </c>
      <c r="S1021" s="64"/>
      <c r="T1021" s="64"/>
    </row>
    <row r="1022" spans="1:20" x14ac:dyDescent="0.25">
      <c r="A1022" t="s">
        <v>822</v>
      </c>
      <c r="B1022" t="s">
        <v>794</v>
      </c>
      <c r="C1022" t="s">
        <v>1</v>
      </c>
      <c r="D1022" t="s">
        <v>0</v>
      </c>
      <c r="E1022">
        <v>128662</v>
      </c>
      <c r="F1022" t="s">
        <v>264</v>
      </c>
      <c r="G1022" t="s">
        <v>265</v>
      </c>
      <c r="H1022" s="2">
        <v>0</v>
      </c>
      <c r="I1022" s="2">
        <v>0</v>
      </c>
      <c r="J1022" s="2">
        <v>0</v>
      </c>
      <c r="K1022" s="2">
        <v>18.260000000000002</v>
      </c>
      <c r="L1022" s="2">
        <v>0</v>
      </c>
      <c r="M1022" s="2">
        <v>0</v>
      </c>
      <c r="N1022" s="2">
        <v>0</v>
      </c>
      <c r="O1022" s="2">
        <v>2.3738000000000001</v>
      </c>
      <c r="P1022" s="2">
        <v>20.633800000000001</v>
      </c>
      <c r="Q1022" s="2">
        <v>0</v>
      </c>
      <c r="R1022">
        <v>3</v>
      </c>
      <c r="S1022" s="64"/>
      <c r="T1022" s="64"/>
    </row>
    <row r="1023" spans="1:20" x14ac:dyDescent="0.25">
      <c r="A1023" t="s">
        <v>822</v>
      </c>
      <c r="B1023" t="s">
        <v>855</v>
      </c>
      <c r="C1023" t="s">
        <v>1</v>
      </c>
      <c r="D1023" t="s">
        <v>0</v>
      </c>
      <c r="E1023">
        <v>129587</v>
      </c>
      <c r="F1023" t="s">
        <v>264</v>
      </c>
      <c r="G1023" t="s">
        <v>265</v>
      </c>
      <c r="H1023" s="2">
        <v>0</v>
      </c>
      <c r="I1023" s="2">
        <v>0</v>
      </c>
      <c r="J1023" s="2">
        <v>0</v>
      </c>
      <c r="K1023" s="2">
        <v>35.51</v>
      </c>
      <c r="L1023" s="2">
        <v>0</v>
      </c>
      <c r="M1023" s="2">
        <v>0</v>
      </c>
      <c r="N1023" s="2">
        <v>0</v>
      </c>
      <c r="O1023" s="2">
        <v>4.6162999999999998</v>
      </c>
      <c r="P1023" s="2">
        <v>40.126300000000001</v>
      </c>
      <c r="Q1023" s="2">
        <v>0</v>
      </c>
      <c r="R1023">
        <v>3</v>
      </c>
      <c r="S1023" s="64"/>
      <c r="T1023" s="64"/>
    </row>
    <row r="1024" spans="1:20" x14ac:dyDescent="0.25">
      <c r="A1024" t="s">
        <v>822</v>
      </c>
      <c r="B1024" t="s">
        <v>856</v>
      </c>
      <c r="C1024" t="s">
        <v>1</v>
      </c>
      <c r="D1024" t="s">
        <v>0</v>
      </c>
      <c r="E1024">
        <v>129960</v>
      </c>
      <c r="F1024" t="s">
        <v>264</v>
      </c>
      <c r="G1024" t="s">
        <v>265</v>
      </c>
      <c r="H1024" s="2">
        <v>0</v>
      </c>
      <c r="I1024" s="2">
        <v>0</v>
      </c>
      <c r="J1024" s="2">
        <v>0</v>
      </c>
      <c r="K1024" s="2">
        <v>28.92</v>
      </c>
      <c r="L1024" s="2">
        <v>0</v>
      </c>
      <c r="M1024" s="2">
        <v>0</v>
      </c>
      <c r="N1024" s="2">
        <v>0</v>
      </c>
      <c r="O1024" s="2">
        <v>3.7596000000000003</v>
      </c>
      <c r="P1024" s="2">
        <v>32.679600000000001</v>
      </c>
      <c r="Q1024" s="2">
        <v>0</v>
      </c>
      <c r="R1024">
        <v>3</v>
      </c>
      <c r="S1024" s="64"/>
      <c r="T1024" s="64"/>
    </row>
    <row r="1025" spans="1:20" x14ac:dyDescent="0.25">
      <c r="A1025" t="s">
        <v>822</v>
      </c>
      <c r="B1025" t="s">
        <v>834</v>
      </c>
      <c r="C1025" t="s">
        <v>1</v>
      </c>
      <c r="D1025" t="s">
        <v>0</v>
      </c>
      <c r="E1025">
        <v>129909</v>
      </c>
      <c r="F1025" t="s">
        <v>264</v>
      </c>
      <c r="G1025" t="s">
        <v>265</v>
      </c>
      <c r="H1025" s="2">
        <v>0</v>
      </c>
      <c r="I1025" s="2">
        <v>0</v>
      </c>
      <c r="J1025" s="2">
        <v>0</v>
      </c>
      <c r="K1025" s="2">
        <v>454.74</v>
      </c>
      <c r="L1025" s="2">
        <v>0</v>
      </c>
      <c r="M1025" s="2">
        <v>0</v>
      </c>
      <c r="N1025" s="2">
        <v>0</v>
      </c>
      <c r="O1025" s="2">
        <v>59.116200000000006</v>
      </c>
      <c r="P1025" s="2">
        <v>513.85620000000006</v>
      </c>
      <c r="Q1025" s="2">
        <v>0</v>
      </c>
      <c r="R1025">
        <v>3</v>
      </c>
      <c r="S1025" s="64"/>
      <c r="T1025" s="64"/>
    </row>
    <row r="1026" spans="1:20" x14ac:dyDescent="0.25">
      <c r="A1026" t="s">
        <v>822</v>
      </c>
      <c r="B1026" t="s">
        <v>856</v>
      </c>
      <c r="C1026" t="s">
        <v>1</v>
      </c>
      <c r="D1026" t="s">
        <v>0</v>
      </c>
      <c r="E1026">
        <v>129983</v>
      </c>
      <c r="F1026" t="s">
        <v>264</v>
      </c>
      <c r="G1026" t="s">
        <v>265</v>
      </c>
      <c r="H1026" s="2">
        <v>0</v>
      </c>
      <c r="I1026" s="2">
        <v>0</v>
      </c>
      <c r="J1026" s="2">
        <v>0</v>
      </c>
      <c r="K1026" s="2">
        <v>21.74</v>
      </c>
      <c r="L1026" s="2">
        <v>0</v>
      </c>
      <c r="M1026" s="2">
        <v>0</v>
      </c>
      <c r="N1026" s="2">
        <v>0</v>
      </c>
      <c r="O1026" s="2">
        <v>2.8262</v>
      </c>
      <c r="P1026" s="2">
        <v>24.566199999999998</v>
      </c>
      <c r="Q1026" s="2">
        <v>0</v>
      </c>
      <c r="R1026">
        <v>3</v>
      </c>
      <c r="S1026" s="64"/>
      <c r="T1026" s="64"/>
    </row>
    <row r="1027" spans="1:20" x14ac:dyDescent="0.25">
      <c r="A1027" t="s">
        <v>822</v>
      </c>
      <c r="B1027" t="s">
        <v>834</v>
      </c>
      <c r="C1027" t="s">
        <v>1</v>
      </c>
      <c r="D1027" t="s">
        <v>0</v>
      </c>
      <c r="E1027">
        <v>129925</v>
      </c>
      <c r="F1027" t="s">
        <v>264</v>
      </c>
      <c r="G1027" t="s">
        <v>265</v>
      </c>
      <c r="H1027" s="2">
        <v>0</v>
      </c>
      <c r="I1027" s="2">
        <v>0</v>
      </c>
      <c r="J1027" s="2">
        <v>0</v>
      </c>
      <c r="K1027" s="2">
        <v>38.5</v>
      </c>
      <c r="L1027" s="2">
        <v>0</v>
      </c>
      <c r="M1027" s="2">
        <v>0</v>
      </c>
      <c r="N1027" s="2">
        <v>0</v>
      </c>
      <c r="O1027" s="2">
        <v>5.0049999999999999</v>
      </c>
      <c r="P1027" s="2">
        <v>43.505000000000003</v>
      </c>
      <c r="Q1027" s="2">
        <v>0</v>
      </c>
      <c r="R1027">
        <v>3</v>
      </c>
      <c r="S1027" s="64"/>
      <c r="T1027" s="64"/>
    </row>
    <row r="1028" spans="1:20" x14ac:dyDescent="0.25">
      <c r="A1028" t="s">
        <v>822</v>
      </c>
      <c r="B1028" t="s">
        <v>838</v>
      </c>
      <c r="C1028" t="s">
        <v>1</v>
      </c>
      <c r="D1028" t="s">
        <v>0</v>
      </c>
      <c r="E1028">
        <v>130519</v>
      </c>
      <c r="F1028" t="s">
        <v>264</v>
      </c>
      <c r="G1028" t="s">
        <v>265</v>
      </c>
      <c r="H1028" s="2">
        <v>0</v>
      </c>
      <c r="I1028" s="2">
        <v>0</v>
      </c>
      <c r="J1028" s="2">
        <v>0</v>
      </c>
      <c r="K1028" s="2">
        <v>7.49</v>
      </c>
      <c r="L1028" s="2">
        <v>0</v>
      </c>
      <c r="M1028" s="2">
        <v>0</v>
      </c>
      <c r="N1028" s="2">
        <v>0</v>
      </c>
      <c r="O1028" s="2">
        <v>0.97370000000000001</v>
      </c>
      <c r="P1028" s="2">
        <v>8.4636999999999993</v>
      </c>
      <c r="Q1028" s="2">
        <v>0</v>
      </c>
      <c r="R1028">
        <v>3</v>
      </c>
      <c r="S1028" s="64"/>
      <c r="T1028" s="64"/>
    </row>
    <row r="1029" spans="1:20" x14ac:dyDescent="0.25">
      <c r="A1029" t="s">
        <v>822</v>
      </c>
      <c r="B1029" t="s">
        <v>837</v>
      </c>
      <c r="C1029" t="s">
        <v>1</v>
      </c>
      <c r="D1029" t="s">
        <v>0</v>
      </c>
      <c r="E1029">
        <v>130411</v>
      </c>
      <c r="F1029" t="s">
        <v>264</v>
      </c>
      <c r="G1029" t="s">
        <v>265</v>
      </c>
      <c r="H1029" s="2">
        <v>0</v>
      </c>
      <c r="I1029" s="2">
        <v>0</v>
      </c>
      <c r="J1029" s="2">
        <v>0</v>
      </c>
      <c r="K1029" s="2">
        <v>26.2</v>
      </c>
      <c r="L1029" s="2">
        <v>0</v>
      </c>
      <c r="M1029" s="2">
        <v>0</v>
      </c>
      <c r="N1029" s="2">
        <v>0</v>
      </c>
      <c r="O1029" s="2">
        <v>3.4060000000000001</v>
      </c>
      <c r="P1029" s="2">
        <v>29.605999999999998</v>
      </c>
      <c r="Q1029" s="2">
        <v>0</v>
      </c>
      <c r="R1029">
        <v>3</v>
      </c>
      <c r="S1029" s="64"/>
      <c r="T1029" s="64"/>
    </row>
    <row r="1030" spans="1:20" x14ac:dyDescent="0.25">
      <c r="A1030" t="s">
        <v>822</v>
      </c>
      <c r="B1030" t="s">
        <v>825</v>
      </c>
      <c r="C1030" t="s">
        <v>1</v>
      </c>
      <c r="D1030" t="s">
        <v>0</v>
      </c>
      <c r="E1030">
        <v>130506</v>
      </c>
      <c r="F1030" t="s">
        <v>264</v>
      </c>
      <c r="G1030" t="s">
        <v>265</v>
      </c>
      <c r="H1030" s="2">
        <v>0</v>
      </c>
      <c r="I1030" s="2">
        <v>0</v>
      </c>
      <c r="J1030" s="2">
        <v>0</v>
      </c>
      <c r="K1030" s="2">
        <v>8.66</v>
      </c>
      <c r="L1030" s="2">
        <v>0</v>
      </c>
      <c r="M1030" s="2">
        <v>0</v>
      </c>
      <c r="N1030" s="2">
        <v>0</v>
      </c>
      <c r="O1030" s="2">
        <v>1.1258000000000001</v>
      </c>
      <c r="P1030" s="2">
        <v>9.7858000000000001</v>
      </c>
      <c r="Q1030" s="2">
        <v>0</v>
      </c>
      <c r="R1030">
        <v>3</v>
      </c>
      <c r="S1030" s="64"/>
      <c r="T1030" s="64"/>
    </row>
    <row r="1031" spans="1:20" x14ac:dyDescent="0.25">
      <c r="A1031" t="s">
        <v>822</v>
      </c>
      <c r="B1031" t="s">
        <v>837</v>
      </c>
      <c r="C1031" t="s">
        <v>1</v>
      </c>
      <c r="D1031" t="s">
        <v>0</v>
      </c>
      <c r="E1031">
        <v>130329</v>
      </c>
      <c r="F1031" t="s">
        <v>264</v>
      </c>
      <c r="G1031" t="s">
        <v>265</v>
      </c>
      <c r="H1031" s="2">
        <v>0</v>
      </c>
      <c r="I1031" s="2">
        <v>0</v>
      </c>
      <c r="J1031" s="2">
        <v>0</v>
      </c>
      <c r="K1031" s="2">
        <v>17.71</v>
      </c>
      <c r="L1031" s="2">
        <v>0</v>
      </c>
      <c r="M1031" s="2">
        <v>0</v>
      </c>
      <c r="N1031" s="2">
        <v>0</v>
      </c>
      <c r="O1031" s="2">
        <v>2.3023000000000002</v>
      </c>
      <c r="P1031" s="2">
        <v>20.0123</v>
      </c>
      <c r="Q1031" s="2">
        <v>0</v>
      </c>
      <c r="R1031">
        <v>3</v>
      </c>
      <c r="S1031" s="64"/>
      <c r="T1031" s="64"/>
    </row>
    <row r="1032" spans="1:20" x14ac:dyDescent="0.25">
      <c r="A1032" t="s">
        <v>822</v>
      </c>
      <c r="B1032" t="s">
        <v>824</v>
      </c>
      <c r="C1032" t="s">
        <v>1</v>
      </c>
      <c r="D1032" t="s">
        <v>0</v>
      </c>
      <c r="E1032">
        <v>130253</v>
      </c>
      <c r="F1032" t="s">
        <v>264</v>
      </c>
      <c r="G1032" t="s">
        <v>265</v>
      </c>
      <c r="H1032" s="2">
        <v>0</v>
      </c>
      <c r="I1032" s="2">
        <v>0</v>
      </c>
      <c r="J1032" s="2">
        <v>0</v>
      </c>
      <c r="K1032" s="2">
        <v>35.03</v>
      </c>
      <c r="L1032" s="2">
        <v>0</v>
      </c>
      <c r="M1032" s="2">
        <v>0</v>
      </c>
      <c r="N1032" s="2">
        <v>0</v>
      </c>
      <c r="O1032" s="2">
        <v>4.5539000000000005</v>
      </c>
      <c r="P1032" s="2">
        <v>39.5839</v>
      </c>
      <c r="Q1032" s="2">
        <v>0</v>
      </c>
      <c r="R1032">
        <v>3</v>
      </c>
      <c r="S1032" s="64"/>
      <c r="T1032" s="64"/>
    </row>
    <row r="1033" spans="1:20" x14ac:dyDescent="0.25">
      <c r="A1033" t="s">
        <v>822</v>
      </c>
      <c r="B1033" t="s">
        <v>856</v>
      </c>
      <c r="C1033" t="s">
        <v>1</v>
      </c>
      <c r="D1033" t="s">
        <v>0</v>
      </c>
      <c r="E1033">
        <v>130079</v>
      </c>
      <c r="F1033" t="s">
        <v>264</v>
      </c>
      <c r="G1033" t="s">
        <v>265</v>
      </c>
      <c r="H1033" s="2">
        <v>0</v>
      </c>
      <c r="I1033" s="2">
        <v>0</v>
      </c>
      <c r="J1033" s="2">
        <v>0</v>
      </c>
      <c r="K1033" s="2">
        <v>7.74</v>
      </c>
      <c r="L1033" s="2">
        <v>0</v>
      </c>
      <c r="M1033" s="2">
        <v>0</v>
      </c>
      <c r="N1033" s="2">
        <v>0</v>
      </c>
      <c r="O1033" s="2">
        <v>1.0062</v>
      </c>
      <c r="P1033" s="2">
        <v>8.7462</v>
      </c>
      <c r="Q1033" s="2">
        <v>0</v>
      </c>
      <c r="R1033">
        <v>3</v>
      </c>
      <c r="S1033" s="64"/>
      <c r="T1033" s="64"/>
    </row>
    <row r="1034" spans="1:20" x14ac:dyDescent="0.25">
      <c r="A1034" t="s">
        <v>822</v>
      </c>
      <c r="B1034" t="s">
        <v>856</v>
      </c>
      <c r="C1034" t="s">
        <v>1</v>
      </c>
      <c r="D1034" t="s">
        <v>0</v>
      </c>
      <c r="E1034">
        <v>130069</v>
      </c>
      <c r="F1034" t="s">
        <v>264</v>
      </c>
      <c r="G1034" t="s">
        <v>265</v>
      </c>
      <c r="H1034" s="2">
        <v>0</v>
      </c>
      <c r="I1034" s="2">
        <v>0</v>
      </c>
      <c r="J1034" s="2">
        <v>0</v>
      </c>
      <c r="K1034" s="2">
        <v>38.6</v>
      </c>
      <c r="L1034" s="2">
        <v>0</v>
      </c>
      <c r="M1034" s="2">
        <v>0</v>
      </c>
      <c r="N1034" s="2">
        <v>0</v>
      </c>
      <c r="O1034" s="2">
        <v>5.0180000000000007</v>
      </c>
      <c r="P1034" s="2">
        <v>43.618000000000002</v>
      </c>
      <c r="Q1034" s="2">
        <v>0</v>
      </c>
      <c r="R1034">
        <v>3</v>
      </c>
      <c r="S1034" s="64"/>
      <c r="T1034" s="64"/>
    </row>
    <row r="1035" spans="1:20" x14ac:dyDescent="0.25">
      <c r="A1035" t="s">
        <v>822</v>
      </c>
      <c r="B1035" t="s">
        <v>855</v>
      </c>
      <c r="C1035" t="s">
        <v>1</v>
      </c>
      <c r="D1035" t="s">
        <v>0</v>
      </c>
      <c r="E1035">
        <v>129682</v>
      </c>
      <c r="F1035" t="s">
        <v>264</v>
      </c>
      <c r="G1035" t="s">
        <v>265</v>
      </c>
      <c r="H1035" s="2">
        <v>0</v>
      </c>
      <c r="I1035" s="2">
        <v>0</v>
      </c>
      <c r="J1035" s="2">
        <v>0</v>
      </c>
      <c r="K1035" s="2">
        <v>138.35</v>
      </c>
      <c r="L1035" s="2">
        <v>0</v>
      </c>
      <c r="M1035" s="2">
        <v>0</v>
      </c>
      <c r="N1035" s="2">
        <v>0</v>
      </c>
      <c r="O1035" s="2">
        <v>17.985499999999998</v>
      </c>
      <c r="P1035" s="2">
        <v>156.3355</v>
      </c>
      <c r="Q1035" s="2">
        <v>0</v>
      </c>
      <c r="R1035">
        <v>3</v>
      </c>
      <c r="S1035" s="64"/>
      <c r="T1035" s="64"/>
    </row>
    <row r="1036" spans="1:20" x14ac:dyDescent="0.25">
      <c r="A1036" t="s">
        <v>822</v>
      </c>
      <c r="B1036" t="s">
        <v>831</v>
      </c>
      <c r="C1036" t="s">
        <v>1</v>
      </c>
      <c r="D1036" t="s">
        <v>0</v>
      </c>
      <c r="E1036">
        <v>129556</v>
      </c>
      <c r="F1036" t="s">
        <v>264</v>
      </c>
      <c r="G1036" t="s">
        <v>265</v>
      </c>
      <c r="H1036" s="2">
        <v>0</v>
      </c>
      <c r="I1036" s="2">
        <v>0</v>
      </c>
      <c r="J1036" s="2">
        <v>0</v>
      </c>
      <c r="K1036" s="2">
        <v>8.64</v>
      </c>
      <c r="L1036" s="2">
        <v>0</v>
      </c>
      <c r="M1036" s="2">
        <v>0</v>
      </c>
      <c r="N1036" s="2">
        <v>0</v>
      </c>
      <c r="O1036" s="2">
        <v>1.1232000000000002</v>
      </c>
      <c r="P1036" s="2">
        <v>9.7632000000000012</v>
      </c>
      <c r="Q1036" s="2">
        <v>0</v>
      </c>
      <c r="R1036">
        <v>3</v>
      </c>
      <c r="S1036" s="64"/>
      <c r="T1036" s="64"/>
    </row>
    <row r="1037" spans="1:20" x14ac:dyDescent="0.25">
      <c r="A1037" t="s">
        <v>822</v>
      </c>
      <c r="B1037" t="s">
        <v>831</v>
      </c>
      <c r="C1037" t="s">
        <v>1</v>
      </c>
      <c r="D1037" t="s">
        <v>0</v>
      </c>
      <c r="E1037">
        <v>129565</v>
      </c>
      <c r="F1037" t="s">
        <v>264</v>
      </c>
      <c r="G1037" t="s">
        <v>265</v>
      </c>
      <c r="H1037" s="2">
        <v>0</v>
      </c>
      <c r="I1037" s="2">
        <v>0</v>
      </c>
      <c r="J1037" s="2">
        <v>0</v>
      </c>
      <c r="K1037" s="2">
        <v>15.54</v>
      </c>
      <c r="L1037" s="2">
        <v>0</v>
      </c>
      <c r="M1037" s="2">
        <v>0</v>
      </c>
      <c r="N1037" s="2">
        <v>0</v>
      </c>
      <c r="O1037" s="2">
        <v>2.0202</v>
      </c>
      <c r="P1037" s="2">
        <v>17.560199999999998</v>
      </c>
      <c r="Q1037" s="2">
        <v>0</v>
      </c>
      <c r="R1037">
        <v>3</v>
      </c>
      <c r="S1037" s="64"/>
      <c r="T1037" s="64"/>
    </row>
    <row r="1038" spans="1:20" x14ac:dyDescent="0.25">
      <c r="A1038" t="s">
        <v>822</v>
      </c>
      <c r="B1038" t="s">
        <v>793</v>
      </c>
      <c r="C1038" t="s">
        <v>1</v>
      </c>
      <c r="D1038" t="s">
        <v>0</v>
      </c>
      <c r="E1038">
        <v>128459</v>
      </c>
      <c r="F1038" t="s">
        <v>264</v>
      </c>
      <c r="G1038" t="s">
        <v>265</v>
      </c>
      <c r="H1038" s="2">
        <v>0</v>
      </c>
      <c r="I1038" s="2">
        <v>0</v>
      </c>
      <c r="J1038" s="2">
        <v>0</v>
      </c>
      <c r="K1038" s="2">
        <v>49.25</v>
      </c>
      <c r="L1038" s="2">
        <v>0</v>
      </c>
      <c r="M1038" s="2">
        <v>0</v>
      </c>
      <c r="N1038" s="2">
        <v>0</v>
      </c>
      <c r="O1038" s="2">
        <v>6.4024999999999999</v>
      </c>
      <c r="P1038" s="2">
        <v>55.652500000000003</v>
      </c>
      <c r="Q1038" s="2">
        <v>0</v>
      </c>
      <c r="R1038">
        <v>3</v>
      </c>
      <c r="S1038" s="64"/>
      <c r="T1038" s="64"/>
    </row>
    <row r="1039" spans="1:20" x14ac:dyDescent="0.25">
      <c r="A1039" t="s">
        <v>822</v>
      </c>
      <c r="B1039" t="s">
        <v>810</v>
      </c>
      <c r="C1039" t="s">
        <v>1</v>
      </c>
      <c r="D1039" t="s">
        <v>0</v>
      </c>
      <c r="E1039">
        <v>84920</v>
      </c>
      <c r="F1039" t="s">
        <v>264</v>
      </c>
      <c r="G1039" t="s">
        <v>265</v>
      </c>
      <c r="H1039" s="2">
        <v>0</v>
      </c>
      <c r="I1039" s="2">
        <v>0</v>
      </c>
      <c r="J1039" s="2">
        <v>0</v>
      </c>
      <c r="K1039" s="2">
        <v>813.36</v>
      </c>
      <c r="L1039" s="2">
        <v>0</v>
      </c>
      <c r="M1039" s="2">
        <v>0</v>
      </c>
      <c r="N1039" s="2">
        <v>0</v>
      </c>
      <c r="O1039" s="2">
        <v>105.7368</v>
      </c>
      <c r="P1039" s="2">
        <v>919.09680000000003</v>
      </c>
      <c r="Q1039" s="2">
        <v>0</v>
      </c>
      <c r="R1039">
        <v>3</v>
      </c>
      <c r="S1039" s="64"/>
      <c r="T1039" s="64"/>
    </row>
    <row r="1040" spans="1:20" x14ac:dyDescent="0.25">
      <c r="A1040" t="s">
        <v>822</v>
      </c>
      <c r="B1040" t="s">
        <v>823</v>
      </c>
      <c r="C1040" t="s">
        <v>1</v>
      </c>
      <c r="D1040" t="s">
        <v>0</v>
      </c>
      <c r="E1040">
        <v>128940</v>
      </c>
      <c r="F1040" t="s">
        <v>264</v>
      </c>
      <c r="G1040" t="s">
        <v>265</v>
      </c>
      <c r="H1040" s="2">
        <v>0</v>
      </c>
      <c r="I1040" s="2">
        <v>0</v>
      </c>
      <c r="J1040" s="2">
        <v>0</v>
      </c>
      <c r="K1040" s="2">
        <v>22.61</v>
      </c>
      <c r="L1040" s="2">
        <v>0</v>
      </c>
      <c r="M1040" s="2">
        <v>0</v>
      </c>
      <c r="N1040" s="2">
        <v>0</v>
      </c>
      <c r="O1040" s="2">
        <v>2.9393000000000002</v>
      </c>
      <c r="P1040" s="2">
        <v>25.549299999999999</v>
      </c>
      <c r="Q1040" s="2">
        <v>0</v>
      </c>
      <c r="R1040">
        <v>3</v>
      </c>
      <c r="S1040" s="64"/>
      <c r="T1040" s="64"/>
    </row>
    <row r="1041" spans="1:20" x14ac:dyDescent="0.25">
      <c r="A1041" t="s">
        <v>822</v>
      </c>
      <c r="B1041" t="s">
        <v>794</v>
      </c>
      <c r="C1041" t="s">
        <v>1</v>
      </c>
      <c r="D1041" t="s">
        <v>0</v>
      </c>
      <c r="E1041">
        <v>128647</v>
      </c>
      <c r="F1041" t="s">
        <v>264</v>
      </c>
      <c r="G1041" t="s">
        <v>265</v>
      </c>
      <c r="H1041" s="2">
        <v>0</v>
      </c>
      <c r="I1041" s="2">
        <v>0</v>
      </c>
      <c r="J1041" s="2">
        <v>0</v>
      </c>
      <c r="K1041" s="2">
        <v>154.72999999999999</v>
      </c>
      <c r="L1041" s="2">
        <v>0</v>
      </c>
      <c r="M1041" s="2">
        <v>0</v>
      </c>
      <c r="N1041" s="2">
        <v>0</v>
      </c>
      <c r="O1041" s="2">
        <v>20.114899999999999</v>
      </c>
      <c r="P1041" s="2">
        <v>174.8449</v>
      </c>
      <c r="Q1041" s="2">
        <v>0</v>
      </c>
      <c r="R1041">
        <v>3</v>
      </c>
      <c r="S1041" s="64"/>
      <c r="T1041" s="64"/>
    </row>
    <row r="1042" spans="1:20" x14ac:dyDescent="0.25">
      <c r="A1042" t="s">
        <v>822</v>
      </c>
      <c r="B1042" t="s">
        <v>784</v>
      </c>
      <c r="C1042" t="s">
        <v>1</v>
      </c>
      <c r="D1042" t="s">
        <v>0</v>
      </c>
      <c r="E1042">
        <v>125975</v>
      </c>
      <c r="F1042" t="s">
        <v>264</v>
      </c>
      <c r="G1042" t="s">
        <v>265</v>
      </c>
      <c r="H1042" s="2">
        <v>0</v>
      </c>
      <c r="I1042" s="2">
        <v>0</v>
      </c>
      <c r="J1042" s="2">
        <v>0</v>
      </c>
      <c r="K1042" s="2">
        <v>130.91</v>
      </c>
      <c r="L1042" s="2">
        <v>0</v>
      </c>
      <c r="M1042" s="2">
        <v>0</v>
      </c>
      <c r="N1042" s="2">
        <v>0</v>
      </c>
      <c r="O1042" s="2">
        <v>17.0183</v>
      </c>
      <c r="P1042" s="2">
        <v>147.92830000000001</v>
      </c>
      <c r="Q1042" s="2">
        <v>0</v>
      </c>
      <c r="R1042">
        <v>3</v>
      </c>
      <c r="S1042" s="64"/>
      <c r="T1042" s="64"/>
    </row>
    <row r="1043" spans="1:20" x14ac:dyDescent="0.25">
      <c r="A1043" t="s">
        <v>822</v>
      </c>
      <c r="B1043" t="s">
        <v>780</v>
      </c>
      <c r="C1043" t="s">
        <v>1</v>
      </c>
      <c r="D1043" t="s">
        <v>0</v>
      </c>
      <c r="E1043">
        <v>28328</v>
      </c>
      <c r="F1043" t="s">
        <v>264</v>
      </c>
      <c r="G1043" t="s">
        <v>265</v>
      </c>
      <c r="H1043" s="2">
        <v>0</v>
      </c>
      <c r="I1043" s="2">
        <v>0</v>
      </c>
      <c r="J1043" s="2">
        <v>0</v>
      </c>
      <c r="K1043" s="2">
        <v>40.68</v>
      </c>
      <c r="L1043" s="2">
        <v>0</v>
      </c>
      <c r="M1043" s="2">
        <v>0</v>
      </c>
      <c r="N1043" s="2">
        <v>0</v>
      </c>
      <c r="O1043" s="2">
        <v>5.2884000000000002</v>
      </c>
      <c r="P1043" s="2">
        <v>45.968400000000003</v>
      </c>
      <c r="Q1043" s="2">
        <v>0</v>
      </c>
      <c r="R1043">
        <v>3</v>
      </c>
      <c r="S1043" s="64"/>
      <c r="T1043" s="64"/>
    </row>
    <row r="1044" spans="1:20" x14ac:dyDescent="0.25">
      <c r="A1044" t="s">
        <v>775</v>
      </c>
      <c r="B1044" t="s">
        <v>790</v>
      </c>
      <c r="C1044" t="s">
        <v>1</v>
      </c>
      <c r="D1044" t="s">
        <v>0</v>
      </c>
      <c r="E1044">
        <v>509869</v>
      </c>
      <c r="F1044" t="s">
        <v>403</v>
      </c>
      <c r="G1044" t="s">
        <v>95</v>
      </c>
      <c r="H1044" s="2">
        <v>0</v>
      </c>
      <c r="I1044" s="2">
        <v>0</v>
      </c>
      <c r="J1044" s="2">
        <v>0</v>
      </c>
      <c r="K1044" s="2">
        <v>69.959999999999994</v>
      </c>
      <c r="L1044" s="2">
        <v>0</v>
      </c>
      <c r="M1044" s="2">
        <v>0</v>
      </c>
      <c r="N1044" s="2">
        <v>0</v>
      </c>
      <c r="O1044" s="2">
        <v>9.0947999999999993</v>
      </c>
      <c r="P1044" s="2">
        <v>79.0548</v>
      </c>
      <c r="Q1044" s="2">
        <v>0</v>
      </c>
      <c r="R1044">
        <v>3</v>
      </c>
      <c r="S1044" s="64"/>
      <c r="T1044" s="64"/>
    </row>
    <row r="1045" spans="1:20" x14ac:dyDescent="0.25">
      <c r="A1045" t="s">
        <v>775</v>
      </c>
      <c r="B1045" t="s">
        <v>790</v>
      </c>
      <c r="C1045" t="s">
        <v>1</v>
      </c>
      <c r="D1045" t="s">
        <v>0</v>
      </c>
      <c r="E1045">
        <v>559</v>
      </c>
      <c r="F1045" t="s">
        <v>818</v>
      </c>
      <c r="G1045" t="s">
        <v>819</v>
      </c>
      <c r="H1045" s="2">
        <v>0</v>
      </c>
      <c r="I1045" s="2">
        <v>0</v>
      </c>
      <c r="J1045" s="2">
        <v>0</v>
      </c>
      <c r="K1045" s="2">
        <v>84.07</v>
      </c>
      <c r="L1045" s="2">
        <v>0</v>
      </c>
      <c r="M1045" s="2">
        <v>0</v>
      </c>
      <c r="N1045" s="2">
        <v>0</v>
      </c>
      <c r="O1045" s="2">
        <v>10.9291</v>
      </c>
      <c r="P1045" s="2">
        <v>94.999099999999999</v>
      </c>
      <c r="Q1045" s="2">
        <v>0</v>
      </c>
      <c r="R1045">
        <v>3</v>
      </c>
      <c r="S1045" s="64"/>
      <c r="T1045" s="64"/>
    </row>
    <row r="1046" spans="1:20" x14ac:dyDescent="0.25">
      <c r="A1046" t="s">
        <v>775</v>
      </c>
      <c r="B1046" t="s">
        <v>790</v>
      </c>
      <c r="C1046" t="s">
        <v>1</v>
      </c>
      <c r="D1046" t="s">
        <v>0</v>
      </c>
      <c r="E1046">
        <v>98315</v>
      </c>
      <c r="F1046" t="s">
        <v>433</v>
      </c>
      <c r="G1046" t="s">
        <v>108</v>
      </c>
      <c r="H1046" s="2">
        <v>0</v>
      </c>
      <c r="I1046" s="2">
        <v>0</v>
      </c>
      <c r="J1046" s="2">
        <v>0</v>
      </c>
      <c r="K1046" s="2">
        <v>30.97</v>
      </c>
      <c r="L1046" s="2">
        <v>0</v>
      </c>
      <c r="M1046" s="2">
        <v>0</v>
      </c>
      <c r="N1046" s="2">
        <v>0</v>
      </c>
      <c r="O1046" s="2">
        <v>4.0260999999999996</v>
      </c>
      <c r="P1046" s="2">
        <v>34.996099999999998</v>
      </c>
      <c r="Q1046" s="2">
        <v>0</v>
      </c>
      <c r="R1046">
        <v>3</v>
      </c>
      <c r="S1046" s="64"/>
      <c r="T1046" s="64"/>
    </row>
    <row r="1047" spans="1:20" x14ac:dyDescent="0.25">
      <c r="A1047" t="s">
        <v>775</v>
      </c>
      <c r="B1047" t="s">
        <v>815</v>
      </c>
      <c r="C1047" t="s">
        <v>1</v>
      </c>
      <c r="D1047" t="s">
        <v>0</v>
      </c>
      <c r="E1047">
        <v>5005</v>
      </c>
      <c r="F1047" t="s">
        <v>816</v>
      </c>
      <c r="G1047" t="s">
        <v>817</v>
      </c>
      <c r="H1047" s="2">
        <v>0.36</v>
      </c>
      <c r="I1047" s="2">
        <v>0</v>
      </c>
      <c r="J1047" s="2">
        <v>0</v>
      </c>
      <c r="K1047" s="2">
        <v>4.09</v>
      </c>
      <c r="L1047" s="2">
        <v>0</v>
      </c>
      <c r="M1047" s="2">
        <v>0</v>
      </c>
      <c r="N1047" s="2">
        <v>0</v>
      </c>
      <c r="O1047" s="2">
        <v>0.53169999999999995</v>
      </c>
      <c r="P1047" s="2">
        <v>4.9817</v>
      </c>
      <c r="Q1047" s="2">
        <v>0</v>
      </c>
      <c r="R1047">
        <v>3</v>
      </c>
      <c r="S1047" s="64"/>
      <c r="T1047" s="64"/>
    </row>
    <row r="1048" spans="1:20" x14ac:dyDescent="0.25">
      <c r="A1048" t="s">
        <v>775</v>
      </c>
      <c r="B1048" t="s">
        <v>815</v>
      </c>
      <c r="C1048" t="s">
        <v>1</v>
      </c>
      <c r="D1048" t="s">
        <v>0</v>
      </c>
      <c r="E1048">
        <v>127388</v>
      </c>
      <c r="F1048" t="s">
        <v>264</v>
      </c>
      <c r="G1048" t="s">
        <v>265</v>
      </c>
      <c r="H1048" s="2">
        <v>0</v>
      </c>
      <c r="I1048" s="2">
        <v>0</v>
      </c>
      <c r="J1048" s="2">
        <v>0</v>
      </c>
      <c r="K1048" s="2">
        <v>1.22</v>
      </c>
      <c r="L1048" s="2">
        <v>0</v>
      </c>
      <c r="M1048" s="2">
        <v>0</v>
      </c>
      <c r="N1048" s="2">
        <v>0</v>
      </c>
      <c r="O1048" s="2">
        <v>0.15859999999999999</v>
      </c>
      <c r="P1048" s="2">
        <v>1.3786</v>
      </c>
      <c r="Q1048" s="2">
        <v>0</v>
      </c>
      <c r="R1048">
        <v>3</v>
      </c>
      <c r="S1048" s="64"/>
      <c r="T1048" s="64"/>
    </row>
    <row r="1049" spans="1:20" x14ac:dyDescent="0.25">
      <c r="A1049" t="s">
        <v>775</v>
      </c>
      <c r="B1049" t="s">
        <v>815</v>
      </c>
      <c r="C1049" t="s">
        <v>1</v>
      </c>
      <c r="D1049" t="s">
        <v>0</v>
      </c>
      <c r="E1049">
        <v>127379</v>
      </c>
      <c r="F1049" t="s">
        <v>264</v>
      </c>
      <c r="G1049" t="s">
        <v>265</v>
      </c>
      <c r="H1049" s="2">
        <v>0</v>
      </c>
      <c r="I1049" s="2">
        <v>0</v>
      </c>
      <c r="J1049" s="2">
        <v>0</v>
      </c>
      <c r="K1049" s="2">
        <v>13.6</v>
      </c>
      <c r="L1049" s="2">
        <v>0</v>
      </c>
      <c r="M1049" s="2">
        <v>0</v>
      </c>
      <c r="N1049" s="2">
        <v>0</v>
      </c>
      <c r="O1049" s="2">
        <v>1.768</v>
      </c>
      <c r="P1049" s="2">
        <v>15.368</v>
      </c>
      <c r="Q1049" s="2">
        <v>0</v>
      </c>
      <c r="R1049">
        <v>3</v>
      </c>
      <c r="S1049" s="64"/>
      <c r="T1049" s="64"/>
    </row>
    <row r="1050" spans="1:20" x14ac:dyDescent="0.25">
      <c r="A1050" t="s">
        <v>775</v>
      </c>
      <c r="B1050" t="s">
        <v>815</v>
      </c>
      <c r="C1050" t="s">
        <v>1</v>
      </c>
      <c r="D1050" t="s">
        <v>0</v>
      </c>
      <c r="E1050">
        <v>127348</v>
      </c>
      <c r="F1050" t="s">
        <v>264</v>
      </c>
      <c r="G1050" t="s">
        <v>265</v>
      </c>
      <c r="H1050" s="2">
        <v>0</v>
      </c>
      <c r="I1050" s="2">
        <v>0</v>
      </c>
      <c r="J1050" s="2">
        <v>0</v>
      </c>
      <c r="K1050" s="2">
        <v>14.88</v>
      </c>
      <c r="L1050" s="2">
        <v>0</v>
      </c>
      <c r="M1050" s="2">
        <v>0</v>
      </c>
      <c r="N1050" s="2">
        <v>0</v>
      </c>
      <c r="O1050" s="2">
        <v>1.9344000000000001</v>
      </c>
      <c r="P1050" s="2">
        <v>16.814399999999999</v>
      </c>
      <c r="Q1050" s="2">
        <v>0</v>
      </c>
      <c r="R1050">
        <v>3</v>
      </c>
      <c r="S1050" s="64"/>
      <c r="T1050" s="64"/>
    </row>
    <row r="1051" spans="1:20" x14ac:dyDescent="0.25">
      <c r="A1051" t="s">
        <v>775</v>
      </c>
      <c r="B1051" t="s">
        <v>815</v>
      </c>
      <c r="C1051" t="s">
        <v>1</v>
      </c>
      <c r="D1051" t="s">
        <v>0</v>
      </c>
      <c r="E1051">
        <v>127324</v>
      </c>
      <c r="F1051" t="s">
        <v>264</v>
      </c>
      <c r="G1051" t="s">
        <v>265</v>
      </c>
      <c r="H1051" s="2">
        <v>0</v>
      </c>
      <c r="I1051" s="2">
        <v>0</v>
      </c>
      <c r="J1051" s="2">
        <v>0</v>
      </c>
      <c r="K1051" s="2">
        <v>28.15</v>
      </c>
      <c r="L1051" s="2">
        <v>0</v>
      </c>
      <c r="M1051" s="2">
        <v>0</v>
      </c>
      <c r="N1051" s="2">
        <v>0</v>
      </c>
      <c r="O1051" s="2">
        <v>3.6595</v>
      </c>
      <c r="P1051" s="2">
        <v>31.8095</v>
      </c>
      <c r="Q1051" s="2">
        <v>0</v>
      </c>
      <c r="R1051">
        <v>3</v>
      </c>
      <c r="S1051" s="64"/>
      <c r="T1051" s="64"/>
    </row>
    <row r="1052" spans="1:20" x14ac:dyDescent="0.25">
      <c r="A1052" t="s">
        <v>775</v>
      </c>
      <c r="B1052" t="s">
        <v>815</v>
      </c>
      <c r="C1052" t="s">
        <v>1</v>
      </c>
      <c r="D1052" t="s">
        <v>0</v>
      </c>
      <c r="E1052">
        <v>298920</v>
      </c>
      <c r="F1052" t="s">
        <v>383</v>
      </c>
      <c r="G1052" t="s">
        <v>384</v>
      </c>
      <c r="H1052" s="2">
        <v>0</v>
      </c>
      <c r="I1052" s="2">
        <v>0</v>
      </c>
      <c r="J1052" s="2">
        <v>0</v>
      </c>
      <c r="K1052" s="2">
        <v>68.13</v>
      </c>
      <c r="L1052" s="2">
        <v>0</v>
      </c>
      <c r="M1052" s="2">
        <v>0</v>
      </c>
      <c r="N1052" s="2">
        <v>0</v>
      </c>
      <c r="O1052" s="2">
        <v>8.8568999999999996</v>
      </c>
      <c r="P1052" s="2">
        <v>76.986899999999991</v>
      </c>
      <c r="Q1052" s="2">
        <v>0</v>
      </c>
      <c r="R1052">
        <v>3</v>
      </c>
      <c r="S1052" s="64"/>
      <c r="T1052" s="64"/>
    </row>
    <row r="1053" spans="1:20" x14ac:dyDescent="0.25">
      <c r="A1053" t="s">
        <v>775</v>
      </c>
      <c r="B1053" t="s">
        <v>815</v>
      </c>
      <c r="C1053" t="s">
        <v>1</v>
      </c>
      <c r="D1053" t="s">
        <v>0</v>
      </c>
      <c r="E1053">
        <v>410480</v>
      </c>
      <c r="F1053" t="s">
        <v>403</v>
      </c>
      <c r="G1053" t="s">
        <v>95</v>
      </c>
      <c r="H1053" s="2">
        <v>0</v>
      </c>
      <c r="I1053" s="2">
        <v>0</v>
      </c>
      <c r="J1053" s="2">
        <v>0</v>
      </c>
      <c r="K1053" s="2">
        <v>73.27</v>
      </c>
      <c r="L1053" s="2">
        <v>0</v>
      </c>
      <c r="M1053" s="2">
        <v>0</v>
      </c>
      <c r="N1053" s="2">
        <v>0</v>
      </c>
      <c r="O1053" s="2">
        <v>9.5251000000000001</v>
      </c>
      <c r="P1053" s="2">
        <v>82.795099999999991</v>
      </c>
      <c r="Q1053" s="2">
        <v>0</v>
      </c>
      <c r="R1053">
        <v>3</v>
      </c>
      <c r="S1053" s="64"/>
      <c r="T1053" s="64"/>
    </row>
    <row r="1054" spans="1:20" x14ac:dyDescent="0.25">
      <c r="A1054" t="s">
        <v>775</v>
      </c>
      <c r="B1054" t="s">
        <v>789</v>
      </c>
      <c r="C1054" t="s">
        <v>1</v>
      </c>
      <c r="D1054" t="s">
        <v>0</v>
      </c>
      <c r="E1054">
        <v>11422</v>
      </c>
      <c r="F1054" t="s">
        <v>381</v>
      </c>
      <c r="G1054" t="s">
        <v>382</v>
      </c>
      <c r="H1054" s="2">
        <v>0</v>
      </c>
      <c r="I1054" s="2">
        <v>0</v>
      </c>
      <c r="J1054" s="2">
        <v>0</v>
      </c>
      <c r="K1054" s="2">
        <v>15.52</v>
      </c>
      <c r="L1054" s="2">
        <v>0</v>
      </c>
      <c r="M1054" s="2">
        <v>0</v>
      </c>
      <c r="N1054" s="2">
        <v>0</v>
      </c>
      <c r="O1054" s="2">
        <v>2.0175999999999998</v>
      </c>
      <c r="P1054" s="2">
        <v>17.537599999999998</v>
      </c>
      <c r="Q1054" s="2">
        <v>0</v>
      </c>
      <c r="R1054">
        <v>3</v>
      </c>
      <c r="S1054" s="64"/>
      <c r="T1054" s="64"/>
    </row>
    <row r="1055" spans="1:20" x14ac:dyDescent="0.25">
      <c r="A1055" t="s">
        <v>775</v>
      </c>
      <c r="B1055" t="s">
        <v>789</v>
      </c>
      <c r="C1055" t="s">
        <v>1</v>
      </c>
      <c r="D1055" t="s">
        <v>0</v>
      </c>
      <c r="E1055">
        <v>127289</v>
      </c>
      <c r="F1055" t="s">
        <v>264</v>
      </c>
      <c r="G1055" t="s">
        <v>265</v>
      </c>
      <c r="H1055" s="2">
        <v>0</v>
      </c>
      <c r="I1055" s="2">
        <v>0</v>
      </c>
      <c r="J1055" s="2">
        <v>0</v>
      </c>
      <c r="K1055" s="2">
        <v>57.7</v>
      </c>
      <c r="L1055" s="2">
        <v>0</v>
      </c>
      <c r="M1055" s="2">
        <v>0</v>
      </c>
      <c r="N1055" s="2">
        <v>0</v>
      </c>
      <c r="O1055" s="2">
        <v>7.5010000000000003</v>
      </c>
      <c r="P1055" s="2">
        <v>65.201000000000008</v>
      </c>
      <c r="Q1055" s="2">
        <v>0</v>
      </c>
      <c r="R1055">
        <v>3</v>
      </c>
      <c r="S1055" s="64"/>
      <c r="T1055" s="64"/>
    </row>
    <row r="1056" spans="1:20" x14ac:dyDescent="0.25">
      <c r="A1056" t="s">
        <v>775</v>
      </c>
      <c r="B1056" t="s">
        <v>789</v>
      </c>
      <c r="C1056" t="s">
        <v>1</v>
      </c>
      <c r="D1056" t="s">
        <v>0</v>
      </c>
      <c r="E1056">
        <v>127216</v>
      </c>
      <c r="F1056" t="s">
        <v>264</v>
      </c>
      <c r="G1056" t="s">
        <v>265</v>
      </c>
      <c r="H1056" s="2">
        <v>0</v>
      </c>
      <c r="I1056" s="2">
        <v>0</v>
      </c>
      <c r="J1056" s="2">
        <v>0</v>
      </c>
      <c r="K1056" s="2">
        <v>16</v>
      </c>
      <c r="L1056" s="2">
        <v>0</v>
      </c>
      <c r="M1056" s="2">
        <v>0</v>
      </c>
      <c r="N1056" s="2">
        <v>0</v>
      </c>
      <c r="O1056" s="2">
        <v>2.08</v>
      </c>
      <c r="P1056" s="2">
        <v>18.079999999999998</v>
      </c>
      <c r="Q1056" s="2">
        <v>0</v>
      </c>
      <c r="R1056">
        <v>3</v>
      </c>
      <c r="S1056" s="64"/>
      <c r="T1056" s="64"/>
    </row>
    <row r="1057" spans="1:20" x14ac:dyDescent="0.25">
      <c r="A1057" t="s">
        <v>775</v>
      </c>
      <c r="B1057" t="s">
        <v>789</v>
      </c>
      <c r="C1057" t="s">
        <v>1</v>
      </c>
      <c r="D1057" t="s">
        <v>0</v>
      </c>
      <c r="E1057">
        <v>127210</v>
      </c>
      <c r="F1057" t="s">
        <v>264</v>
      </c>
      <c r="G1057" t="s">
        <v>265</v>
      </c>
      <c r="H1057" s="2">
        <v>0</v>
      </c>
      <c r="I1057" s="2">
        <v>0</v>
      </c>
      <c r="J1057" s="2">
        <v>0</v>
      </c>
      <c r="K1057" s="2">
        <v>25</v>
      </c>
      <c r="L1057" s="2">
        <v>0</v>
      </c>
      <c r="M1057" s="2">
        <v>0</v>
      </c>
      <c r="N1057" s="2">
        <v>0</v>
      </c>
      <c r="O1057" s="2">
        <v>3.25</v>
      </c>
      <c r="P1057" s="2">
        <v>28.25</v>
      </c>
      <c r="Q1057" s="2">
        <v>0</v>
      </c>
      <c r="R1057">
        <v>3</v>
      </c>
      <c r="S1057" s="64"/>
      <c r="T1057" s="64"/>
    </row>
    <row r="1058" spans="1:20" x14ac:dyDescent="0.25">
      <c r="A1058" t="s">
        <v>775</v>
      </c>
      <c r="B1058" t="s">
        <v>789</v>
      </c>
      <c r="C1058" t="s">
        <v>1</v>
      </c>
      <c r="D1058" t="s">
        <v>0</v>
      </c>
      <c r="E1058">
        <v>75047717</v>
      </c>
      <c r="F1058" t="s">
        <v>222</v>
      </c>
      <c r="G1058" t="s">
        <v>74</v>
      </c>
      <c r="H1058" s="2">
        <v>0</v>
      </c>
      <c r="I1058" s="2">
        <v>0</v>
      </c>
      <c r="J1058" s="2">
        <v>0</v>
      </c>
      <c r="K1058" s="2">
        <v>57.08</v>
      </c>
      <c r="L1058" s="2">
        <v>0</v>
      </c>
      <c r="M1058" s="2">
        <v>0</v>
      </c>
      <c r="N1058" s="2">
        <v>0</v>
      </c>
      <c r="O1058" s="2">
        <v>7.4203999999999999</v>
      </c>
      <c r="P1058" s="2">
        <v>64.500399999999999</v>
      </c>
      <c r="Q1058" s="2">
        <v>0</v>
      </c>
      <c r="R1058">
        <v>3</v>
      </c>
      <c r="S1058" s="64"/>
      <c r="T1058" s="64"/>
    </row>
    <row r="1059" spans="1:20" x14ac:dyDescent="0.25">
      <c r="A1059" t="s">
        <v>775</v>
      </c>
      <c r="B1059" t="s">
        <v>789</v>
      </c>
      <c r="C1059" t="s">
        <v>1</v>
      </c>
      <c r="D1059" t="s">
        <v>0</v>
      </c>
      <c r="E1059">
        <v>3451</v>
      </c>
      <c r="F1059" t="s">
        <v>569</v>
      </c>
      <c r="G1059" t="s">
        <v>90</v>
      </c>
      <c r="H1059" s="2">
        <v>0</v>
      </c>
      <c r="I1059" s="2">
        <v>0</v>
      </c>
      <c r="J1059" s="2">
        <v>0</v>
      </c>
      <c r="K1059" s="2">
        <v>88.5</v>
      </c>
      <c r="L1059" s="2">
        <v>0</v>
      </c>
      <c r="M1059" s="2">
        <v>0</v>
      </c>
      <c r="N1059" s="2">
        <v>0</v>
      </c>
      <c r="O1059" s="2">
        <v>11.505000000000001</v>
      </c>
      <c r="P1059" s="2">
        <v>100.005</v>
      </c>
      <c r="Q1059" s="2">
        <v>0</v>
      </c>
      <c r="R1059">
        <v>3</v>
      </c>
      <c r="S1059" s="64"/>
      <c r="T1059" s="64"/>
    </row>
    <row r="1060" spans="1:20" x14ac:dyDescent="0.25">
      <c r="A1060" t="s">
        <v>775</v>
      </c>
      <c r="B1060" t="s">
        <v>789</v>
      </c>
      <c r="C1060" t="s">
        <v>1</v>
      </c>
      <c r="D1060" t="s">
        <v>0</v>
      </c>
      <c r="E1060">
        <v>11300</v>
      </c>
      <c r="F1060" t="s">
        <v>381</v>
      </c>
      <c r="G1060" t="s">
        <v>382</v>
      </c>
      <c r="H1060" s="2">
        <v>0</v>
      </c>
      <c r="I1060" s="2">
        <v>0</v>
      </c>
      <c r="J1060" s="2">
        <v>0</v>
      </c>
      <c r="K1060" s="2">
        <v>49.44</v>
      </c>
      <c r="L1060" s="2">
        <v>0</v>
      </c>
      <c r="M1060" s="2">
        <v>0</v>
      </c>
      <c r="N1060" s="2">
        <v>0</v>
      </c>
      <c r="O1060" s="2">
        <v>6.4272</v>
      </c>
      <c r="P1060" s="2">
        <v>55.867199999999997</v>
      </c>
      <c r="Q1060" s="2">
        <v>0</v>
      </c>
      <c r="R1060">
        <v>3</v>
      </c>
      <c r="S1060" s="64"/>
      <c r="T1060" s="64"/>
    </row>
    <row r="1061" spans="1:20" x14ac:dyDescent="0.25">
      <c r="A1061" t="s">
        <v>775</v>
      </c>
      <c r="B1061" t="s">
        <v>789</v>
      </c>
      <c r="C1061" t="s">
        <v>1</v>
      </c>
      <c r="D1061" t="s">
        <v>0</v>
      </c>
      <c r="E1061">
        <v>11296</v>
      </c>
      <c r="F1061" t="s">
        <v>381</v>
      </c>
      <c r="G1061" t="s">
        <v>382</v>
      </c>
      <c r="H1061" s="2">
        <v>0</v>
      </c>
      <c r="I1061" s="2">
        <v>0</v>
      </c>
      <c r="J1061" s="2">
        <v>0</v>
      </c>
      <c r="K1061" s="2">
        <v>5.75</v>
      </c>
      <c r="L1061" s="2">
        <v>0</v>
      </c>
      <c r="M1061" s="2">
        <v>0</v>
      </c>
      <c r="N1061" s="2">
        <v>0</v>
      </c>
      <c r="O1061" s="2">
        <v>0.74750000000000005</v>
      </c>
      <c r="P1061" s="2">
        <v>6.4975000000000005</v>
      </c>
      <c r="Q1061" s="2">
        <v>0</v>
      </c>
      <c r="R1061">
        <v>3</v>
      </c>
      <c r="S1061" s="64"/>
      <c r="T1061" s="64"/>
    </row>
    <row r="1062" spans="1:20" x14ac:dyDescent="0.25">
      <c r="A1062" t="s">
        <v>775</v>
      </c>
      <c r="B1062" t="s">
        <v>789</v>
      </c>
      <c r="C1062" t="s">
        <v>1</v>
      </c>
      <c r="D1062" t="s">
        <v>0</v>
      </c>
      <c r="E1062">
        <v>11303</v>
      </c>
      <c r="F1062" t="s">
        <v>381</v>
      </c>
      <c r="G1062" t="s">
        <v>382</v>
      </c>
      <c r="H1062" s="2">
        <v>0</v>
      </c>
      <c r="I1062" s="2">
        <v>0</v>
      </c>
      <c r="J1062" s="2">
        <v>0</v>
      </c>
      <c r="K1062" s="2">
        <v>108.98</v>
      </c>
      <c r="L1062" s="2">
        <v>0</v>
      </c>
      <c r="M1062" s="2">
        <v>0</v>
      </c>
      <c r="N1062" s="2">
        <v>0</v>
      </c>
      <c r="O1062" s="2">
        <v>14.167400000000001</v>
      </c>
      <c r="P1062" s="2">
        <v>123.1474</v>
      </c>
      <c r="Q1062" s="2">
        <v>0</v>
      </c>
      <c r="R1062">
        <v>3</v>
      </c>
      <c r="S1062" s="64"/>
      <c r="T1062" s="64"/>
    </row>
    <row r="1063" spans="1:20" x14ac:dyDescent="0.25">
      <c r="A1063" t="s">
        <v>775</v>
      </c>
      <c r="B1063" t="s">
        <v>815</v>
      </c>
      <c r="C1063" t="s">
        <v>1</v>
      </c>
      <c r="D1063" t="s">
        <v>0</v>
      </c>
      <c r="E1063">
        <v>491952</v>
      </c>
      <c r="F1063" t="s">
        <v>658</v>
      </c>
      <c r="G1063" t="s">
        <v>659</v>
      </c>
      <c r="H1063" s="2">
        <v>0</v>
      </c>
      <c r="I1063" s="2">
        <v>0</v>
      </c>
      <c r="J1063" s="2">
        <v>0</v>
      </c>
      <c r="K1063" s="2">
        <v>28.08</v>
      </c>
      <c r="L1063" s="2">
        <v>0</v>
      </c>
      <c r="M1063" s="2">
        <v>0</v>
      </c>
      <c r="N1063" s="2">
        <v>0</v>
      </c>
      <c r="O1063" s="2">
        <v>3.6503999999999999</v>
      </c>
      <c r="P1063" s="2">
        <v>31.730399999999999</v>
      </c>
      <c r="Q1063" s="2">
        <v>0</v>
      </c>
      <c r="R1063">
        <v>3</v>
      </c>
      <c r="S1063" s="64"/>
      <c r="T1063" s="64"/>
    </row>
    <row r="1064" spans="1:20" x14ac:dyDescent="0.25">
      <c r="A1064" t="s">
        <v>775</v>
      </c>
      <c r="B1064" t="s">
        <v>815</v>
      </c>
      <c r="C1064" t="s">
        <v>1</v>
      </c>
      <c r="D1064" t="s">
        <v>0</v>
      </c>
      <c r="E1064">
        <v>9105403</v>
      </c>
      <c r="F1064" t="s">
        <v>420</v>
      </c>
      <c r="G1064" t="s">
        <v>421</v>
      </c>
      <c r="H1064" s="2">
        <v>0</v>
      </c>
      <c r="I1064" s="2">
        <v>0</v>
      </c>
      <c r="J1064" s="2">
        <v>0</v>
      </c>
      <c r="K1064" s="2">
        <v>265.12</v>
      </c>
      <c r="L1064" s="2">
        <v>0</v>
      </c>
      <c r="M1064" s="2">
        <v>0</v>
      </c>
      <c r="N1064" s="2">
        <v>0</v>
      </c>
      <c r="O1064" s="2">
        <v>34.465600000000002</v>
      </c>
      <c r="P1064" s="2">
        <v>299.5856</v>
      </c>
      <c r="Q1064" s="2">
        <v>0</v>
      </c>
      <c r="R1064">
        <v>3</v>
      </c>
      <c r="S1064" s="64"/>
      <c r="T1064" s="64"/>
    </row>
    <row r="1065" spans="1:20" x14ac:dyDescent="0.25">
      <c r="A1065" t="s">
        <v>775</v>
      </c>
      <c r="B1065" t="s">
        <v>815</v>
      </c>
      <c r="C1065" t="s">
        <v>1</v>
      </c>
      <c r="D1065" t="s">
        <v>0</v>
      </c>
      <c r="E1065">
        <v>1579331</v>
      </c>
      <c r="F1065" t="s">
        <v>130</v>
      </c>
      <c r="G1065" t="s">
        <v>87</v>
      </c>
      <c r="H1065" s="2">
        <v>0</v>
      </c>
      <c r="I1065" s="2">
        <v>0</v>
      </c>
      <c r="J1065" s="2">
        <v>0</v>
      </c>
      <c r="K1065" s="2">
        <v>48.5</v>
      </c>
      <c r="L1065" s="2">
        <v>0</v>
      </c>
      <c r="M1065" s="2">
        <v>0</v>
      </c>
      <c r="N1065" s="2">
        <v>0</v>
      </c>
      <c r="O1065" s="2">
        <v>6.3050000000000006</v>
      </c>
      <c r="P1065" s="2">
        <v>54.805</v>
      </c>
      <c r="Q1065" s="2">
        <v>0</v>
      </c>
      <c r="R1065">
        <v>3</v>
      </c>
      <c r="S1065" s="64"/>
      <c r="T1065" s="64"/>
    </row>
    <row r="1066" spans="1:20" x14ac:dyDescent="0.25">
      <c r="A1066" t="s">
        <v>775</v>
      </c>
      <c r="B1066" t="s">
        <v>788</v>
      </c>
      <c r="C1066" t="s">
        <v>1</v>
      </c>
      <c r="D1066" t="s">
        <v>0</v>
      </c>
      <c r="E1066">
        <v>127082</v>
      </c>
      <c r="F1066" t="s">
        <v>264</v>
      </c>
      <c r="G1066" t="s">
        <v>265</v>
      </c>
      <c r="H1066" s="2">
        <v>0</v>
      </c>
      <c r="I1066" s="2">
        <v>0</v>
      </c>
      <c r="J1066" s="2">
        <v>0</v>
      </c>
      <c r="K1066" s="2">
        <v>22.58</v>
      </c>
      <c r="L1066" s="2">
        <v>0</v>
      </c>
      <c r="M1066" s="2">
        <v>0</v>
      </c>
      <c r="N1066" s="2">
        <v>0</v>
      </c>
      <c r="O1066" s="2">
        <v>2.9354</v>
      </c>
      <c r="P1066" s="2">
        <v>25.5154</v>
      </c>
      <c r="Q1066" s="2">
        <v>0</v>
      </c>
      <c r="R1066">
        <v>3</v>
      </c>
      <c r="S1066" s="64"/>
      <c r="T1066" s="64"/>
    </row>
    <row r="1067" spans="1:20" x14ac:dyDescent="0.25">
      <c r="A1067" t="s">
        <v>775</v>
      </c>
      <c r="B1067" t="s">
        <v>788</v>
      </c>
      <c r="C1067" t="s">
        <v>1</v>
      </c>
      <c r="D1067" t="s">
        <v>0</v>
      </c>
      <c r="E1067">
        <v>127147</v>
      </c>
      <c r="F1067" t="s">
        <v>264</v>
      </c>
      <c r="G1067" t="s">
        <v>265</v>
      </c>
      <c r="H1067" s="2">
        <v>0</v>
      </c>
      <c r="I1067" s="2">
        <v>0</v>
      </c>
      <c r="J1067" s="2">
        <v>0</v>
      </c>
      <c r="K1067" s="2">
        <v>33.479999999999997</v>
      </c>
      <c r="L1067" s="2">
        <v>0</v>
      </c>
      <c r="M1067" s="2">
        <v>0</v>
      </c>
      <c r="N1067" s="2">
        <v>0</v>
      </c>
      <c r="O1067" s="2">
        <v>4.3523999999999994</v>
      </c>
      <c r="P1067" s="2">
        <v>37.832399999999993</v>
      </c>
      <c r="Q1067" s="2">
        <v>0</v>
      </c>
      <c r="R1067">
        <v>3</v>
      </c>
      <c r="S1067" s="64"/>
      <c r="T1067" s="64"/>
    </row>
    <row r="1068" spans="1:20" x14ac:dyDescent="0.25">
      <c r="A1068" t="s">
        <v>775</v>
      </c>
      <c r="B1068" t="s">
        <v>788</v>
      </c>
      <c r="C1068" t="s">
        <v>1</v>
      </c>
      <c r="D1068" t="s">
        <v>0</v>
      </c>
      <c r="E1068">
        <v>127065</v>
      </c>
      <c r="F1068" t="s">
        <v>264</v>
      </c>
      <c r="G1068" t="s">
        <v>265</v>
      </c>
      <c r="H1068" s="2">
        <v>0</v>
      </c>
      <c r="I1068" s="2">
        <v>0</v>
      </c>
      <c r="J1068" s="2">
        <v>0</v>
      </c>
      <c r="K1068" s="2">
        <v>21.43</v>
      </c>
      <c r="L1068" s="2">
        <v>0</v>
      </c>
      <c r="M1068" s="2">
        <v>0</v>
      </c>
      <c r="N1068" s="2">
        <v>0</v>
      </c>
      <c r="O1068" s="2">
        <v>2.7859000000000003</v>
      </c>
      <c r="P1068" s="2">
        <v>24.215900000000001</v>
      </c>
      <c r="Q1068" s="2">
        <v>0</v>
      </c>
      <c r="R1068">
        <v>3</v>
      </c>
      <c r="S1068" s="64"/>
      <c r="T1068" s="64"/>
    </row>
    <row r="1069" spans="1:20" x14ac:dyDescent="0.25">
      <c r="A1069" t="s">
        <v>775</v>
      </c>
      <c r="B1069" t="s">
        <v>788</v>
      </c>
      <c r="C1069" t="s">
        <v>1</v>
      </c>
      <c r="D1069" t="s">
        <v>0</v>
      </c>
      <c r="E1069">
        <v>9363</v>
      </c>
      <c r="F1069" t="s">
        <v>310</v>
      </c>
      <c r="G1069" t="s">
        <v>311</v>
      </c>
      <c r="H1069" s="2">
        <v>0.7</v>
      </c>
      <c r="I1069" s="2">
        <v>0</v>
      </c>
      <c r="J1069" s="2">
        <v>0</v>
      </c>
      <c r="K1069" s="2">
        <v>7.8</v>
      </c>
      <c r="L1069" s="2">
        <v>0</v>
      </c>
      <c r="M1069" s="2">
        <v>0</v>
      </c>
      <c r="N1069" s="2">
        <v>0</v>
      </c>
      <c r="O1069" s="2">
        <v>1.014</v>
      </c>
      <c r="P1069" s="2">
        <v>9.5139999999999993</v>
      </c>
      <c r="Q1069" s="2">
        <v>0</v>
      </c>
      <c r="R1069">
        <v>3</v>
      </c>
      <c r="S1069" s="64"/>
      <c r="T1069" s="64"/>
    </row>
    <row r="1070" spans="1:20" x14ac:dyDescent="0.25">
      <c r="A1070" t="s">
        <v>775</v>
      </c>
      <c r="B1070" t="s">
        <v>788</v>
      </c>
      <c r="C1070" t="s">
        <v>1</v>
      </c>
      <c r="D1070" t="s">
        <v>0</v>
      </c>
      <c r="E1070">
        <v>11084</v>
      </c>
      <c r="F1070" t="s">
        <v>381</v>
      </c>
      <c r="G1070" t="s">
        <v>382</v>
      </c>
      <c r="H1070" s="2">
        <v>0</v>
      </c>
      <c r="I1070" s="2">
        <v>0</v>
      </c>
      <c r="J1070" s="2">
        <v>0</v>
      </c>
      <c r="K1070" s="2">
        <v>12.22</v>
      </c>
      <c r="L1070" s="2">
        <v>0</v>
      </c>
      <c r="M1070" s="2">
        <v>0</v>
      </c>
      <c r="N1070" s="2">
        <v>0</v>
      </c>
      <c r="O1070" s="2">
        <v>1.5886000000000002</v>
      </c>
      <c r="P1070" s="2">
        <v>13.8086</v>
      </c>
      <c r="Q1070" s="2">
        <v>0</v>
      </c>
      <c r="R1070">
        <v>3</v>
      </c>
      <c r="S1070" s="64"/>
      <c r="T1070" s="64"/>
    </row>
    <row r="1071" spans="1:20" x14ac:dyDescent="0.25">
      <c r="A1071" t="s">
        <v>775</v>
      </c>
      <c r="B1071" t="s">
        <v>788</v>
      </c>
      <c r="C1071" t="s">
        <v>1</v>
      </c>
      <c r="D1071" t="s">
        <v>0</v>
      </c>
      <c r="E1071">
        <v>11112</v>
      </c>
      <c r="F1071" t="s">
        <v>381</v>
      </c>
      <c r="G1071" t="s">
        <v>382</v>
      </c>
      <c r="H1071" s="2">
        <v>0</v>
      </c>
      <c r="I1071" s="2">
        <v>0</v>
      </c>
      <c r="J1071" s="2">
        <v>0</v>
      </c>
      <c r="K1071" s="2">
        <v>42.48</v>
      </c>
      <c r="L1071" s="2">
        <v>0</v>
      </c>
      <c r="M1071" s="2">
        <v>0</v>
      </c>
      <c r="N1071" s="2">
        <v>0</v>
      </c>
      <c r="O1071" s="2">
        <v>5.5224000000000002</v>
      </c>
      <c r="P1071" s="2">
        <v>48.002399999999994</v>
      </c>
      <c r="Q1071" s="2">
        <v>0</v>
      </c>
      <c r="R1071">
        <v>3</v>
      </c>
      <c r="S1071" s="64"/>
      <c r="T1071" s="64"/>
    </row>
    <row r="1072" spans="1:20" x14ac:dyDescent="0.25">
      <c r="A1072" t="s">
        <v>775</v>
      </c>
      <c r="B1072" t="s">
        <v>788</v>
      </c>
      <c r="C1072" t="s">
        <v>1</v>
      </c>
      <c r="D1072" t="s">
        <v>0</v>
      </c>
      <c r="E1072">
        <v>75047694</v>
      </c>
      <c r="F1072" t="s">
        <v>222</v>
      </c>
      <c r="G1072" t="s">
        <v>74</v>
      </c>
      <c r="H1072" s="2">
        <v>0</v>
      </c>
      <c r="I1072" s="2">
        <v>0</v>
      </c>
      <c r="J1072" s="2">
        <v>0</v>
      </c>
      <c r="K1072" s="2">
        <v>16.399999999999999</v>
      </c>
      <c r="L1072" s="2">
        <v>0</v>
      </c>
      <c r="M1072" s="2">
        <v>0</v>
      </c>
      <c r="N1072" s="2">
        <v>0</v>
      </c>
      <c r="O1072" s="2">
        <v>2.1319999999999997</v>
      </c>
      <c r="P1072" s="2">
        <v>18.531999999999996</v>
      </c>
      <c r="Q1072" s="2">
        <v>0</v>
      </c>
      <c r="R1072">
        <v>3</v>
      </c>
      <c r="S1072" s="64"/>
      <c r="T1072" s="64"/>
    </row>
    <row r="1073" spans="1:20" x14ac:dyDescent="0.25">
      <c r="A1073" t="s">
        <v>775</v>
      </c>
      <c r="B1073" t="s">
        <v>788</v>
      </c>
      <c r="C1073" t="s">
        <v>1</v>
      </c>
      <c r="D1073" t="s">
        <v>0</v>
      </c>
      <c r="E1073">
        <v>75047688</v>
      </c>
      <c r="F1073" t="s">
        <v>222</v>
      </c>
      <c r="G1073" t="s">
        <v>74</v>
      </c>
      <c r="H1073" s="2">
        <v>0</v>
      </c>
      <c r="I1073" s="2">
        <v>0</v>
      </c>
      <c r="J1073" s="2">
        <v>0</v>
      </c>
      <c r="K1073" s="2">
        <v>10.72</v>
      </c>
      <c r="L1073" s="2">
        <v>0</v>
      </c>
      <c r="M1073" s="2">
        <v>0</v>
      </c>
      <c r="N1073" s="2">
        <v>0</v>
      </c>
      <c r="O1073" s="2">
        <v>1.3936000000000002</v>
      </c>
      <c r="P1073" s="2">
        <v>12.113600000000002</v>
      </c>
      <c r="Q1073" s="2">
        <v>0</v>
      </c>
      <c r="R1073">
        <v>3</v>
      </c>
      <c r="S1073" s="64"/>
      <c r="T1073" s="64"/>
    </row>
    <row r="1074" spans="1:20" x14ac:dyDescent="0.25">
      <c r="A1074" t="s">
        <v>775</v>
      </c>
      <c r="B1074" t="s">
        <v>788</v>
      </c>
      <c r="C1074" t="s">
        <v>1</v>
      </c>
      <c r="D1074" t="s">
        <v>0</v>
      </c>
      <c r="E1074">
        <v>57420</v>
      </c>
      <c r="F1074" t="s">
        <v>131</v>
      </c>
      <c r="G1074" t="s">
        <v>132</v>
      </c>
      <c r="H1074" s="2">
        <v>3.23</v>
      </c>
      <c r="I1074" s="2">
        <v>0</v>
      </c>
      <c r="J1074" s="2">
        <v>0</v>
      </c>
      <c r="K1074" s="2">
        <v>36.96</v>
      </c>
      <c r="L1074" s="2">
        <v>0</v>
      </c>
      <c r="M1074" s="2">
        <v>0</v>
      </c>
      <c r="N1074" s="2">
        <v>0</v>
      </c>
      <c r="O1074" s="2">
        <v>4.8048000000000002</v>
      </c>
      <c r="P1074" s="2">
        <v>44.994799999999998</v>
      </c>
      <c r="Q1074" s="2">
        <v>0</v>
      </c>
      <c r="R1074">
        <v>3</v>
      </c>
      <c r="S1074" s="64"/>
      <c r="T1074" s="64"/>
    </row>
    <row r="1075" spans="1:20" x14ac:dyDescent="0.25">
      <c r="A1075" t="s">
        <v>775</v>
      </c>
      <c r="B1075" t="s">
        <v>814</v>
      </c>
      <c r="C1075" t="s">
        <v>1</v>
      </c>
      <c r="D1075" t="s">
        <v>0</v>
      </c>
      <c r="E1075">
        <v>1</v>
      </c>
      <c r="F1075" t="s">
        <v>102</v>
      </c>
      <c r="G1075" t="s">
        <v>103</v>
      </c>
      <c r="H1075" s="2">
        <v>0</v>
      </c>
      <c r="I1075" s="2">
        <v>0</v>
      </c>
      <c r="J1075" s="2">
        <v>0</v>
      </c>
      <c r="K1075" s="2">
        <v>40</v>
      </c>
      <c r="L1075" s="2">
        <v>0</v>
      </c>
      <c r="M1075" s="2">
        <v>0</v>
      </c>
      <c r="N1075" s="2">
        <v>0</v>
      </c>
      <c r="O1075" s="2">
        <v>5.2</v>
      </c>
      <c r="P1075" s="2">
        <v>45.2</v>
      </c>
      <c r="Q1075" s="2">
        <v>0</v>
      </c>
      <c r="R1075">
        <v>3</v>
      </c>
      <c r="S1075" s="64"/>
      <c r="T1075" s="64"/>
    </row>
    <row r="1076" spans="1:20" x14ac:dyDescent="0.25">
      <c r="A1076" t="s">
        <v>775</v>
      </c>
      <c r="B1076" t="s">
        <v>814</v>
      </c>
      <c r="C1076" t="s">
        <v>1</v>
      </c>
      <c r="D1076" t="s">
        <v>0</v>
      </c>
      <c r="E1076">
        <v>126974</v>
      </c>
      <c r="F1076" t="s">
        <v>264</v>
      </c>
      <c r="G1076" t="s">
        <v>265</v>
      </c>
      <c r="H1076" s="2">
        <v>0</v>
      </c>
      <c r="I1076" s="2">
        <v>0</v>
      </c>
      <c r="J1076" s="2">
        <v>0</v>
      </c>
      <c r="K1076" s="2">
        <v>12.6</v>
      </c>
      <c r="L1076" s="2">
        <v>0</v>
      </c>
      <c r="M1076" s="2">
        <v>0</v>
      </c>
      <c r="N1076" s="2">
        <v>0</v>
      </c>
      <c r="O1076" s="2">
        <v>1.6379999999999999</v>
      </c>
      <c r="P1076" s="2">
        <v>14.238</v>
      </c>
      <c r="Q1076" s="2">
        <v>0</v>
      </c>
      <c r="R1076">
        <v>3</v>
      </c>
      <c r="S1076" s="64"/>
      <c r="T1076" s="64"/>
    </row>
    <row r="1077" spans="1:20" x14ac:dyDescent="0.25">
      <c r="A1077" t="s">
        <v>775</v>
      </c>
      <c r="B1077" t="s">
        <v>814</v>
      </c>
      <c r="C1077" t="s">
        <v>1</v>
      </c>
      <c r="D1077" t="s">
        <v>0</v>
      </c>
      <c r="E1077">
        <v>126958</v>
      </c>
      <c r="F1077" t="s">
        <v>264</v>
      </c>
      <c r="G1077" t="s">
        <v>265</v>
      </c>
      <c r="H1077" s="2">
        <v>0</v>
      </c>
      <c r="I1077" s="2">
        <v>0</v>
      </c>
      <c r="J1077" s="2">
        <v>0</v>
      </c>
      <c r="K1077" s="2">
        <v>11.46</v>
      </c>
      <c r="L1077" s="2">
        <v>0</v>
      </c>
      <c r="M1077" s="2">
        <v>0</v>
      </c>
      <c r="N1077" s="2">
        <v>0</v>
      </c>
      <c r="O1077" s="2">
        <v>1.4898000000000002</v>
      </c>
      <c r="P1077" s="2">
        <v>12.949800000000002</v>
      </c>
      <c r="Q1077" s="2">
        <v>0</v>
      </c>
      <c r="R1077">
        <v>3</v>
      </c>
      <c r="S1077" s="64"/>
      <c r="T1077" s="64"/>
    </row>
    <row r="1078" spans="1:20" x14ac:dyDescent="0.25">
      <c r="A1078" t="s">
        <v>775</v>
      </c>
      <c r="B1078" t="s">
        <v>814</v>
      </c>
      <c r="C1078" t="s">
        <v>1</v>
      </c>
      <c r="D1078" t="s">
        <v>0</v>
      </c>
      <c r="E1078">
        <v>126963</v>
      </c>
      <c r="F1078" t="s">
        <v>264</v>
      </c>
      <c r="G1078" t="s">
        <v>265</v>
      </c>
      <c r="H1078" s="2">
        <v>0</v>
      </c>
      <c r="I1078" s="2">
        <v>0</v>
      </c>
      <c r="J1078" s="2">
        <v>0</v>
      </c>
      <c r="K1078" s="2">
        <v>23.24</v>
      </c>
      <c r="L1078" s="2">
        <v>0</v>
      </c>
      <c r="M1078" s="2">
        <v>0</v>
      </c>
      <c r="N1078" s="2">
        <v>0</v>
      </c>
      <c r="O1078" s="2">
        <v>3.0211999999999999</v>
      </c>
      <c r="P1078" s="2">
        <v>26.261199999999999</v>
      </c>
      <c r="Q1078" s="2">
        <v>0</v>
      </c>
      <c r="R1078">
        <v>3</v>
      </c>
      <c r="S1078" s="64"/>
      <c r="T1078" s="64"/>
    </row>
    <row r="1079" spans="1:20" x14ac:dyDescent="0.25">
      <c r="A1079" t="s">
        <v>775</v>
      </c>
      <c r="B1079" t="s">
        <v>814</v>
      </c>
      <c r="C1079" t="s">
        <v>1</v>
      </c>
      <c r="D1079" t="s">
        <v>0</v>
      </c>
      <c r="E1079">
        <v>126937</v>
      </c>
      <c r="F1079" t="s">
        <v>264</v>
      </c>
      <c r="G1079" t="s">
        <v>265</v>
      </c>
      <c r="H1079" s="2">
        <v>0</v>
      </c>
      <c r="I1079" s="2">
        <v>0</v>
      </c>
      <c r="J1079" s="2">
        <v>0</v>
      </c>
      <c r="K1079" s="2">
        <v>24.01</v>
      </c>
      <c r="L1079" s="2">
        <v>0</v>
      </c>
      <c r="M1079" s="2">
        <v>0</v>
      </c>
      <c r="N1079" s="2">
        <v>0</v>
      </c>
      <c r="O1079" s="2">
        <v>3.1213000000000002</v>
      </c>
      <c r="P1079" s="2">
        <v>27.131300000000003</v>
      </c>
      <c r="Q1079" s="2">
        <v>0</v>
      </c>
      <c r="R1079">
        <v>3</v>
      </c>
      <c r="S1079" s="64"/>
      <c r="T1079" s="64"/>
    </row>
    <row r="1080" spans="1:20" x14ac:dyDescent="0.25">
      <c r="A1080" t="s">
        <v>775</v>
      </c>
      <c r="B1080" t="s">
        <v>814</v>
      </c>
      <c r="C1080" t="s">
        <v>1</v>
      </c>
      <c r="D1080" t="s">
        <v>0</v>
      </c>
      <c r="E1080">
        <v>3423</v>
      </c>
      <c r="F1080" t="s">
        <v>569</v>
      </c>
      <c r="G1080" t="s">
        <v>90</v>
      </c>
      <c r="H1080" s="2">
        <v>0</v>
      </c>
      <c r="I1080" s="2">
        <v>0</v>
      </c>
      <c r="J1080" s="2">
        <v>0</v>
      </c>
      <c r="K1080" s="2">
        <v>61.95</v>
      </c>
      <c r="L1080" s="2">
        <v>0</v>
      </c>
      <c r="M1080" s="2">
        <v>0</v>
      </c>
      <c r="N1080" s="2">
        <v>0</v>
      </c>
      <c r="O1080" s="2">
        <v>8.0535000000000014</v>
      </c>
      <c r="P1080" s="2">
        <v>70.003500000000003</v>
      </c>
      <c r="Q1080" s="2">
        <v>0</v>
      </c>
      <c r="R1080">
        <v>3</v>
      </c>
      <c r="S1080" s="64"/>
      <c r="T1080" s="64"/>
    </row>
    <row r="1081" spans="1:20" x14ac:dyDescent="0.25">
      <c r="A1081" t="s">
        <v>775</v>
      </c>
      <c r="B1081" t="s">
        <v>811</v>
      </c>
      <c r="C1081" t="s">
        <v>1</v>
      </c>
      <c r="D1081" t="s">
        <v>0</v>
      </c>
      <c r="E1081">
        <v>27089</v>
      </c>
      <c r="F1081" t="s">
        <v>812</v>
      </c>
      <c r="G1081" t="s">
        <v>813</v>
      </c>
      <c r="H1081" s="2">
        <v>3.41</v>
      </c>
      <c r="I1081" s="2">
        <v>0</v>
      </c>
      <c r="J1081" s="2">
        <v>0</v>
      </c>
      <c r="K1081" s="2">
        <v>37.69</v>
      </c>
      <c r="L1081" s="2">
        <v>0</v>
      </c>
      <c r="M1081" s="2">
        <v>0</v>
      </c>
      <c r="N1081" s="2">
        <v>0</v>
      </c>
      <c r="O1081" s="2">
        <v>4.8997000000000002</v>
      </c>
      <c r="P1081" s="2">
        <v>45.999699999999997</v>
      </c>
      <c r="Q1081" s="2">
        <v>0</v>
      </c>
      <c r="R1081">
        <v>3</v>
      </c>
      <c r="S1081" s="64"/>
      <c r="T1081" s="64"/>
    </row>
    <row r="1082" spans="1:20" x14ac:dyDescent="0.25">
      <c r="A1082" t="s">
        <v>775</v>
      </c>
      <c r="B1082" t="s">
        <v>787</v>
      </c>
      <c r="C1082" t="s">
        <v>1</v>
      </c>
      <c r="D1082" t="s">
        <v>0</v>
      </c>
      <c r="E1082">
        <v>12663</v>
      </c>
      <c r="F1082" t="s">
        <v>264</v>
      </c>
      <c r="G1082" t="s">
        <v>265</v>
      </c>
      <c r="H1082" s="2">
        <v>0</v>
      </c>
      <c r="I1082" s="2">
        <v>0</v>
      </c>
      <c r="J1082" s="2">
        <v>0</v>
      </c>
      <c r="K1082" s="2">
        <v>55.4</v>
      </c>
      <c r="L1082" s="2">
        <v>0</v>
      </c>
      <c r="M1082" s="2">
        <v>0</v>
      </c>
      <c r="N1082" s="2">
        <v>0</v>
      </c>
      <c r="O1082" s="2">
        <v>7.202</v>
      </c>
      <c r="P1082" s="2">
        <v>62.601999999999997</v>
      </c>
      <c r="Q1082" s="2">
        <v>0</v>
      </c>
      <c r="R1082">
        <v>3</v>
      </c>
      <c r="S1082" s="64"/>
      <c r="T1082" s="64"/>
    </row>
    <row r="1083" spans="1:20" x14ac:dyDescent="0.25">
      <c r="A1083" t="s">
        <v>775</v>
      </c>
      <c r="B1083" t="s">
        <v>787</v>
      </c>
      <c r="C1083" t="s">
        <v>1</v>
      </c>
      <c r="D1083" t="s">
        <v>0</v>
      </c>
      <c r="E1083">
        <v>126761</v>
      </c>
      <c r="F1083" t="s">
        <v>264</v>
      </c>
      <c r="G1083" t="s">
        <v>265</v>
      </c>
      <c r="H1083" s="2">
        <v>0</v>
      </c>
      <c r="I1083" s="2">
        <v>0</v>
      </c>
      <c r="J1083" s="2">
        <v>0</v>
      </c>
      <c r="K1083" s="2">
        <v>17.41</v>
      </c>
      <c r="L1083" s="2">
        <v>0</v>
      </c>
      <c r="M1083" s="2">
        <v>0</v>
      </c>
      <c r="N1083" s="2">
        <v>0</v>
      </c>
      <c r="O1083" s="2">
        <v>2.2633000000000001</v>
      </c>
      <c r="P1083" s="2">
        <v>19.673300000000001</v>
      </c>
      <c r="Q1083" s="2">
        <v>0</v>
      </c>
      <c r="R1083">
        <v>3</v>
      </c>
      <c r="S1083" s="64"/>
      <c r="T1083" s="64"/>
    </row>
    <row r="1084" spans="1:20" x14ac:dyDescent="0.25">
      <c r="A1084" t="s">
        <v>775</v>
      </c>
      <c r="B1084" t="s">
        <v>787</v>
      </c>
      <c r="C1084" t="s">
        <v>1</v>
      </c>
      <c r="D1084" t="s">
        <v>0</v>
      </c>
      <c r="E1084">
        <v>3483</v>
      </c>
      <c r="F1084" t="s">
        <v>420</v>
      </c>
      <c r="G1084" t="s">
        <v>421</v>
      </c>
      <c r="H1084" s="2">
        <v>0</v>
      </c>
      <c r="I1084" s="2">
        <v>0</v>
      </c>
      <c r="J1084" s="2">
        <v>0</v>
      </c>
      <c r="K1084" s="2">
        <v>147.86000000000001</v>
      </c>
      <c r="L1084" s="2">
        <v>0</v>
      </c>
      <c r="M1084" s="2">
        <v>0</v>
      </c>
      <c r="N1084" s="2">
        <v>0</v>
      </c>
      <c r="O1084" s="2">
        <v>19.221800000000002</v>
      </c>
      <c r="P1084" s="2">
        <v>167.08180000000002</v>
      </c>
      <c r="Q1084" s="2">
        <v>0</v>
      </c>
      <c r="R1084">
        <v>3</v>
      </c>
      <c r="S1084" s="64"/>
      <c r="T1084" s="64"/>
    </row>
    <row r="1085" spans="1:20" x14ac:dyDescent="0.25">
      <c r="A1085" t="s">
        <v>775</v>
      </c>
      <c r="B1085" t="s">
        <v>786</v>
      </c>
      <c r="C1085" t="s">
        <v>1</v>
      </c>
      <c r="D1085" t="s">
        <v>0</v>
      </c>
      <c r="E1085">
        <v>75047632</v>
      </c>
      <c r="F1085" t="s">
        <v>222</v>
      </c>
      <c r="G1085" t="s">
        <v>74</v>
      </c>
      <c r="H1085" s="2">
        <v>0</v>
      </c>
      <c r="I1085" s="2">
        <v>0</v>
      </c>
      <c r="J1085" s="2">
        <v>0</v>
      </c>
      <c r="K1085" s="2">
        <v>57.08</v>
      </c>
      <c r="L1085" s="2">
        <v>0</v>
      </c>
      <c r="M1085" s="2">
        <v>0</v>
      </c>
      <c r="N1085" s="2">
        <v>0</v>
      </c>
      <c r="O1085" s="2">
        <v>7.4203999999999999</v>
      </c>
      <c r="P1085" s="2">
        <v>64.500399999999999</v>
      </c>
      <c r="Q1085" s="2">
        <v>0</v>
      </c>
      <c r="R1085">
        <v>3</v>
      </c>
      <c r="S1085" s="64"/>
      <c r="T1085" s="64"/>
    </row>
    <row r="1086" spans="1:20" x14ac:dyDescent="0.25">
      <c r="A1086" t="s">
        <v>775</v>
      </c>
      <c r="B1086" t="s">
        <v>786</v>
      </c>
      <c r="C1086" t="s">
        <v>1</v>
      </c>
      <c r="D1086" t="s">
        <v>0</v>
      </c>
      <c r="E1086">
        <v>10837</v>
      </c>
      <c r="F1086" t="s">
        <v>381</v>
      </c>
      <c r="G1086" t="s">
        <v>382</v>
      </c>
      <c r="H1086" s="2">
        <v>0</v>
      </c>
      <c r="I1086" s="2">
        <v>0</v>
      </c>
      <c r="J1086" s="2">
        <v>0</v>
      </c>
      <c r="K1086" s="2">
        <v>6.19</v>
      </c>
      <c r="L1086" s="2">
        <v>0</v>
      </c>
      <c r="M1086" s="2">
        <v>0</v>
      </c>
      <c r="N1086" s="2">
        <v>0</v>
      </c>
      <c r="O1086" s="2">
        <v>0.80470000000000008</v>
      </c>
      <c r="P1086" s="2">
        <v>6.9947000000000008</v>
      </c>
      <c r="Q1086" s="2">
        <v>0</v>
      </c>
      <c r="R1086">
        <v>3</v>
      </c>
      <c r="S1086" s="64"/>
      <c r="T1086" s="64"/>
    </row>
    <row r="1087" spans="1:20" x14ac:dyDescent="0.25">
      <c r="A1087" t="s">
        <v>775</v>
      </c>
      <c r="B1087" t="s">
        <v>786</v>
      </c>
      <c r="C1087" t="s">
        <v>1</v>
      </c>
      <c r="D1087" t="s">
        <v>0</v>
      </c>
      <c r="E1087">
        <v>10815</v>
      </c>
      <c r="F1087" t="s">
        <v>381</v>
      </c>
      <c r="G1087" t="s">
        <v>382</v>
      </c>
      <c r="H1087" s="2">
        <v>0</v>
      </c>
      <c r="I1087" s="2">
        <v>0</v>
      </c>
      <c r="J1087" s="2">
        <v>0</v>
      </c>
      <c r="K1087" s="2">
        <v>7.52</v>
      </c>
      <c r="L1087" s="2">
        <v>0</v>
      </c>
      <c r="M1087" s="2">
        <v>0</v>
      </c>
      <c r="N1087" s="2">
        <v>0</v>
      </c>
      <c r="O1087" s="2">
        <v>0.97760000000000002</v>
      </c>
      <c r="P1087" s="2">
        <v>8.4976000000000003</v>
      </c>
      <c r="Q1087" s="2">
        <v>0</v>
      </c>
      <c r="R1087">
        <v>3</v>
      </c>
      <c r="S1087" s="64"/>
      <c r="T1087" s="64"/>
    </row>
    <row r="1088" spans="1:20" x14ac:dyDescent="0.25">
      <c r="A1088" t="s">
        <v>775</v>
      </c>
      <c r="B1088" t="s">
        <v>786</v>
      </c>
      <c r="C1088" t="s">
        <v>1</v>
      </c>
      <c r="D1088" t="s">
        <v>0</v>
      </c>
      <c r="E1088">
        <v>126598</v>
      </c>
      <c r="F1088" t="s">
        <v>264</v>
      </c>
      <c r="G1088" t="s">
        <v>265</v>
      </c>
      <c r="H1088" s="2">
        <v>0</v>
      </c>
      <c r="I1088" s="2">
        <v>0</v>
      </c>
      <c r="J1088" s="2">
        <v>0</v>
      </c>
      <c r="K1088" s="2">
        <v>16.399999999999999</v>
      </c>
      <c r="L1088" s="2">
        <v>0</v>
      </c>
      <c r="M1088" s="2">
        <v>0</v>
      </c>
      <c r="N1088" s="2">
        <v>0</v>
      </c>
      <c r="O1088" s="2">
        <v>2.1319999999999997</v>
      </c>
      <c r="P1088" s="2">
        <v>18.531999999999996</v>
      </c>
      <c r="Q1088" s="2">
        <v>0</v>
      </c>
      <c r="R1088">
        <v>3</v>
      </c>
      <c r="S1088" s="64"/>
      <c r="T1088" s="64"/>
    </row>
    <row r="1089" spans="1:20" x14ac:dyDescent="0.25">
      <c r="A1089" t="s">
        <v>775</v>
      </c>
      <c r="B1089" t="s">
        <v>786</v>
      </c>
      <c r="C1089" t="s">
        <v>1</v>
      </c>
      <c r="D1089" t="s">
        <v>0</v>
      </c>
      <c r="E1089">
        <v>1266661</v>
      </c>
      <c r="F1089" t="s">
        <v>264</v>
      </c>
      <c r="G1089" t="s">
        <v>265</v>
      </c>
      <c r="H1089" s="2">
        <v>0</v>
      </c>
      <c r="I1089" s="2">
        <v>0</v>
      </c>
      <c r="J1089" s="2">
        <v>0</v>
      </c>
      <c r="K1089" s="2">
        <v>24.42</v>
      </c>
      <c r="L1089" s="2">
        <v>0</v>
      </c>
      <c r="M1089" s="2">
        <v>0</v>
      </c>
      <c r="N1089" s="2">
        <v>0</v>
      </c>
      <c r="O1089" s="2">
        <v>3.1746000000000003</v>
      </c>
      <c r="P1089" s="2">
        <v>27.594600000000003</v>
      </c>
      <c r="Q1089" s="2">
        <v>0</v>
      </c>
      <c r="R1089">
        <v>3</v>
      </c>
      <c r="S1089" s="64"/>
      <c r="T1089" s="64"/>
    </row>
    <row r="1090" spans="1:20" x14ac:dyDescent="0.25">
      <c r="A1090" t="s">
        <v>775</v>
      </c>
      <c r="B1090" t="s">
        <v>786</v>
      </c>
      <c r="C1090" t="s">
        <v>1</v>
      </c>
      <c r="D1090" t="s">
        <v>0</v>
      </c>
      <c r="E1090">
        <v>126656</v>
      </c>
      <c r="F1090" t="s">
        <v>264</v>
      </c>
      <c r="G1090" t="s">
        <v>265</v>
      </c>
      <c r="H1090" s="2">
        <v>0</v>
      </c>
      <c r="I1090" s="2">
        <v>0</v>
      </c>
      <c r="J1090" s="2">
        <v>0</v>
      </c>
      <c r="K1090" s="2">
        <v>4.8600000000000003</v>
      </c>
      <c r="L1090" s="2">
        <v>0</v>
      </c>
      <c r="M1090" s="2">
        <v>0</v>
      </c>
      <c r="N1090" s="2">
        <v>0</v>
      </c>
      <c r="O1090" s="2">
        <v>0.63180000000000003</v>
      </c>
      <c r="P1090" s="2">
        <v>5.4918000000000005</v>
      </c>
      <c r="Q1090" s="2">
        <v>0</v>
      </c>
      <c r="R1090">
        <v>3</v>
      </c>
      <c r="S1090" s="64"/>
      <c r="T1090" s="64"/>
    </row>
    <row r="1091" spans="1:20" x14ac:dyDescent="0.25">
      <c r="A1091" t="s">
        <v>775</v>
      </c>
      <c r="B1091" t="s">
        <v>786</v>
      </c>
      <c r="C1091" t="s">
        <v>1</v>
      </c>
      <c r="D1091" t="s">
        <v>0</v>
      </c>
      <c r="E1091">
        <v>126718</v>
      </c>
      <c r="F1091" t="s">
        <v>264</v>
      </c>
      <c r="G1091" t="s">
        <v>265</v>
      </c>
      <c r="H1091" s="2">
        <v>0</v>
      </c>
      <c r="I1091" s="2">
        <v>0</v>
      </c>
      <c r="J1091" s="2">
        <v>0</v>
      </c>
      <c r="K1091" s="2">
        <v>23.8</v>
      </c>
      <c r="L1091" s="2">
        <v>0</v>
      </c>
      <c r="M1091" s="2">
        <v>0</v>
      </c>
      <c r="N1091" s="2">
        <v>0</v>
      </c>
      <c r="O1091" s="2">
        <v>3.0940000000000003</v>
      </c>
      <c r="P1091" s="2">
        <v>26.894000000000002</v>
      </c>
      <c r="Q1091" s="2">
        <v>0</v>
      </c>
      <c r="R1091">
        <v>3</v>
      </c>
      <c r="S1091" s="64"/>
      <c r="T1091" s="64"/>
    </row>
    <row r="1092" spans="1:20" x14ac:dyDescent="0.25">
      <c r="A1092" t="s">
        <v>775</v>
      </c>
      <c r="B1092" t="s">
        <v>786</v>
      </c>
      <c r="C1092" t="s">
        <v>1</v>
      </c>
      <c r="D1092" t="s">
        <v>0</v>
      </c>
      <c r="E1092">
        <v>126600</v>
      </c>
      <c r="F1092" t="s">
        <v>264</v>
      </c>
      <c r="G1092" t="s">
        <v>265</v>
      </c>
      <c r="H1092" s="2">
        <v>0</v>
      </c>
      <c r="I1092" s="2">
        <v>0</v>
      </c>
      <c r="J1092" s="2">
        <v>0</v>
      </c>
      <c r="K1092" s="2">
        <v>21.14</v>
      </c>
      <c r="L1092" s="2">
        <v>0</v>
      </c>
      <c r="M1092" s="2">
        <v>0</v>
      </c>
      <c r="N1092" s="2">
        <v>0</v>
      </c>
      <c r="O1092" s="2">
        <v>2.7482000000000002</v>
      </c>
      <c r="P1092" s="2">
        <v>23.888200000000001</v>
      </c>
      <c r="Q1092" s="2">
        <v>0</v>
      </c>
      <c r="R1092">
        <v>3</v>
      </c>
      <c r="S1092" s="64"/>
      <c r="T1092" s="64"/>
    </row>
    <row r="1093" spans="1:20" x14ac:dyDescent="0.25">
      <c r="A1093" t="s">
        <v>775</v>
      </c>
      <c r="B1093" t="s">
        <v>810</v>
      </c>
      <c r="C1093" t="s">
        <v>1</v>
      </c>
      <c r="D1093" t="s">
        <v>0</v>
      </c>
      <c r="E1093">
        <v>126476</v>
      </c>
      <c r="F1093" t="s">
        <v>264</v>
      </c>
      <c r="G1093" t="s">
        <v>265</v>
      </c>
      <c r="H1093" s="2">
        <v>0</v>
      </c>
      <c r="I1093" s="2">
        <v>0</v>
      </c>
      <c r="J1093" s="2">
        <v>0</v>
      </c>
      <c r="K1093" s="2">
        <v>6.02</v>
      </c>
      <c r="L1093" s="2">
        <v>0</v>
      </c>
      <c r="M1093" s="2">
        <v>0</v>
      </c>
      <c r="N1093" s="2">
        <v>0</v>
      </c>
      <c r="O1093" s="2">
        <v>0.78259999999999996</v>
      </c>
      <c r="P1093" s="2">
        <v>6.8026</v>
      </c>
      <c r="Q1093" s="2">
        <v>0</v>
      </c>
      <c r="R1093">
        <v>3</v>
      </c>
      <c r="S1093" s="64"/>
      <c r="T1093" s="64"/>
    </row>
    <row r="1094" spans="1:20" x14ac:dyDescent="0.25">
      <c r="A1094" t="s">
        <v>775</v>
      </c>
      <c r="B1094" t="s">
        <v>810</v>
      </c>
      <c r="C1094" t="s">
        <v>1</v>
      </c>
      <c r="D1094" t="s">
        <v>0</v>
      </c>
      <c r="E1094">
        <v>126475</v>
      </c>
      <c r="F1094" t="s">
        <v>264</v>
      </c>
      <c r="G1094" t="s">
        <v>265</v>
      </c>
      <c r="H1094" s="2">
        <v>0</v>
      </c>
      <c r="I1094" s="2">
        <v>0</v>
      </c>
      <c r="J1094" s="2">
        <v>0</v>
      </c>
      <c r="K1094" s="2">
        <v>47.73</v>
      </c>
      <c r="L1094" s="2">
        <v>0</v>
      </c>
      <c r="M1094" s="2">
        <v>0</v>
      </c>
      <c r="N1094" s="2">
        <v>0</v>
      </c>
      <c r="O1094" s="2">
        <v>6.2048999999999994</v>
      </c>
      <c r="P1094" s="2">
        <v>53.934899999999999</v>
      </c>
      <c r="Q1094" s="2">
        <v>0</v>
      </c>
      <c r="R1094">
        <v>3</v>
      </c>
      <c r="S1094" s="64"/>
      <c r="T1094" s="64"/>
    </row>
    <row r="1095" spans="1:20" x14ac:dyDescent="0.25">
      <c r="A1095" t="s">
        <v>775</v>
      </c>
      <c r="B1095" t="s">
        <v>810</v>
      </c>
      <c r="C1095" t="s">
        <v>1</v>
      </c>
      <c r="D1095" t="s">
        <v>0</v>
      </c>
      <c r="E1095">
        <v>126501</v>
      </c>
      <c r="F1095" t="s">
        <v>264</v>
      </c>
      <c r="G1095" t="s">
        <v>265</v>
      </c>
      <c r="H1095" s="2">
        <v>0</v>
      </c>
      <c r="I1095" s="2">
        <v>0</v>
      </c>
      <c r="J1095" s="2">
        <v>0</v>
      </c>
      <c r="K1095" s="2">
        <v>38.9</v>
      </c>
      <c r="L1095" s="2">
        <v>0</v>
      </c>
      <c r="M1095" s="2">
        <v>0</v>
      </c>
      <c r="N1095" s="2">
        <v>0</v>
      </c>
      <c r="O1095" s="2">
        <v>5.0570000000000004</v>
      </c>
      <c r="P1095" s="2">
        <v>43.957000000000001</v>
      </c>
      <c r="Q1095" s="2">
        <v>0</v>
      </c>
      <c r="R1095">
        <v>3</v>
      </c>
      <c r="S1095" s="64"/>
      <c r="T1095" s="64"/>
    </row>
    <row r="1096" spans="1:20" x14ac:dyDescent="0.25">
      <c r="A1096" t="s">
        <v>775</v>
      </c>
      <c r="B1096" t="s">
        <v>810</v>
      </c>
      <c r="C1096" t="s">
        <v>1</v>
      </c>
      <c r="D1096" t="s">
        <v>0</v>
      </c>
      <c r="E1096">
        <v>126480</v>
      </c>
      <c r="F1096" t="s">
        <v>264</v>
      </c>
      <c r="G1096" t="s">
        <v>265</v>
      </c>
      <c r="H1096" s="2">
        <v>0</v>
      </c>
      <c r="I1096" s="2">
        <v>0</v>
      </c>
      <c r="J1096" s="2">
        <v>0</v>
      </c>
      <c r="K1096" s="2">
        <v>4.79</v>
      </c>
      <c r="L1096" s="2">
        <v>0</v>
      </c>
      <c r="M1096" s="2">
        <v>0</v>
      </c>
      <c r="N1096" s="2">
        <v>0</v>
      </c>
      <c r="O1096" s="2">
        <v>0.62270000000000003</v>
      </c>
      <c r="P1096" s="2">
        <v>5.4127000000000001</v>
      </c>
      <c r="Q1096" s="2">
        <v>0</v>
      </c>
      <c r="R1096">
        <v>3</v>
      </c>
      <c r="S1096" s="64"/>
      <c r="T1096" s="64"/>
    </row>
    <row r="1097" spans="1:20" x14ac:dyDescent="0.25">
      <c r="A1097" t="s">
        <v>775</v>
      </c>
      <c r="B1097" t="s">
        <v>810</v>
      </c>
      <c r="C1097" t="s">
        <v>1</v>
      </c>
      <c r="D1097" t="s">
        <v>0</v>
      </c>
      <c r="E1097">
        <v>126523</v>
      </c>
      <c r="F1097" t="s">
        <v>264</v>
      </c>
      <c r="G1097" t="s">
        <v>265</v>
      </c>
      <c r="H1097" s="2">
        <v>0</v>
      </c>
      <c r="I1097" s="2">
        <v>0</v>
      </c>
      <c r="J1097" s="2">
        <v>0</v>
      </c>
      <c r="K1097" s="2">
        <v>28.54</v>
      </c>
      <c r="L1097" s="2">
        <v>0</v>
      </c>
      <c r="M1097" s="2">
        <v>0</v>
      </c>
      <c r="N1097" s="2">
        <v>0</v>
      </c>
      <c r="O1097" s="2">
        <v>3.7101999999999999</v>
      </c>
      <c r="P1097" s="2">
        <v>32.2502</v>
      </c>
      <c r="Q1097" s="2">
        <v>0</v>
      </c>
      <c r="R1097">
        <v>3</v>
      </c>
      <c r="S1097" s="64"/>
      <c r="T1097" s="64"/>
    </row>
    <row r="1098" spans="1:20" x14ac:dyDescent="0.25">
      <c r="A1098" t="s">
        <v>775</v>
      </c>
      <c r="B1098" t="s">
        <v>810</v>
      </c>
      <c r="C1098" t="s">
        <v>1</v>
      </c>
      <c r="D1098" t="s">
        <v>0</v>
      </c>
      <c r="E1098">
        <v>126419</v>
      </c>
      <c r="F1098" t="s">
        <v>264</v>
      </c>
      <c r="G1098" t="s">
        <v>265</v>
      </c>
      <c r="H1098" s="2">
        <v>0</v>
      </c>
      <c r="I1098" s="2">
        <v>0</v>
      </c>
      <c r="J1098" s="2">
        <v>0</v>
      </c>
      <c r="K1098" s="2">
        <v>9.3699999999999992</v>
      </c>
      <c r="L1098" s="2">
        <v>0</v>
      </c>
      <c r="M1098" s="2">
        <v>0</v>
      </c>
      <c r="N1098" s="2">
        <v>0</v>
      </c>
      <c r="O1098" s="2">
        <v>1.2181</v>
      </c>
      <c r="P1098" s="2">
        <v>10.588099999999999</v>
      </c>
      <c r="Q1098" s="2">
        <v>0</v>
      </c>
      <c r="R1098">
        <v>3</v>
      </c>
      <c r="S1098" s="64"/>
      <c r="T1098" s="64"/>
    </row>
    <row r="1099" spans="1:20" x14ac:dyDescent="0.25">
      <c r="A1099" t="s">
        <v>775</v>
      </c>
      <c r="B1099" t="s">
        <v>810</v>
      </c>
      <c r="C1099" t="s">
        <v>1</v>
      </c>
      <c r="D1099" t="s">
        <v>0</v>
      </c>
      <c r="E1099">
        <v>229</v>
      </c>
      <c r="F1099" t="s">
        <v>647</v>
      </c>
      <c r="G1099" t="s">
        <v>113</v>
      </c>
      <c r="H1099" s="2">
        <v>0</v>
      </c>
      <c r="I1099" s="2">
        <v>0</v>
      </c>
      <c r="J1099" s="2">
        <v>0</v>
      </c>
      <c r="K1099" s="2">
        <v>88.5</v>
      </c>
      <c r="L1099" s="2">
        <v>0</v>
      </c>
      <c r="M1099" s="2">
        <v>0</v>
      </c>
      <c r="N1099" s="2">
        <v>0</v>
      </c>
      <c r="O1099" s="2">
        <v>11.505000000000001</v>
      </c>
      <c r="P1099" s="2">
        <v>100.005</v>
      </c>
      <c r="Q1099" s="2">
        <v>0</v>
      </c>
      <c r="R1099">
        <v>3</v>
      </c>
      <c r="S1099" s="64"/>
      <c r="T1099" s="64"/>
    </row>
    <row r="1100" spans="1:20" x14ac:dyDescent="0.25">
      <c r="A1100" t="s">
        <v>775</v>
      </c>
      <c r="B1100" t="s">
        <v>810</v>
      </c>
      <c r="C1100" t="s">
        <v>1</v>
      </c>
      <c r="D1100" t="s">
        <v>0</v>
      </c>
      <c r="E1100">
        <v>2130248</v>
      </c>
      <c r="F1100" t="s">
        <v>130</v>
      </c>
      <c r="G1100" t="s">
        <v>87</v>
      </c>
      <c r="H1100" s="2">
        <v>0</v>
      </c>
      <c r="I1100" s="2">
        <v>0</v>
      </c>
      <c r="J1100" s="2">
        <v>0</v>
      </c>
      <c r="K1100" s="2">
        <v>25.04</v>
      </c>
      <c r="L1100" s="2">
        <v>0</v>
      </c>
      <c r="M1100" s="2">
        <v>0</v>
      </c>
      <c r="N1100" s="2">
        <v>0</v>
      </c>
      <c r="O1100" s="2">
        <v>3.2551999999999999</v>
      </c>
      <c r="P1100" s="2">
        <v>28.295199999999998</v>
      </c>
      <c r="Q1100" s="2">
        <v>0</v>
      </c>
      <c r="R1100">
        <v>3</v>
      </c>
      <c r="S1100" s="64"/>
      <c r="T1100" s="64"/>
    </row>
    <row r="1101" spans="1:20" x14ac:dyDescent="0.25">
      <c r="A1101" t="s">
        <v>775</v>
      </c>
      <c r="B1101" t="s">
        <v>779</v>
      </c>
      <c r="C1101" t="s">
        <v>1</v>
      </c>
      <c r="D1101" t="s">
        <v>0</v>
      </c>
      <c r="E1101">
        <v>126389</v>
      </c>
      <c r="F1101" t="s">
        <v>264</v>
      </c>
      <c r="G1101" t="s">
        <v>265</v>
      </c>
      <c r="H1101" s="2">
        <v>0</v>
      </c>
      <c r="I1101" s="2">
        <v>0</v>
      </c>
      <c r="J1101" s="2">
        <v>0</v>
      </c>
      <c r="K1101" s="2">
        <v>10.87</v>
      </c>
      <c r="L1101" s="2">
        <v>0</v>
      </c>
      <c r="M1101" s="2">
        <v>0</v>
      </c>
      <c r="N1101" s="2">
        <v>0</v>
      </c>
      <c r="O1101" s="2">
        <v>1.4131</v>
      </c>
      <c r="P1101" s="2">
        <v>12.283099999999999</v>
      </c>
      <c r="Q1101" s="2">
        <v>0</v>
      </c>
      <c r="R1101">
        <v>3</v>
      </c>
      <c r="S1101" s="64"/>
      <c r="T1101" s="64"/>
    </row>
    <row r="1102" spans="1:20" x14ac:dyDescent="0.25">
      <c r="A1102" t="s">
        <v>775</v>
      </c>
      <c r="B1102" t="s">
        <v>779</v>
      </c>
      <c r="C1102" t="s">
        <v>1</v>
      </c>
      <c r="D1102" t="s">
        <v>0</v>
      </c>
      <c r="E1102">
        <v>126406</v>
      </c>
      <c r="F1102" t="s">
        <v>264</v>
      </c>
      <c r="G1102" t="s">
        <v>265</v>
      </c>
      <c r="H1102" s="2">
        <v>0</v>
      </c>
      <c r="I1102" s="2">
        <v>0</v>
      </c>
      <c r="J1102" s="2">
        <v>0</v>
      </c>
      <c r="K1102" s="2">
        <v>121.5</v>
      </c>
      <c r="L1102" s="2">
        <v>0</v>
      </c>
      <c r="M1102" s="2">
        <v>0</v>
      </c>
      <c r="N1102" s="2">
        <v>0</v>
      </c>
      <c r="O1102" s="2">
        <v>15.795</v>
      </c>
      <c r="P1102" s="2">
        <v>137.29499999999999</v>
      </c>
      <c r="Q1102" s="2">
        <v>0</v>
      </c>
      <c r="R1102">
        <v>3</v>
      </c>
      <c r="S1102" s="64"/>
      <c r="T1102" s="64"/>
    </row>
    <row r="1103" spans="1:20" x14ac:dyDescent="0.25">
      <c r="A1103" t="s">
        <v>775</v>
      </c>
      <c r="B1103" t="s">
        <v>779</v>
      </c>
      <c r="C1103" t="s">
        <v>1</v>
      </c>
      <c r="D1103" t="s">
        <v>0</v>
      </c>
      <c r="E1103">
        <v>126318</v>
      </c>
      <c r="F1103" t="s">
        <v>264</v>
      </c>
      <c r="G1103" t="s">
        <v>265</v>
      </c>
      <c r="H1103" s="2">
        <v>0</v>
      </c>
      <c r="I1103" s="2">
        <v>0</v>
      </c>
      <c r="J1103" s="2">
        <v>0</v>
      </c>
      <c r="K1103" s="2">
        <v>42.23</v>
      </c>
      <c r="L1103" s="2">
        <v>0</v>
      </c>
      <c r="M1103" s="2">
        <v>0</v>
      </c>
      <c r="N1103" s="2">
        <v>0</v>
      </c>
      <c r="O1103" s="2">
        <v>5.4898999999999996</v>
      </c>
      <c r="P1103" s="2">
        <v>47.719899999999996</v>
      </c>
      <c r="Q1103" s="2">
        <v>0</v>
      </c>
      <c r="R1103">
        <v>3</v>
      </c>
      <c r="S1103" s="64"/>
      <c r="T1103" s="64"/>
    </row>
    <row r="1104" spans="1:20" x14ac:dyDescent="0.25">
      <c r="A1104" t="s">
        <v>775</v>
      </c>
      <c r="B1104" t="s">
        <v>779</v>
      </c>
      <c r="C1104" t="s">
        <v>1</v>
      </c>
      <c r="D1104" t="s">
        <v>0</v>
      </c>
      <c r="E1104">
        <v>126366</v>
      </c>
      <c r="F1104" t="s">
        <v>264</v>
      </c>
      <c r="G1104" t="s">
        <v>265</v>
      </c>
      <c r="H1104" s="2">
        <v>0</v>
      </c>
      <c r="I1104" s="2">
        <v>0</v>
      </c>
      <c r="J1104" s="2">
        <v>0</v>
      </c>
      <c r="K1104" s="2">
        <v>9.3000000000000007</v>
      </c>
      <c r="L1104" s="2">
        <v>0</v>
      </c>
      <c r="M1104" s="2">
        <v>0</v>
      </c>
      <c r="N1104" s="2">
        <v>0</v>
      </c>
      <c r="O1104" s="2">
        <v>1.2090000000000001</v>
      </c>
      <c r="P1104" s="2">
        <v>10.509</v>
      </c>
      <c r="Q1104" s="2">
        <v>0</v>
      </c>
      <c r="R1104">
        <v>3</v>
      </c>
      <c r="S1104" s="64"/>
      <c r="T1104" s="64"/>
    </row>
    <row r="1105" spans="1:20" x14ac:dyDescent="0.25">
      <c r="A1105" t="s">
        <v>775</v>
      </c>
      <c r="B1105" t="s">
        <v>779</v>
      </c>
      <c r="C1105" t="s">
        <v>1</v>
      </c>
      <c r="D1105" t="s">
        <v>0</v>
      </c>
      <c r="E1105">
        <v>2373</v>
      </c>
      <c r="F1105" t="s">
        <v>643</v>
      </c>
      <c r="G1105" t="s">
        <v>97</v>
      </c>
      <c r="H1105" s="2">
        <v>0</v>
      </c>
      <c r="I1105" s="2">
        <v>0</v>
      </c>
      <c r="J1105" s="2">
        <v>0</v>
      </c>
      <c r="K1105" s="2">
        <v>74.790000000000006</v>
      </c>
      <c r="L1105" s="2">
        <v>0</v>
      </c>
      <c r="M1105" s="2">
        <v>0</v>
      </c>
      <c r="N1105" s="2">
        <v>0</v>
      </c>
      <c r="O1105" s="2">
        <v>9.7227000000000015</v>
      </c>
      <c r="P1105" s="2">
        <v>84.512700000000009</v>
      </c>
      <c r="Q1105" s="2">
        <v>0</v>
      </c>
      <c r="R1105">
        <v>3</v>
      </c>
      <c r="S1105" s="64"/>
      <c r="T1105" s="64"/>
    </row>
    <row r="1106" spans="1:20" x14ac:dyDescent="0.25">
      <c r="A1106" t="s">
        <v>775</v>
      </c>
      <c r="B1106" t="s">
        <v>779</v>
      </c>
      <c r="C1106" t="s">
        <v>1</v>
      </c>
      <c r="D1106" t="s">
        <v>0</v>
      </c>
      <c r="E1106">
        <v>10509</v>
      </c>
      <c r="F1106" t="s">
        <v>381</v>
      </c>
      <c r="G1106" t="s">
        <v>382</v>
      </c>
      <c r="H1106" s="2">
        <v>0</v>
      </c>
      <c r="I1106" s="2">
        <v>0</v>
      </c>
      <c r="J1106" s="2">
        <v>0</v>
      </c>
      <c r="K1106" s="2">
        <v>9.6300000000000008</v>
      </c>
      <c r="L1106" s="2">
        <v>0</v>
      </c>
      <c r="M1106" s="2">
        <v>0</v>
      </c>
      <c r="N1106" s="2">
        <v>0</v>
      </c>
      <c r="O1106" s="2">
        <v>1.2519000000000002</v>
      </c>
      <c r="P1106" s="2">
        <v>10.881900000000002</v>
      </c>
      <c r="Q1106" s="2">
        <v>0</v>
      </c>
      <c r="R1106">
        <v>3</v>
      </c>
      <c r="S1106" s="64"/>
      <c r="T1106" s="64"/>
    </row>
    <row r="1107" spans="1:20" x14ac:dyDescent="0.25">
      <c r="A1107" t="s">
        <v>775</v>
      </c>
      <c r="B1107" t="s">
        <v>779</v>
      </c>
      <c r="C1107" t="s">
        <v>1</v>
      </c>
      <c r="D1107" t="s">
        <v>0</v>
      </c>
      <c r="E1107">
        <v>75047564</v>
      </c>
      <c r="F1107" t="s">
        <v>222</v>
      </c>
      <c r="G1107" t="s">
        <v>74</v>
      </c>
      <c r="H1107" s="2">
        <v>0</v>
      </c>
      <c r="I1107" s="2">
        <v>0</v>
      </c>
      <c r="J1107" s="2">
        <v>0</v>
      </c>
      <c r="K1107" s="2">
        <v>56.8</v>
      </c>
      <c r="L1107" s="2">
        <v>0</v>
      </c>
      <c r="M1107" s="2">
        <v>0</v>
      </c>
      <c r="N1107" s="2">
        <v>0</v>
      </c>
      <c r="O1107" s="2">
        <v>7.3839999999999995</v>
      </c>
      <c r="P1107" s="2">
        <v>64.183999999999997</v>
      </c>
      <c r="Q1107" s="2">
        <v>0</v>
      </c>
      <c r="R1107">
        <v>3</v>
      </c>
      <c r="S1107" s="64"/>
      <c r="T1107" s="64"/>
    </row>
    <row r="1108" spans="1:20" x14ac:dyDescent="0.25">
      <c r="A1108" t="s">
        <v>775</v>
      </c>
      <c r="B1108" t="s">
        <v>779</v>
      </c>
      <c r="C1108" t="s">
        <v>1</v>
      </c>
      <c r="D1108" t="s">
        <v>0</v>
      </c>
      <c r="E1108">
        <v>75047557</v>
      </c>
      <c r="F1108" t="s">
        <v>222</v>
      </c>
      <c r="G1108" t="s">
        <v>74</v>
      </c>
      <c r="H1108" s="2">
        <v>0</v>
      </c>
      <c r="I1108" s="2">
        <v>0</v>
      </c>
      <c r="J1108" s="2">
        <v>0</v>
      </c>
      <c r="K1108" s="2">
        <v>14.64</v>
      </c>
      <c r="L1108" s="2">
        <v>0</v>
      </c>
      <c r="M1108" s="2">
        <v>0</v>
      </c>
      <c r="N1108" s="2">
        <v>0</v>
      </c>
      <c r="O1108" s="2">
        <v>1.9032000000000002</v>
      </c>
      <c r="P1108" s="2">
        <v>16.543200000000002</v>
      </c>
      <c r="Q1108" s="2">
        <v>0</v>
      </c>
      <c r="R1108">
        <v>3</v>
      </c>
      <c r="S1108" s="64"/>
      <c r="T1108" s="64"/>
    </row>
    <row r="1109" spans="1:20" x14ac:dyDescent="0.25">
      <c r="A1109" t="s">
        <v>775</v>
      </c>
      <c r="B1109" t="s">
        <v>778</v>
      </c>
      <c r="C1109" t="s">
        <v>1</v>
      </c>
      <c r="D1109" t="s">
        <v>0</v>
      </c>
      <c r="E1109">
        <v>126164</v>
      </c>
      <c r="F1109" t="s">
        <v>264</v>
      </c>
      <c r="G1109" t="s">
        <v>265</v>
      </c>
      <c r="H1109" s="2">
        <v>0</v>
      </c>
      <c r="I1109" s="2">
        <v>0</v>
      </c>
      <c r="J1109" s="2">
        <v>0</v>
      </c>
      <c r="K1109" s="2">
        <v>47.97</v>
      </c>
      <c r="L1109" s="2">
        <v>0</v>
      </c>
      <c r="M1109" s="2">
        <v>0</v>
      </c>
      <c r="N1109" s="2">
        <v>0</v>
      </c>
      <c r="O1109" s="2">
        <v>6.2361000000000004</v>
      </c>
      <c r="P1109" s="2">
        <v>54.206099999999999</v>
      </c>
      <c r="Q1109" s="2">
        <v>0</v>
      </c>
      <c r="R1109">
        <v>3</v>
      </c>
      <c r="S1109" s="64"/>
      <c r="T1109" s="64"/>
    </row>
    <row r="1110" spans="1:20" x14ac:dyDescent="0.25">
      <c r="A1110" t="s">
        <v>775</v>
      </c>
      <c r="B1110" t="s">
        <v>778</v>
      </c>
      <c r="C1110" t="s">
        <v>1</v>
      </c>
      <c r="D1110" t="s">
        <v>0</v>
      </c>
      <c r="E1110">
        <v>126165</v>
      </c>
      <c r="F1110" t="s">
        <v>264</v>
      </c>
      <c r="G1110" t="s">
        <v>265</v>
      </c>
      <c r="H1110" s="2">
        <v>0</v>
      </c>
      <c r="I1110" s="2">
        <v>0</v>
      </c>
      <c r="J1110" s="2">
        <v>0</v>
      </c>
      <c r="K1110" s="2">
        <v>4.96</v>
      </c>
      <c r="L1110" s="2">
        <v>0</v>
      </c>
      <c r="M1110" s="2">
        <v>0</v>
      </c>
      <c r="N1110" s="2">
        <v>0</v>
      </c>
      <c r="O1110" s="2">
        <v>0.64480000000000004</v>
      </c>
      <c r="P1110" s="2">
        <v>5.6048</v>
      </c>
      <c r="Q1110" s="2">
        <v>0</v>
      </c>
      <c r="R1110">
        <v>3</v>
      </c>
      <c r="S1110" s="64"/>
      <c r="T1110" s="64"/>
    </row>
    <row r="1111" spans="1:20" x14ac:dyDescent="0.25">
      <c r="A1111" t="s">
        <v>775</v>
      </c>
      <c r="B1111" t="s">
        <v>778</v>
      </c>
      <c r="C1111" t="s">
        <v>1</v>
      </c>
      <c r="D1111" t="s">
        <v>0</v>
      </c>
      <c r="E1111">
        <v>67344</v>
      </c>
      <c r="F1111" t="s">
        <v>634</v>
      </c>
      <c r="G1111" t="s">
        <v>80</v>
      </c>
      <c r="H1111" s="2">
        <v>0</v>
      </c>
      <c r="I1111" s="2">
        <v>0</v>
      </c>
      <c r="J1111" s="2">
        <v>0</v>
      </c>
      <c r="K1111" s="2">
        <v>22.66</v>
      </c>
      <c r="L1111" s="2">
        <v>0</v>
      </c>
      <c r="M1111" s="2">
        <v>0</v>
      </c>
      <c r="N1111" s="2">
        <v>0</v>
      </c>
      <c r="O1111" s="2">
        <v>2.9458000000000002</v>
      </c>
      <c r="P1111" s="2">
        <v>25.605800000000002</v>
      </c>
      <c r="Q1111" s="2">
        <v>0</v>
      </c>
      <c r="R1111">
        <v>3</v>
      </c>
      <c r="S1111" s="64"/>
      <c r="T1111" s="64"/>
    </row>
    <row r="1112" spans="1:20" x14ac:dyDescent="0.25">
      <c r="A1112" t="s">
        <v>775</v>
      </c>
      <c r="B1112" t="s">
        <v>784</v>
      </c>
      <c r="C1112" t="s">
        <v>1</v>
      </c>
      <c r="D1112" t="s">
        <v>0</v>
      </c>
      <c r="E1112">
        <v>125998</v>
      </c>
      <c r="F1112" t="s">
        <v>264</v>
      </c>
      <c r="G1112" t="s">
        <v>265</v>
      </c>
      <c r="H1112" s="2">
        <v>0</v>
      </c>
      <c r="I1112" s="2">
        <v>0</v>
      </c>
      <c r="J1112" s="2">
        <v>0</v>
      </c>
      <c r="K1112" s="2">
        <v>12.11</v>
      </c>
      <c r="L1112" s="2">
        <v>0</v>
      </c>
      <c r="M1112" s="2">
        <v>0</v>
      </c>
      <c r="N1112" s="2">
        <v>0</v>
      </c>
      <c r="O1112" s="2">
        <v>1.5743</v>
      </c>
      <c r="P1112" s="2">
        <v>13.6843</v>
      </c>
      <c r="Q1112" s="2">
        <v>0</v>
      </c>
      <c r="R1112">
        <v>3</v>
      </c>
      <c r="S1112" s="64"/>
      <c r="T1112" s="64"/>
    </row>
    <row r="1113" spans="1:20" x14ac:dyDescent="0.25">
      <c r="A1113" t="s">
        <v>775</v>
      </c>
      <c r="B1113" t="s">
        <v>784</v>
      </c>
      <c r="C1113" t="s">
        <v>1</v>
      </c>
      <c r="D1113" t="s">
        <v>0</v>
      </c>
      <c r="E1113">
        <v>10211</v>
      </c>
      <c r="F1113" t="s">
        <v>381</v>
      </c>
      <c r="G1113" t="s">
        <v>382</v>
      </c>
      <c r="H1113" s="2">
        <v>0</v>
      </c>
      <c r="I1113" s="2">
        <v>0</v>
      </c>
      <c r="J1113" s="2">
        <v>0</v>
      </c>
      <c r="K1113" s="2">
        <v>51.37</v>
      </c>
      <c r="L1113" s="2">
        <v>0</v>
      </c>
      <c r="M1113" s="2">
        <v>0</v>
      </c>
      <c r="N1113" s="2">
        <v>0</v>
      </c>
      <c r="O1113" s="2">
        <v>6.6780999999999997</v>
      </c>
      <c r="P1113" s="2">
        <v>58.048099999999998</v>
      </c>
      <c r="Q1113" s="2">
        <v>0</v>
      </c>
      <c r="R1113">
        <v>3</v>
      </c>
      <c r="S1113" s="64"/>
      <c r="T1113" s="64"/>
    </row>
    <row r="1114" spans="1:20" x14ac:dyDescent="0.25">
      <c r="A1114" t="s">
        <v>775</v>
      </c>
      <c r="B1114" t="s">
        <v>784</v>
      </c>
      <c r="C1114" t="s">
        <v>1</v>
      </c>
      <c r="D1114" t="s">
        <v>0</v>
      </c>
      <c r="E1114">
        <v>67628</v>
      </c>
      <c r="F1114" t="s">
        <v>664</v>
      </c>
      <c r="G1114" t="s">
        <v>665</v>
      </c>
      <c r="H1114" s="2">
        <v>0</v>
      </c>
      <c r="I1114" s="2">
        <v>0</v>
      </c>
      <c r="J1114" s="2">
        <v>0</v>
      </c>
      <c r="K1114" s="2">
        <v>43.53</v>
      </c>
      <c r="L1114" s="2">
        <v>0</v>
      </c>
      <c r="M1114" s="2">
        <v>0</v>
      </c>
      <c r="N1114" s="2">
        <v>0</v>
      </c>
      <c r="O1114" s="2">
        <v>5.6589</v>
      </c>
      <c r="P1114" s="2">
        <v>49.188900000000004</v>
      </c>
      <c r="Q1114" s="2">
        <v>0</v>
      </c>
      <c r="R1114">
        <v>3</v>
      </c>
      <c r="S1114" s="64"/>
      <c r="T1114" s="64"/>
    </row>
    <row r="1115" spans="1:20" x14ac:dyDescent="0.25">
      <c r="A1115" t="s">
        <v>775</v>
      </c>
      <c r="B1115" t="s">
        <v>777</v>
      </c>
      <c r="C1115" t="s">
        <v>1</v>
      </c>
      <c r="D1115" t="s">
        <v>0</v>
      </c>
      <c r="E1115">
        <v>125922</v>
      </c>
      <c r="F1115" t="s">
        <v>264</v>
      </c>
      <c r="G1115" t="s">
        <v>265</v>
      </c>
      <c r="H1115" s="2">
        <v>0</v>
      </c>
      <c r="I1115" s="2">
        <v>0</v>
      </c>
      <c r="J1115" s="2">
        <v>0</v>
      </c>
      <c r="K1115" s="2">
        <v>130.91</v>
      </c>
      <c r="L1115" s="2">
        <v>0</v>
      </c>
      <c r="M1115" s="2">
        <v>0</v>
      </c>
      <c r="N1115" s="2">
        <v>0</v>
      </c>
      <c r="O1115" s="2">
        <v>17.0183</v>
      </c>
      <c r="P1115" s="2">
        <v>147.92830000000001</v>
      </c>
      <c r="Q1115" s="2">
        <v>0</v>
      </c>
      <c r="R1115">
        <v>3</v>
      </c>
      <c r="S1115" s="64"/>
      <c r="T1115" s="64"/>
    </row>
    <row r="1116" spans="1:20" x14ac:dyDescent="0.25">
      <c r="A1116" t="s">
        <v>775</v>
      </c>
      <c r="B1116" t="s">
        <v>777</v>
      </c>
      <c r="C1116" t="s">
        <v>1</v>
      </c>
      <c r="D1116" t="s">
        <v>0</v>
      </c>
      <c r="E1116">
        <v>125917</v>
      </c>
      <c r="F1116" t="s">
        <v>264</v>
      </c>
      <c r="G1116" t="s">
        <v>265</v>
      </c>
      <c r="H1116" s="2">
        <v>0</v>
      </c>
      <c r="I1116" s="2">
        <v>0</v>
      </c>
      <c r="J1116" s="2">
        <v>0</v>
      </c>
      <c r="K1116" s="2">
        <v>2.02</v>
      </c>
      <c r="L1116" s="2">
        <v>0</v>
      </c>
      <c r="M1116" s="2">
        <v>0</v>
      </c>
      <c r="N1116" s="2">
        <v>0</v>
      </c>
      <c r="O1116" s="2">
        <v>0.2626</v>
      </c>
      <c r="P1116" s="2">
        <v>2.2826</v>
      </c>
      <c r="Q1116" s="2">
        <v>0</v>
      </c>
      <c r="R1116">
        <v>3</v>
      </c>
      <c r="S1116" s="64"/>
      <c r="T1116" s="64"/>
    </row>
    <row r="1117" spans="1:20" x14ac:dyDescent="0.25">
      <c r="A1117" t="s">
        <v>775</v>
      </c>
      <c r="B1117" t="s">
        <v>777</v>
      </c>
      <c r="C1117" t="s">
        <v>1</v>
      </c>
      <c r="D1117" t="s">
        <v>0</v>
      </c>
      <c r="E1117">
        <v>22831</v>
      </c>
      <c r="F1117" t="s">
        <v>809</v>
      </c>
      <c r="G1117" t="s">
        <v>210</v>
      </c>
      <c r="H1117" s="2">
        <v>4.1399999999999997</v>
      </c>
      <c r="I1117" s="2">
        <v>0</v>
      </c>
      <c r="J1117" s="2">
        <v>0</v>
      </c>
      <c r="K1117" s="2">
        <v>45.01</v>
      </c>
      <c r="L1117" s="2">
        <v>0</v>
      </c>
      <c r="M1117" s="2">
        <v>0</v>
      </c>
      <c r="N1117" s="2">
        <v>0</v>
      </c>
      <c r="O1117" s="2">
        <v>5.8513000000000002</v>
      </c>
      <c r="P1117" s="2">
        <v>55.001300000000001</v>
      </c>
      <c r="Q1117" s="2">
        <v>0</v>
      </c>
      <c r="R1117">
        <v>3</v>
      </c>
      <c r="S1117" s="64"/>
      <c r="T1117" s="64"/>
    </row>
    <row r="1118" spans="1:20" x14ac:dyDescent="0.25">
      <c r="A1118" t="s">
        <v>775</v>
      </c>
      <c r="B1118" t="s">
        <v>783</v>
      </c>
      <c r="C1118" t="s">
        <v>1</v>
      </c>
      <c r="D1118" t="s">
        <v>0</v>
      </c>
      <c r="E1118">
        <v>125718</v>
      </c>
      <c r="F1118" t="s">
        <v>264</v>
      </c>
      <c r="G1118" t="s">
        <v>265</v>
      </c>
      <c r="H1118" s="2">
        <v>0</v>
      </c>
      <c r="I1118" s="2">
        <v>0</v>
      </c>
      <c r="J1118" s="2">
        <v>0</v>
      </c>
      <c r="K1118" s="2">
        <v>122.85</v>
      </c>
      <c r="L1118" s="2">
        <v>0</v>
      </c>
      <c r="M1118" s="2">
        <v>0</v>
      </c>
      <c r="N1118" s="2">
        <v>0</v>
      </c>
      <c r="O1118" s="2">
        <v>15.970499999999999</v>
      </c>
      <c r="P1118" s="2">
        <v>138.82049999999998</v>
      </c>
      <c r="Q1118" s="2">
        <v>0</v>
      </c>
      <c r="R1118">
        <v>3</v>
      </c>
      <c r="S1118" s="64"/>
      <c r="T1118" s="64"/>
    </row>
    <row r="1119" spans="1:20" x14ac:dyDescent="0.25">
      <c r="A1119" t="s">
        <v>775</v>
      </c>
      <c r="B1119" t="s">
        <v>783</v>
      </c>
      <c r="C1119" t="s">
        <v>1</v>
      </c>
      <c r="D1119" t="s">
        <v>0</v>
      </c>
      <c r="E1119">
        <v>125719</v>
      </c>
      <c r="F1119" t="s">
        <v>264</v>
      </c>
      <c r="G1119" t="s">
        <v>265</v>
      </c>
      <c r="H1119" s="2">
        <v>0</v>
      </c>
      <c r="I1119" s="2">
        <v>0</v>
      </c>
      <c r="J1119" s="2">
        <v>0</v>
      </c>
      <c r="K1119" s="2">
        <v>25.96</v>
      </c>
      <c r="L1119" s="2">
        <v>0</v>
      </c>
      <c r="M1119" s="2">
        <v>0</v>
      </c>
      <c r="N1119" s="2">
        <v>0</v>
      </c>
      <c r="O1119" s="2">
        <v>3.3748</v>
      </c>
      <c r="P1119" s="2">
        <v>29.334800000000001</v>
      </c>
      <c r="Q1119" s="2">
        <v>0</v>
      </c>
      <c r="R1119">
        <v>3</v>
      </c>
      <c r="S1119" s="64"/>
      <c r="T1119" s="64"/>
    </row>
    <row r="1120" spans="1:20" x14ac:dyDescent="0.25">
      <c r="A1120" t="s">
        <v>775</v>
      </c>
      <c r="B1120" t="s">
        <v>783</v>
      </c>
      <c r="C1120" t="s">
        <v>1</v>
      </c>
      <c r="D1120" t="s">
        <v>0</v>
      </c>
      <c r="E1120">
        <v>125735</v>
      </c>
      <c r="F1120" t="s">
        <v>264</v>
      </c>
      <c r="G1120" t="s">
        <v>265</v>
      </c>
      <c r="H1120" s="2">
        <v>0</v>
      </c>
      <c r="I1120" s="2">
        <v>0</v>
      </c>
      <c r="J1120" s="2">
        <v>0</v>
      </c>
      <c r="K1120" s="2">
        <v>26.01</v>
      </c>
      <c r="L1120" s="2">
        <v>0</v>
      </c>
      <c r="M1120" s="2">
        <v>0</v>
      </c>
      <c r="N1120" s="2">
        <v>0</v>
      </c>
      <c r="O1120" s="2">
        <v>3.3813000000000004</v>
      </c>
      <c r="P1120" s="2">
        <v>29.391300000000001</v>
      </c>
      <c r="Q1120" s="2">
        <v>0</v>
      </c>
      <c r="R1120">
        <v>3</v>
      </c>
      <c r="S1120" s="64"/>
      <c r="T1120" s="64"/>
    </row>
    <row r="1121" spans="1:20" x14ac:dyDescent="0.25">
      <c r="A1121" t="s">
        <v>775</v>
      </c>
      <c r="B1121" t="s">
        <v>783</v>
      </c>
      <c r="C1121" t="s">
        <v>1</v>
      </c>
      <c r="D1121" t="s">
        <v>0</v>
      </c>
      <c r="E1121">
        <v>125783</v>
      </c>
      <c r="F1121" t="s">
        <v>264</v>
      </c>
      <c r="G1121" t="s">
        <v>265</v>
      </c>
      <c r="H1121" s="2">
        <v>0</v>
      </c>
      <c r="I1121" s="2">
        <v>0</v>
      </c>
      <c r="J1121" s="2">
        <v>0</v>
      </c>
      <c r="K1121" s="2">
        <v>220.5</v>
      </c>
      <c r="L1121" s="2">
        <v>0</v>
      </c>
      <c r="M1121" s="2">
        <v>0</v>
      </c>
      <c r="N1121" s="2">
        <v>0</v>
      </c>
      <c r="O1121" s="2">
        <v>28.665000000000003</v>
      </c>
      <c r="P1121" s="2">
        <v>249.16499999999999</v>
      </c>
      <c r="Q1121" s="2">
        <v>0</v>
      </c>
      <c r="R1121">
        <v>3</v>
      </c>
      <c r="S1121" s="64"/>
      <c r="T1121" s="64"/>
    </row>
    <row r="1122" spans="1:20" x14ac:dyDescent="0.25">
      <c r="A1122" t="s">
        <v>775</v>
      </c>
      <c r="B1122" t="s">
        <v>783</v>
      </c>
      <c r="C1122" t="s">
        <v>1</v>
      </c>
      <c r="D1122" t="s">
        <v>0</v>
      </c>
      <c r="E1122">
        <v>359</v>
      </c>
      <c r="F1122" t="s">
        <v>807</v>
      </c>
      <c r="G1122" t="s">
        <v>808</v>
      </c>
      <c r="H1122" s="2">
        <v>0</v>
      </c>
      <c r="I1122" s="2">
        <v>0</v>
      </c>
      <c r="J1122" s="2">
        <v>0</v>
      </c>
      <c r="K1122" s="2">
        <v>70.8</v>
      </c>
      <c r="L1122" s="2">
        <v>0</v>
      </c>
      <c r="M1122" s="2">
        <v>0</v>
      </c>
      <c r="N1122" s="2">
        <v>0</v>
      </c>
      <c r="O1122" s="2">
        <v>9.2040000000000006</v>
      </c>
      <c r="P1122" s="2">
        <v>80.003999999999991</v>
      </c>
      <c r="Q1122" s="2">
        <v>0</v>
      </c>
      <c r="R1122">
        <v>3</v>
      </c>
      <c r="S1122" s="64"/>
      <c r="T1122" s="64"/>
    </row>
    <row r="1123" spans="1:20" x14ac:dyDescent="0.25">
      <c r="A1123" t="s">
        <v>775</v>
      </c>
      <c r="B1123" t="s">
        <v>783</v>
      </c>
      <c r="C1123" t="s">
        <v>1</v>
      </c>
      <c r="D1123" t="s">
        <v>0</v>
      </c>
      <c r="E1123">
        <v>562973</v>
      </c>
      <c r="F1123" t="s">
        <v>402</v>
      </c>
      <c r="G1123" t="s">
        <v>428</v>
      </c>
      <c r="H1123" s="2">
        <v>0</v>
      </c>
      <c r="I1123" s="2">
        <v>0</v>
      </c>
      <c r="J1123" s="2">
        <v>0</v>
      </c>
      <c r="K1123" s="2">
        <v>5.4</v>
      </c>
      <c r="L1123" s="2">
        <v>0</v>
      </c>
      <c r="M1123" s="2">
        <v>0</v>
      </c>
      <c r="N1123" s="2">
        <v>0</v>
      </c>
      <c r="O1123" s="2">
        <v>0.70200000000000007</v>
      </c>
      <c r="P1123" s="2">
        <v>6.1020000000000003</v>
      </c>
      <c r="Q1123" s="2">
        <v>0</v>
      </c>
      <c r="R1123">
        <v>3</v>
      </c>
      <c r="S1123" s="64"/>
      <c r="T1123" s="64"/>
    </row>
    <row r="1124" spans="1:20" x14ac:dyDescent="0.25">
      <c r="A1124" t="s">
        <v>775</v>
      </c>
      <c r="B1124" t="s">
        <v>782</v>
      </c>
      <c r="C1124" t="s">
        <v>1</v>
      </c>
      <c r="D1124" t="s">
        <v>0</v>
      </c>
      <c r="E1124">
        <v>125661</v>
      </c>
      <c r="F1124" t="s">
        <v>264</v>
      </c>
      <c r="G1124" t="s">
        <v>265</v>
      </c>
      <c r="H1124" s="2">
        <v>0</v>
      </c>
      <c r="I1124" s="2">
        <v>0</v>
      </c>
      <c r="J1124" s="2">
        <v>0</v>
      </c>
      <c r="K1124" s="2">
        <v>45.63</v>
      </c>
      <c r="L1124" s="2">
        <v>0</v>
      </c>
      <c r="M1124" s="2">
        <v>0</v>
      </c>
      <c r="N1124" s="2">
        <v>0</v>
      </c>
      <c r="O1124" s="2">
        <v>5.9319000000000006</v>
      </c>
      <c r="P1124" s="2">
        <v>51.561900000000001</v>
      </c>
      <c r="Q1124" s="2">
        <v>0</v>
      </c>
      <c r="R1124">
        <v>3</v>
      </c>
      <c r="S1124" s="64"/>
      <c r="T1124" s="64"/>
    </row>
    <row r="1125" spans="1:20" x14ac:dyDescent="0.25">
      <c r="A1125" t="s">
        <v>775</v>
      </c>
      <c r="B1125" t="s">
        <v>782</v>
      </c>
      <c r="C1125" t="s">
        <v>1</v>
      </c>
      <c r="D1125" t="s">
        <v>0</v>
      </c>
      <c r="E1125">
        <v>9880</v>
      </c>
      <c r="F1125" t="s">
        <v>381</v>
      </c>
      <c r="G1125" t="s">
        <v>382</v>
      </c>
      <c r="H1125" s="2">
        <v>0</v>
      </c>
      <c r="I1125" s="2">
        <v>0</v>
      </c>
      <c r="J1125" s="2">
        <v>0</v>
      </c>
      <c r="K1125" s="2">
        <v>39.950000000000003</v>
      </c>
      <c r="L1125" s="2">
        <v>0</v>
      </c>
      <c r="M1125" s="2">
        <v>0</v>
      </c>
      <c r="N1125" s="2">
        <v>0</v>
      </c>
      <c r="O1125" s="2">
        <v>5.1935000000000002</v>
      </c>
      <c r="P1125" s="2">
        <v>45.143500000000003</v>
      </c>
      <c r="Q1125" s="2">
        <v>0</v>
      </c>
      <c r="R1125">
        <v>3</v>
      </c>
      <c r="S1125" s="64"/>
      <c r="T1125" s="64"/>
    </row>
    <row r="1126" spans="1:20" x14ac:dyDescent="0.25">
      <c r="A1126" t="s">
        <v>775</v>
      </c>
      <c r="B1126" t="s">
        <v>782</v>
      </c>
      <c r="C1126" t="s">
        <v>1</v>
      </c>
      <c r="D1126" t="s">
        <v>0</v>
      </c>
      <c r="E1126">
        <v>9907</v>
      </c>
      <c r="F1126" t="s">
        <v>381</v>
      </c>
      <c r="G1126" t="s">
        <v>382</v>
      </c>
      <c r="H1126" s="2">
        <v>0</v>
      </c>
      <c r="I1126" s="2">
        <v>0</v>
      </c>
      <c r="J1126" s="2">
        <v>0</v>
      </c>
      <c r="K1126" s="2">
        <v>38.94</v>
      </c>
      <c r="L1126" s="2">
        <v>0</v>
      </c>
      <c r="M1126" s="2">
        <v>0</v>
      </c>
      <c r="N1126" s="2">
        <v>0</v>
      </c>
      <c r="O1126" s="2">
        <v>5.0621999999999998</v>
      </c>
      <c r="P1126" s="2">
        <v>44.002199999999995</v>
      </c>
      <c r="Q1126" s="2">
        <v>0</v>
      </c>
      <c r="R1126">
        <v>3</v>
      </c>
      <c r="S1126" s="64"/>
      <c r="T1126" s="64"/>
    </row>
    <row r="1127" spans="1:20" x14ac:dyDescent="0.25">
      <c r="A1127" t="s">
        <v>775</v>
      </c>
      <c r="B1127" t="s">
        <v>782</v>
      </c>
      <c r="C1127" t="s">
        <v>1</v>
      </c>
      <c r="D1127" t="s">
        <v>0</v>
      </c>
      <c r="E1127">
        <v>9879</v>
      </c>
      <c r="F1127" t="s">
        <v>381</v>
      </c>
      <c r="G1127" t="s">
        <v>382</v>
      </c>
      <c r="H1127" s="2">
        <v>0</v>
      </c>
      <c r="I1127" s="2">
        <v>0</v>
      </c>
      <c r="J1127" s="2">
        <v>0</v>
      </c>
      <c r="K1127" s="2">
        <v>232.86</v>
      </c>
      <c r="L1127" s="2">
        <v>0</v>
      </c>
      <c r="M1127" s="2">
        <v>0</v>
      </c>
      <c r="N1127" s="2">
        <v>0</v>
      </c>
      <c r="O1127" s="2">
        <v>30.271800000000002</v>
      </c>
      <c r="P1127" s="2">
        <v>263.1318</v>
      </c>
      <c r="Q1127" s="2">
        <v>0</v>
      </c>
      <c r="R1127">
        <v>3</v>
      </c>
      <c r="S1127" s="64"/>
      <c r="T1127" s="64"/>
    </row>
    <row r="1128" spans="1:20" x14ac:dyDescent="0.25">
      <c r="A1128" t="s">
        <v>775</v>
      </c>
      <c r="B1128" t="s">
        <v>782</v>
      </c>
      <c r="C1128" t="s">
        <v>1</v>
      </c>
      <c r="D1128" t="s">
        <v>0</v>
      </c>
      <c r="E1128">
        <v>54113</v>
      </c>
      <c r="F1128" t="s">
        <v>636</v>
      </c>
      <c r="G1128" t="s">
        <v>82</v>
      </c>
      <c r="H1128" s="2">
        <v>0</v>
      </c>
      <c r="I1128" s="2">
        <v>0</v>
      </c>
      <c r="J1128" s="2">
        <v>0</v>
      </c>
      <c r="K1128" s="2">
        <v>51.56</v>
      </c>
      <c r="L1128" s="2">
        <v>0</v>
      </c>
      <c r="M1128" s="2">
        <v>0</v>
      </c>
      <c r="N1128" s="2">
        <v>0</v>
      </c>
      <c r="O1128" s="2">
        <v>6.7028000000000008</v>
      </c>
      <c r="P1128" s="2">
        <v>58.262800000000006</v>
      </c>
      <c r="Q1128" s="2">
        <v>0</v>
      </c>
      <c r="R1128">
        <v>3</v>
      </c>
      <c r="S1128" s="64"/>
      <c r="T1128" s="64"/>
    </row>
    <row r="1129" spans="1:20" x14ac:dyDescent="0.25">
      <c r="A1129" t="s">
        <v>775</v>
      </c>
      <c r="B1129" t="s">
        <v>781</v>
      </c>
      <c r="C1129" t="s">
        <v>1</v>
      </c>
      <c r="D1129" t="s">
        <v>0</v>
      </c>
      <c r="E1129">
        <v>8947</v>
      </c>
      <c r="F1129" t="s">
        <v>310</v>
      </c>
      <c r="G1129" t="s">
        <v>311</v>
      </c>
      <c r="H1129" s="2">
        <v>0.71</v>
      </c>
      <c r="I1129" s="2">
        <v>0</v>
      </c>
      <c r="J1129" s="2">
        <v>0</v>
      </c>
      <c r="K1129" s="2">
        <v>7.91</v>
      </c>
      <c r="L1129" s="2">
        <v>0</v>
      </c>
      <c r="M1129" s="2">
        <v>0</v>
      </c>
      <c r="N1129" s="2">
        <v>0</v>
      </c>
      <c r="O1129" s="2">
        <v>1.0283</v>
      </c>
      <c r="P1129" s="2">
        <v>9.6483000000000008</v>
      </c>
      <c r="Q1129" s="2">
        <v>0</v>
      </c>
      <c r="R1129">
        <v>3</v>
      </c>
      <c r="S1129" s="64"/>
      <c r="T1129" s="64"/>
    </row>
    <row r="1130" spans="1:20" x14ac:dyDescent="0.25">
      <c r="A1130" t="s">
        <v>775</v>
      </c>
      <c r="B1130" t="s">
        <v>781</v>
      </c>
      <c r="C1130" t="s">
        <v>1</v>
      </c>
      <c r="D1130" t="s">
        <v>0</v>
      </c>
      <c r="E1130">
        <v>77418</v>
      </c>
      <c r="F1130" t="s">
        <v>131</v>
      </c>
      <c r="G1130" t="s">
        <v>132</v>
      </c>
      <c r="H1130" s="2">
        <v>4.1399999999999997</v>
      </c>
      <c r="I1130" s="2">
        <v>0</v>
      </c>
      <c r="J1130" s="2">
        <v>0</v>
      </c>
      <c r="K1130" s="2">
        <v>45.01</v>
      </c>
      <c r="L1130" s="2">
        <v>0</v>
      </c>
      <c r="M1130" s="2">
        <v>0</v>
      </c>
      <c r="N1130" s="2">
        <v>0</v>
      </c>
      <c r="O1130" s="2">
        <v>5.8513000000000002</v>
      </c>
      <c r="P1130" s="2">
        <v>55.001300000000001</v>
      </c>
      <c r="Q1130" s="2">
        <v>0</v>
      </c>
      <c r="R1130">
        <v>3</v>
      </c>
      <c r="S1130" s="64"/>
      <c r="T1130" s="64"/>
    </row>
    <row r="1131" spans="1:20" x14ac:dyDescent="0.25">
      <c r="A1131" t="s">
        <v>775</v>
      </c>
      <c r="B1131" t="s">
        <v>781</v>
      </c>
      <c r="C1131" t="s">
        <v>1</v>
      </c>
      <c r="D1131" t="s">
        <v>0</v>
      </c>
      <c r="E1131">
        <v>9830</v>
      </c>
      <c r="F1131" t="s">
        <v>381</v>
      </c>
      <c r="G1131" t="s">
        <v>382</v>
      </c>
      <c r="H1131" s="2">
        <v>0</v>
      </c>
      <c r="I1131" s="2">
        <v>0</v>
      </c>
      <c r="J1131" s="2">
        <v>0</v>
      </c>
      <c r="K1131" s="2">
        <v>314.76</v>
      </c>
      <c r="L1131" s="2">
        <v>0</v>
      </c>
      <c r="M1131" s="2">
        <v>0</v>
      </c>
      <c r="N1131" s="2">
        <v>0</v>
      </c>
      <c r="O1131" s="2">
        <v>40.918799999999997</v>
      </c>
      <c r="P1131" s="2">
        <v>355.67879999999997</v>
      </c>
      <c r="Q1131" s="2">
        <v>0</v>
      </c>
      <c r="R1131">
        <v>3</v>
      </c>
      <c r="S1131" s="64"/>
      <c r="T1131" s="64"/>
    </row>
    <row r="1132" spans="1:20" x14ac:dyDescent="0.25">
      <c r="A1132" t="s">
        <v>775</v>
      </c>
      <c r="B1132" t="s">
        <v>781</v>
      </c>
      <c r="C1132" t="s">
        <v>1</v>
      </c>
      <c r="D1132" t="s">
        <v>0</v>
      </c>
      <c r="E1132">
        <v>9790</v>
      </c>
      <c r="F1132" t="s">
        <v>381</v>
      </c>
      <c r="G1132" t="s">
        <v>382</v>
      </c>
      <c r="H1132" s="2">
        <v>0</v>
      </c>
      <c r="I1132" s="2">
        <v>0</v>
      </c>
      <c r="J1132" s="2">
        <v>0</v>
      </c>
      <c r="K1132" s="2">
        <v>10.09</v>
      </c>
      <c r="L1132" s="2">
        <v>0</v>
      </c>
      <c r="M1132" s="2">
        <v>0</v>
      </c>
      <c r="N1132" s="2">
        <v>0</v>
      </c>
      <c r="O1132" s="2">
        <v>1.3117000000000001</v>
      </c>
      <c r="P1132" s="2">
        <v>11.4017</v>
      </c>
      <c r="Q1132" s="2">
        <v>0</v>
      </c>
      <c r="R1132">
        <v>3</v>
      </c>
      <c r="S1132" s="64"/>
      <c r="T1132" s="64"/>
    </row>
    <row r="1133" spans="1:20" x14ac:dyDescent="0.25">
      <c r="A1133" t="s">
        <v>775</v>
      </c>
      <c r="B1133" t="s">
        <v>776</v>
      </c>
      <c r="C1133" t="s">
        <v>1</v>
      </c>
      <c r="D1133" t="s">
        <v>0</v>
      </c>
      <c r="E1133">
        <v>96223907</v>
      </c>
      <c r="F1133" t="s">
        <v>632</v>
      </c>
      <c r="G1133" t="s">
        <v>633</v>
      </c>
      <c r="H1133" s="2">
        <v>0</v>
      </c>
      <c r="I1133" s="2">
        <v>0</v>
      </c>
      <c r="J1133" s="2">
        <v>0</v>
      </c>
      <c r="K1133" s="2">
        <v>100.35</v>
      </c>
      <c r="L1133" s="2">
        <v>0</v>
      </c>
      <c r="M1133" s="2">
        <v>0</v>
      </c>
      <c r="N1133" s="2">
        <v>0</v>
      </c>
      <c r="O1133" s="2">
        <v>13.045500000000001</v>
      </c>
      <c r="P1133" s="2">
        <v>113.3955</v>
      </c>
      <c r="Q1133" s="2">
        <v>0</v>
      </c>
      <c r="R1133">
        <v>3</v>
      </c>
      <c r="S1133" s="64"/>
      <c r="T1133" s="64"/>
    </row>
    <row r="1134" spans="1:20" x14ac:dyDescent="0.25">
      <c r="A1134" t="s">
        <v>775</v>
      </c>
      <c r="B1134" t="s">
        <v>776</v>
      </c>
      <c r="C1134" t="s">
        <v>1</v>
      </c>
      <c r="D1134" t="s">
        <v>0</v>
      </c>
      <c r="E1134">
        <v>9648</v>
      </c>
      <c r="F1134" t="s">
        <v>381</v>
      </c>
      <c r="G1134" t="s">
        <v>382</v>
      </c>
      <c r="H1134" s="2">
        <v>0</v>
      </c>
      <c r="I1134" s="2">
        <v>0</v>
      </c>
      <c r="J1134" s="2">
        <v>0</v>
      </c>
      <c r="K1134" s="2">
        <v>11.11</v>
      </c>
      <c r="L1134" s="2">
        <v>0</v>
      </c>
      <c r="M1134" s="2">
        <v>0</v>
      </c>
      <c r="N1134" s="2">
        <v>0</v>
      </c>
      <c r="O1134" s="2">
        <v>1.4442999999999999</v>
      </c>
      <c r="P1134" s="2">
        <v>12.5543</v>
      </c>
      <c r="Q1134" s="2">
        <v>0</v>
      </c>
      <c r="R1134">
        <v>3</v>
      </c>
      <c r="S1134" s="64"/>
      <c r="T1134" s="64"/>
    </row>
    <row r="1135" spans="1:20" x14ac:dyDescent="0.25">
      <c r="A1135" t="s">
        <v>775</v>
      </c>
      <c r="B1135" t="s">
        <v>806</v>
      </c>
      <c r="C1135" t="s">
        <v>1</v>
      </c>
      <c r="D1135" t="s">
        <v>0</v>
      </c>
      <c r="E1135">
        <v>125271</v>
      </c>
      <c r="F1135" t="s">
        <v>264</v>
      </c>
      <c r="G1135" t="s">
        <v>265</v>
      </c>
      <c r="H1135" s="2">
        <v>0</v>
      </c>
      <c r="I1135" s="2">
        <v>0</v>
      </c>
      <c r="J1135" s="2">
        <v>0</v>
      </c>
      <c r="K1135" s="2">
        <v>80</v>
      </c>
      <c r="L1135" s="2">
        <v>0</v>
      </c>
      <c r="M1135" s="2">
        <v>0</v>
      </c>
      <c r="N1135" s="2">
        <v>0</v>
      </c>
      <c r="O1135" s="2">
        <v>10.4</v>
      </c>
      <c r="P1135" s="2">
        <v>90.4</v>
      </c>
      <c r="Q1135" s="2">
        <v>0</v>
      </c>
      <c r="R1135">
        <v>3</v>
      </c>
      <c r="S1135" s="64"/>
      <c r="T1135" s="64"/>
    </row>
    <row r="1136" spans="1:20" x14ac:dyDescent="0.25">
      <c r="A1136" t="s">
        <v>775</v>
      </c>
      <c r="B1136" t="s">
        <v>806</v>
      </c>
      <c r="C1136" t="s">
        <v>1</v>
      </c>
      <c r="D1136" t="s">
        <v>0</v>
      </c>
      <c r="E1136">
        <v>9441</v>
      </c>
      <c r="F1136" t="s">
        <v>381</v>
      </c>
      <c r="G1136" t="s">
        <v>382</v>
      </c>
      <c r="H1136" s="2">
        <v>0</v>
      </c>
      <c r="I1136" s="2">
        <v>0</v>
      </c>
      <c r="J1136" s="2">
        <v>0</v>
      </c>
      <c r="K1136" s="2">
        <v>65.47</v>
      </c>
      <c r="L1136" s="2">
        <v>0</v>
      </c>
      <c r="M1136" s="2">
        <v>0</v>
      </c>
      <c r="N1136" s="2">
        <v>0</v>
      </c>
      <c r="O1136" s="2">
        <v>8.5111000000000008</v>
      </c>
      <c r="P1136" s="2">
        <v>73.981099999999998</v>
      </c>
      <c r="Q1136" s="2">
        <v>0</v>
      </c>
      <c r="R1136">
        <v>3</v>
      </c>
      <c r="S1136" s="64"/>
      <c r="T1136" s="64"/>
    </row>
    <row r="1137" spans="1:20" x14ac:dyDescent="0.25">
      <c r="A1137" t="s">
        <v>775</v>
      </c>
      <c r="B1137" t="s">
        <v>805</v>
      </c>
      <c r="C1137" t="s">
        <v>1</v>
      </c>
      <c r="D1137" t="s">
        <v>0</v>
      </c>
      <c r="E1137">
        <v>121225</v>
      </c>
      <c r="F1137" t="s">
        <v>264</v>
      </c>
      <c r="G1137" t="s">
        <v>265</v>
      </c>
      <c r="H1137" s="2">
        <v>0</v>
      </c>
      <c r="I1137" s="2">
        <v>0</v>
      </c>
      <c r="J1137" s="2">
        <v>0</v>
      </c>
      <c r="K1137" s="2">
        <v>42.6</v>
      </c>
      <c r="L1137" s="2">
        <v>0</v>
      </c>
      <c r="M1137" s="2">
        <v>0</v>
      </c>
      <c r="N1137" s="2">
        <v>0</v>
      </c>
      <c r="O1137" s="2">
        <v>5.5380000000000003</v>
      </c>
      <c r="P1137" s="2">
        <v>48.138000000000005</v>
      </c>
      <c r="Q1137" s="2">
        <v>0</v>
      </c>
      <c r="R1137">
        <v>3</v>
      </c>
      <c r="S1137" s="64"/>
      <c r="T1137" s="64"/>
    </row>
    <row r="1138" spans="1:20" x14ac:dyDescent="0.25">
      <c r="A1138" t="s">
        <v>775</v>
      </c>
      <c r="B1138" t="s">
        <v>805</v>
      </c>
      <c r="C1138" t="s">
        <v>1</v>
      </c>
      <c r="D1138" t="s">
        <v>0</v>
      </c>
      <c r="E1138">
        <v>125017</v>
      </c>
      <c r="F1138" t="s">
        <v>264</v>
      </c>
      <c r="G1138" t="s">
        <v>265</v>
      </c>
      <c r="H1138" s="2">
        <v>0</v>
      </c>
      <c r="I1138" s="2">
        <v>0</v>
      </c>
      <c r="J1138" s="2">
        <v>0</v>
      </c>
      <c r="K1138" s="2">
        <v>97.6</v>
      </c>
      <c r="L1138" s="2">
        <v>0</v>
      </c>
      <c r="M1138" s="2">
        <v>0</v>
      </c>
      <c r="N1138" s="2">
        <v>0</v>
      </c>
      <c r="O1138" s="2">
        <v>12.687999999999999</v>
      </c>
      <c r="P1138" s="2">
        <v>110.288</v>
      </c>
      <c r="Q1138" s="2">
        <v>0</v>
      </c>
      <c r="R1138">
        <v>3</v>
      </c>
      <c r="S1138" s="64"/>
      <c r="T1138" s="64"/>
    </row>
    <row r="1139" spans="1:20" x14ac:dyDescent="0.25">
      <c r="A1139" t="s">
        <v>775</v>
      </c>
      <c r="B1139" t="s">
        <v>804</v>
      </c>
      <c r="C1139" t="s">
        <v>1</v>
      </c>
      <c r="D1139" t="s">
        <v>0</v>
      </c>
      <c r="E1139">
        <v>125017</v>
      </c>
      <c r="F1139" t="s">
        <v>264</v>
      </c>
      <c r="G1139" t="s">
        <v>265</v>
      </c>
      <c r="H1139" s="2">
        <v>0</v>
      </c>
      <c r="I1139" s="2">
        <v>0</v>
      </c>
      <c r="J1139" s="2">
        <v>0</v>
      </c>
      <c r="K1139" s="2">
        <v>97.6</v>
      </c>
      <c r="L1139" s="2">
        <v>0</v>
      </c>
      <c r="M1139" s="2">
        <v>0</v>
      </c>
      <c r="N1139" s="2">
        <v>0</v>
      </c>
      <c r="O1139" s="2">
        <v>12.687999999999999</v>
      </c>
      <c r="P1139" s="2">
        <v>110.288</v>
      </c>
      <c r="Q1139" s="2">
        <v>0</v>
      </c>
      <c r="R1139">
        <v>3</v>
      </c>
      <c r="S1139" s="64"/>
      <c r="T1139" s="64"/>
    </row>
    <row r="1140" spans="1:20" x14ac:dyDescent="0.25">
      <c r="A1140" t="s">
        <v>775</v>
      </c>
      <c r="B1140" t="s">
        <v>804</v>
      </c>
      <c r="C1140" t="s">
        <v>1</v>
      </c>
      <c r="D1140" t="s">
        <v>0</v>
      </c>
      <c r="E1140">
        <v>124569</v>
      </c>
      <c r="F1140" t="s">
        <v>264</v>
      </c>
      <c r="G1140" t="s">
        <v>265</v>
      </c>
      <c r="H1140" s="2">
        <v>0</v>
      </c>
      <c r="I1140" s="2">
        <v>0</v>
      </c>
      <c r="J1140" s="2">
        <v>0</v>
      </c>
      <c r="K1140" s="2">
        <v>10.35</v>
      </c>
      <c r="L1140" s="2">
        <v>0</v>
      </c>
      <c r="M1140" s="2">
        <v>0</v>
      </c>
      <c r="N1140" s="2">
        <v>0</v>
      </c>
      <c r="O1140" s="2">
        <v>1.3454999999999999</v>
      </c>
      <c r="P1140" s="2">
        <v>11.695499999999999</v>
      </c>
      <c r="Q1140" s="2">
        <v>0</v>
      </c>
      <c r="R1140">
        <v>3</v>
      </c>
      <c r="S1140" s="64"/>
      <c r="T1140" s="64"/>
    </row>
    <row r="1141" spans="1:20" x14ac:dyDescent="0.25">
      <c r="A1141" t="s">
        <v>775</v>
      </c>
      <c r="B1141" t="s">
        <v>803</v>
      </c>
      <c r="C1141" t="s">
        <v>1</v>
      </c>
      <c r="D1141" t="s">
        <v>0</v>
      </c>
      <c r="E1141">
        <v>124522</v>
      </c>
      <c r="F1141" t="s">
        <v>264</v>
      </c>
      <c r="G1141" t="s">
        <v>265</v>
      </c>
      <c r="H1141" s="2">
        <v>0</v>
      </c>
      <c r="I1141" s="2">
        <v>0</v>
      </c>
      <c r="J1141" s="2">
        <v>0</v>
      </c>
      <c r="K1141" s="2">
        <v>128.21</v>
      </c>
      <c r="L1141" s="2">
        <v>0</v>
      </c>
      <c r="M1141" s="2">
        <v>0</v>
      </c>
      <c r="N1141" s="2">
        <v>0</v>
      </c>
      <c r="O1141" s="2">
        <v>16.667300000000001</v>
      </c>
      <c r="P1141" s="2">
        <v>144.87730000000002</v>
      </c>
      <c r="Q1141" s="2">
        <v>0</v>
      </c>
      <c r="R1141">
        <v>3</v>
      </c>
      <c r="S1141" s="64"/>
      <c r="T1141" s="64"/>
    </row>
    <row r="1142" spans="1:20" x14ac:dyDescent="0.25">
      <c r="A1142" t="s">
        <v>775</v>
      </c>
      <c r="B1142" t="s">
        <v>803</v>
      </c>
      <c r="C1142" t="s">
        <v>1</v>
      </c>
      <c r="D1142" t="s">
        <v>0</v>
      </c>
      <c r="E1142">
        <v>124523</v>
      </c>
      <c r="F1142" t="s">
        <v>264</v>
      </c>
      <c r="G1142" t="s">
        <v>265</v>
      </c>
      <c r="H1142" s="2">
        <v>0</v>
      </c>
      <c r="I1142" s="2">
        <v>0</v>
      </c>
      <c r="J1142" s="2">
        <v>0</v>
      </c>
      <c r="K1142" s="2">
        <v>39.799999999999997</v>
      </c>
      <c r="L1142" s="2">
        <v>0</v>
      </c>
      <c r="M1142" s="2">
        <v>0</v>
      </c>
      <c r="N1142" s="2">
        <v>0</v>
      </c>
      <c r="O1142" s="2">
        <v>5.1739999999999995</v>
      </c>
      <c r="P1142" s="2">
        <v>44.973999999999997</v>
      </c>
      <c r="Q1142" s="2">
        <v>0</v>
      </c>
      <c r="R1142">
        <v>3</v>
      </c>
      <c r="S1142" s="64"/>
      <c r="T1142" s="64"/>
    </row>
    <row r="1143" spans="1:20" x14ac:dyDescent="0.25">
      <c r="A1143" t="s">
        <v>775</v>
      </c>
      <c r="B1143" t="s">
        <v>803</v>
      </c>
      <c r="C1143" t="s">
        <v>1</v>
      </c>
      <c r="D1143" t="s">
        <v>0</v>
      </c>
      <c r="E1143">
        <v>124548</v>
      </c>
      <c r="F1143" t="s">
        <v>264</v>
      </c>
      <c r="G1143" t="s">
        <v>265</v>
      </c>
      <c r="H1143" s="2">
        <v>0</v>
      </c>
      <c r="I1143" s="2">
        <v>0</v>
      </c>
      <c r="J1143" s="2">
        <v>0</v>
      </c>
      <c r="K1143" s="2">
        <v>44.92</v>
      </c>
      <c r="L1143" s="2">
        <v>0</v>
      </c>
      <c r="M1143" s="2">
        <v>0</v>
      </c>
      <c r="N1143" s="2">
        <v>0</v>
      </c>
      <c r="O1143" s="2">
        <v>5.8396000000000008</v>
      </c>
      <c r="P1143" s="2">
        <v>50.759600000000006</v>
      </c>
      <c r="Q1143" s="2">
        <v>0</v>
      </c>
      <c r="R1143">
        <v>3</v>
      </c>
      <c r="S1143" s="64"/>
      <c r="T1143" s="64"/>
    </row>
    <row r="1144" spans="1:20" x14ac:dyDescent="0.25">
      <c r="A1144" t="s">
        <v>775</v>
      </c>
      <c r="B1144" t="s">
        <v>802</v>
      </c>
      <c r="C1144" t="s">
        <v>1</v>
      </c>
      <c r="D1144" t="s">
        <v>0</v>
      </c>
      <c r="E1144">
        <v>8809</v>
      </c>
      <c r="F1144" t="s">
        <v>381</v>
      </c>
      <c r="G1144" t="s">
        <v>382</v>
      </c>
      <c r="H1144" s="2">
        <v>0</v>
      </c>
      <c r="I1144" s="2">
        <v>0</v>
      </c>
      <c r="J1144" s="2">
        <v>0</v>
      </c>
      <c r="K1144" s="2">
        <v>5.7</v>
      </c>
      <c r="L1144" s="2">
        <v>0</v>
      </c>
      <c r="M1144" s="2">
        <v>0</v>
      </c>
      <c r="N1144" s="2">
        <v>0</v>
      </c>
      <c r="O1144" s="2">
        <v>0.7410000000000001</v>
      </c>
      <c r="P1144" s="2">
        <v>6.4410000000000007</v>
      </c>
      <c r="Q1144" s="2">
        <v>0</v>
      </c>
      <c r="R1144">
        <v>3</v>
      </c>
      <c r="S1144" s="64"/>
      <c r="T1144" s="64"/>
    </row>
    <row r="1145" spans="1:20" x14ac:dyDescent="0.25">
      <c r="A1145" t="s">
        <v>775</v>
      </c>
      <c r="B1145" t="s">
        <v>802</v>
      </c>
      <c r="C1145" t="s">
        <v>1</v>
      </c>
      <c r="D1145" t="s">
        <v>0</v>
      </c>
      <c r="E1145">
        <v>8806</v>
      </c>
      <c r="F1145" t="s">
        <v>381</v>
      </c>
      <c r="G1145" t="s">
        <v>382</v>
      </c>
      <c r="H1145" s="2">
        <v>0</v>
      </c>
      <c r="I1145" s="2">
        <v>0</v>
      </c>
      <c r="J1145" s="2">
        <v>0</v>
      </c>
      <c r="K1145" s="2">
        <v>21.24</v>
      </c>
      <c r="L1145" s="2">
        <v>0</v>
      </c>
      <c r="M1145" s="2">
        <v>0</v>
      </c>
      <c r="N1145" s="2">
        <v>0</v>
      </c>
      <c r="O1145" s="2">
        <v>2.7612000000000001</v>
      </c>
      <c r="P1145" s="2">
        <v>24.001199999999997</v>
      </c>
      <c r="Q1145" s="2">
        <v>0</v>
      </c>
      <c r="R1145">
        <v>3</v>
      </c>
      <c r="S1145" s="64"/>
      <c r="T1145" s="64"/>
    </row>
    <row r="1146" spans="1:20" x14ac:dyDescent="0.25">
      <c r="A1146" t="s">
        <v>775</v>
      </c>
      <c r="B1146" t="s">
        <v>802</v>
      </c>
      <c r="C1146" t="s">
        <v>1</v>
      </c>
      <c r="D1146" t="s">
        <v>0</v>
      </c>
      <c r="E1146">
        <v>8667</v>
      </c>
      <c r="F1146" t="s">
        <v>381</v>
      </c>
      <c r="G1146" t="s">
        <v>382</v>
      </c>
      <c r="H1146" s="2">
        <v>0</v>
      </c>
      <c r="I1146" s="2">
        <v>0</v>
      </c>
      <c r="J1146" s="2">
        <v>0</v>
      </c>
      <c r="K1146" s="2">
        <v>84.25</v>
      </c>
      <c r="L1146" s="2">
        <v>0</v>
      </c>
      <c r="M1146" s="2">
        <v>0</v>
      </c>
      <c r="N1146" s="2">
        <v>0</v>
      </c>
      <c r="O1146" s="2">
        <v>10.952500000000001</v>
      </c>
      <c r="P1146" s="2">
        <v>95.202500000000001</v>
      </c>
      <c r="Q1146" s="2">
        <v>0</v>
      </c>
      <c r="R1146">
        <v>3</v>
      </c>
      <c r="S1146" s="64"/>
      <c r="T1146" s="64"/>
    </row>
    <row r="1147" spans="1:20" x14ac:dyDescent="0.25">
      <c r="A1147" t="s">
        <v>775</v>
      </c>
      <c r="B1147" t="s">
        <v>802</v>
      </c>
      <c r="C1147" t="s">
        <v>1</v>
      </c>
      <c r="D1147" t="s">
        <v>0</v>
      </c>
      <c r="E1147">
        <v>124234</v>
      </c>
      <c r="F1147" t="s">
        <v>264</v>
      </c>
      <c r="G1147" t="s">
        <v>265</v>
      </c>
      <c r="H1147" s="2">
        <v>0</v>
      </c>
      <c r="I1147" s="2">
        <v>0</v>
      </c>
      <c r="J1147" s="2">
        <v>0</v>
      </c>
      <c r="K1147" s="2">
        <v>33.22</v>
      </c>
      <c r="L1147" s="2">
        <v>0</v>
      </c>
      <c r="M1147" s="2">
        <v>0</v>
      </c>
      <c r="N1147" s="2">
        <v>0</v>
      </c>
      <c r="O1147" s="2">
        <v>4.3186</v>
      </c>
      <c r="P1147" s="2">
        <v>37.538600000000002</v>
      </c>
      <c r="Q1147" s="2">
        <v>0</v>
      </c>
      <c r="R1147">
        <v>3</v>
      </c>
      <c r="S1147" s="64"/>
      <c r="T1147" s="64"/>
    </row>
    <row r="1148" spans="1:20" x14ac:dyDescent="0.25">
      <c r="A1148" t="s">
        <v>775</v>
      </c>
      <c r="B1148" t="s">
        <v>802</v>
      </c>
      <c r="C1148" t="s">
        <v>1</v>
      </c>
      <c r="D1148" t="s">
        <v>0</v>
      </c>
      <c r="E1148">
        <v>124365</v>
      </c>
      <c r="F1148" t="s">
        <v>264</v>
      </c>
      <c r="G1148" t="s">
        <v>265</v>
      </c>
      <c r="H1148" s="2">
        <v>0</v>
      </c>
      <c r="I1148" s="2">
        <v>0</v>
      </c>
      <c r="J1148" s="2">
        <v>0</v>
      </c>
      <c r="K1148" s="2">
        <v>19.59</v>
      </c>
      <c r="L1148" s="2">
        <v>0</v>
      </c>
      <c r="M1148" s="2">
        <v>0</v>
      </c>
      <c r="N1148" s="2">
        <v>0</v>
      </c>
      <c r="O1148" s="2">
        <v>2.5467</v>
      </c>
      <c r="P1148" s="2">
        <v>22.136700000000001</v>
      </c>
      <c r="Q1148" s="2">
        <v>0</v>
      </c>
      <c r="R1148">
        <v>3</v>
      </c>
      <c r="S1148" s="64"/>
      <c r="T1148" s="64"/>
    </row>
    <row r="1149" spans="1:20" x14ac:dyDescent="0.25">
      <c r="A1149" t="s">
        <v>775</v>
      </c>
      <c r="B1149" t="s">
        <v>801</v>
      </c>
      <c r="C1149" t="s">
        <v>1</v>
      </c>
      <c r="D1149" t="s">
        <v>0</v>
      </c>
      <c r="E1149">
        <v>120582</v>
      </c>
      <c r="F1149" t="s">
        <v>264</v>
      </c>
      <c r="G1149" t="s">
        <v>265</v>
      </c>
      <c r="H1149" s="2">
        <v>0</v>
      </c>
      <c r="I1149" s="2">
        <v>0</v>
      </c>
      <c r="J1149" s="2">
        <v>0</v>
      </c>
      <c r="K1149" s="2">
        <v>44.62</v>
      </c>
      <c r="L1149" s="2">
        <v>0</v>
      </c>
      <c r="M1149" s="2">
        <v>0</v>
      </c>
      <c r="N1149" s="2">
        <v>0</v>
      </c>
      <c r="O1149" s="2">
        <v>5.8006000000000002</v>
      </c>
      <c r="P1149" s="2">
        <v>50.4206</v>
      </c>
      <c r="Q1149" s="2">
        <v>0</v>
      </c>
      <c r="R1149">
        <v>3</v>
      </c>
      <c r="S1149" s="64"/>
      <c r="T1149" s="64"/>
    </row>
    <row r="1150" spans="1:20" x14ac:dyDescent="0.25">
      <c r="A1150" t="s">
        <v>775</v>
      </c>
      <c r="B1150" t="s">
        <v>620</v>
      </c>
      <c r="C1150" t="s">
        <v>1</v>
      </c>
      <c r="D1150" t="s">
        <v>0</v>
      </c>
      <c r="E1150">
        <v>8562</v>
      </c>
      <c r="F1150" t="s">
        <v>381</v>
      </c>
      <c r="G1150" t="s">
        <v>382</v>
      </c>
      <c r="H1150" s="2">
        <v>0</v>
      </c>
      <c r="I1150" s="2">
        <v>0</v>
      </c>
      <c r="J1150" s="2">
        <v>0</v>
      </c>
      <c r="K1150" s="2">
        <v>37.74</v>
      </c>
      <c r="L1150" s="2">
        <v>0</v>
      </c>
      <c r="M1150" s="2">
        <v>0</v>
      </c>
      <c r="N1150" s="2">
        <v>0</v>
      </c>
      <c r="O1150" s="2">
        <v>4.9062000000000001</v>
      </c>
      <c r="P1150" s="2">
        <v>42.6462</v>
      </c>
      <c r="Q1150" s="2">
        <v>0</v>
      </c>
      <c r="R1150">
        <v>3</v>
      </c>
      <c r="S1150" s="64"/>
      <c r="T1150" s="64"/>
    </row>
    <row r="1151" spans="1:20" x14ac:dyDescent="0.25">
      <c r="A1151" t="s">
        <v>775</v>
      </c>
      <c r="B1151" t="s">
        <v>620</v>
      </c>
      <c r="C1151" t="s">
        <v>1</v>
      </c>
      <c r="D1151" t="s">
        <v>0</v>
      </c>
      <c r="E1151">
        <v>124088</v>
      </c>
      <c r="F1151" t="s">
        <v>264</v>
      </c>
      <c r="G1151" t="s">
        <v>265</v>
      </c>
      <c r="H1151" s="2">
        <v>0</v>
      </c>
      <c r="I1151" s="2">
        <v>0</v>
      </c>
      <c r="J1151" s="2">
        <v>0</v>
      </c>
      <c r="K1151" s="2">
        <v>74.319999999999993</v>
      </c>
      <c r="L1151" s="2">
        <v>0</v>
      </c>
      <c r="M1151" s="2">
        <v>0</v>
      </c>
      <c r="N1151" s="2">
        <v>0</v>
      </c>
      <c r="O1151" s="2">
        <v>9.6616</v>
      </c>
      <c r="P1151" s="2">
        <v>83.981599999999986</v>
      </c>
      <c r="Q1151" s="2">
        <v>0</v>
      </c>
      <c r="R1151">
        <v>3</v>
      </c>
      <c r="S1151" s="64"/>
      <c r="T1151" s="64"/>
    </row>
    <row r="1152" spans="1:20" x14ac:dyDescent="0.25">
      <c r="A1152" t="s">
        <v>775</v>
      </c>
      <c r="B1152" t="s">
        <v>591</v>
      </c>
      <c r="C1152" t="s">
        <v>1</v>
      </c>
      <c r="D1152" t="s">
        <v>0</v>
      </c>
      <c r="E1152">
        <v>123372</v>
      </c>
      <c r="F1152" t="s">
        <v>264</v>
      </c>
      <c r="G1152" t="s">
        <v>265</v>
      </c>
      <c r="H1152" s="2">
        <v>0</v>
      </c>
      <c r="I1152" s="2">
        <v>0</v>
      </c>
      <c r="J1152" s="2">
        <v>0</v>
      </c>
      <c r="K1152" s="2">
        <v>89.02</v>
      </c>
      <c r="L1152" s="2">
        <v>0</v>
      </c>
      <c r="M1152" s="2">
        <v>0</v>
      </c>
      <c r="N1152" s="2">
        <v>0</v>
      </c>
      <c r="O1152" s="2">
        <v>11.5726</v>
      </c>
      <c r="P1152" s="2">
        <v>100.59259999999999</v>
      </c>
      <c r="Q1152" s="2">
        <v>0</v>
      </c>
      <c r="R1152">
        <v>3</v>
      </c>
      <c r="S1152" s="64"/>
      <c r="T1152" s="64"/>
    </row>
    <row r="1153" spans="1:20" x14ac:dyDescent="0.25">
      <c r="A1153" t="s">
        <v>775</v>
      </c>
      <c r="B1153" t="s">
        <v>563</v>
      </c>
      <c r="C1153" t="s">
        <v>1</v>
      </c>
      <c r="D1153" t="s">
        <v>0</v>
      </c>
      <c r="E1153">
        <v>123754</v>
      </c>
      <c r="F1153" t="s">
        <v>264</v>
      </c>
      <c r="G1153" t="s">
        <v>265</v>
      </c>
      <c r="H1153" s="2">
        <v>0</v>
      </c>
      <c r="I1153" s="2">
        <v>0</v>
      </c>
      <c r="J1153" s="2">
        <v>0</v>
      </c>
      <c r="K1153" s="2">
        <v>157.83000000000001</v>
      </c>
      <c r="L1153" s="2">
        <v>0</v>
      </c>
      <c r="M1153" s="2">
        <v>0</v>
      </c>
      <c r="N1153" s="2">
        <v>0</v>
      </c>
      <c r="O1153" s="2">
        <v>20.517900000000001</v>
      </c>
      <c r="P1153" s="2">
        <v>178.34790000000001</v>
      </c>
      <c r="Q1153" s="2">
        <v>0</v>
      </c>
      <c r="R1153">
        <v>3</v>
      </c>
      <c r="S1153" s="64"/>
      <c r="T1153" s="64"/>
    </row>
    <row r="1154" spans="1:20" x14ac:dyDescent="0.25">
      <c r="A1154" t="s">
        <v>775</v>
      </c>
      <c r="B1154" t="s">
        <v>563</v>
      </c>
      <c r="C1154" t="s">
        <v>1</v>
      </c>
      <c r="D1154" t="s">
        <v>0</v>
      </c>
      <c r="E1154">
        <v>123247</v>
      </c>
      <c r="F1154" t="s">
        <v>264</v>
      </c>
      <c r="G1154" t="s">
        <v>265</v>
      </c>
      <c r="H1154" s="2">
        <v>0</v>
      </c>
      <c r="I1154" s="2">
        <v>0</v>
      </c>
      <c r="J1154" s="2">
        <v>0</v>
      </c>
      <c r="K1154" s="2">
        <v>3.9</v>
      </c>
      <c r="L1154" s="2">
        <v>0</v>
      </c>
      <c r="M1154" s="2">
        <v>0</v>
      </c>
      <c r="N1154" s="2">
        <v>0</v>
      </c>
      <c r="O1154" s="2">
        <v>0.50700000000000001</v>
      </c>
      <c r="P1154" s="2">
        <v>4.407</v>
      </c>
      <c r="Q1154" s="2">
        <v>0</v>
      </c>
      <c r="R1154">
        <v>3</v>
      </c>
      <c r="S1154" s="64"/>
      <c r="T1154" s="64"/>
    </row>
    <row r="1155" spans="1:20" x14ac:dyDescent="0.25">
      <c r="A1155" t="s">
        <v>775</v>
      </c>
      <c r="B1155" t="s">
        <v>563</v>
      </c>
      <c r="C1155" t="s">
        <v>1</v>
      </c>
      <c r="D1155" t="s">
        <v>0</v>
      </c>
      <c r="E1155">
        <v>123226</v>
      </c>
      <c r="F1155" t="s">
        <v>264</v>
      </c>
      <c r="G1155" t="s">
        <v>265</v>
      </c>
      <c r="H1155" s="2">
        <v>0</v>
      </c>
      <c r="I1155" s="2">
        <v>0</v>
      </c>
      <c r="J1155" s="2">
        <v>0</v>
      </c>
      <c r="K1155" s="2">
        <v>147.78</v>
      </c>
      <c r="L1155" s="2">
        <v>0</v>
      </c>
      <c r="M1155" s="2">
        <v>0</v>
      </c>
      <c r="N1155" s="2">
        <v>0</v>
      </c>
      <c r="O1155" s="2">
        <v>19.211400000000001</v>
      </c>
      <c r="P1155" s="2">
        <v>166.9914</v>
      </c>
      <c r="Q1155" s="2">
        <v>0</v>
      </c>
      <c r="R1155">
        <v>3</v>
      </c>
      <c r="S1155" s="64"/>
      <c r="T1155" s="64"/>
    </row>
    <row r="1156" spans="1:20" x14ac:dyDescent="0.25">
      <c r="A1156" t="s">
        <v>775</v>
      </c>
      <c r="B1156" t="s">
        <v>566</v>
      </c>
      <c r="C1156" t="s">
        <v>1</v>
      </c>
      <c r="D1156" t="s">
        <v>0</v>
      </c>
      <c r="E1156">
        <v>230104</v>
      </c>
      <c r="F1156" t="s">
        <v>264</v>
      </c>
      <c r="G1156" t="s">
        <v>265</v>
      </c>
      <c r="H1156" s="2">
        <v>0</v>
      </c>
      <c r="I1156" s="2">
        <v>0</v>
      </c>
      <c r="J1156" s="2">
        <v>0</v>
      </c>
      <c r="K1156" s="2">
        <v>37.46</v>
      </c>
      <c r="L1156" s="2">
        <v>0</v>
      </c>
      <c r="M1156" s="2">
        <v>0</v>
      </c>
      <c r="N1156" s="2">
        <v>0</v>
      </c>
      <c r="O1156" s="2">
        <v>4.8698000000000006</v>
      </c>
      <c r="P1156" s="2">
        <v>42.329799999999999</v>
      </c>
      <c r="Q1156" s="2">
        <v>0</v>
      </c>
      <c r="R1156">
        <v>3</v>
      </c>
      <c r="S1156" s="64"/>
      <c r="T1156" s="64"/>
    </row>
    <row r="1157" spans="1:20" x14ac:dyDescent="0.25">
      <c r="A1157" t="s">
        <v>775</v>
      </c>
      <c r="B1157" t="s">
        <v>599</v>
      </c>
      <c r="C1157" t="s">
        <v>1</v>
      </c>
      <c r="D1157" t="s">
        <v>0</v>
      </c>
      <c r="E1157">
        <v>84565</v>
      </c>
      <c r="F1157" t="s">
        <v>264</v>
      </c>
      <c r="G1157" t="s">
        <v>265</v>
      </c>
      <c r="H1157" s="2">
        <v>0</v>
      </c>
      <c r="I1157" s="2">
        <v>0</v>
      </c>
      <c r="J1157" s="2">
        <v>0</v>
      </c>
      <c r="K1157" s="2">
        <v>1027.56</v>
      </c>
      <c r="L1157" s="2">
        <v>0</v>
      </c>
      <c r="M1157" s="2">
        <v>0</v>
      </c>
      <c r="N1157" s="2">
        <v>0</v>
      </c>
      <c r="O1157" s="2">
        <v>133.58279999999999</v>
      </c>
      <c r="P1157" s="2">
        <v>1161.1427999999999</v>
      </c>
      <c r="Q1157" s="2">
        <v>0</v>
      </c>
      <c r="R1157">
        <v>3</v>
      </c>
      <c r="S1157" s="64"/>
      <c r="T1157" s="64"/>
    </row>
    <row r="1158" spans="1:20" x14ac:dyDescent="0.25">
      <c r="A1158" t="s">
        <v>775</v>
      </c>
      <c r="B1158" t="s">
        <v>800</v>
      </c>
      <c r="C1158" t="s">
        <v>1</v>
      </c>
      <c r="D1158" t="s">
        <v>0</v>
      </c>
      <c r="E1158">
        <v>122204</v>
      </c>
      <c r="F1158" t="s">
        <v>264</v>
      </c>
      <c r="G1158" t="s">
        <v>265</v>
      </c>
      <c r="H1158" s="2">
        <v>0</v>
      </c>
      <c r="I1158" s="2">
        <v>0</v>
      </c>
      <c r="J1158" s="2">
        <v>0</v>
      </c>
      <c r="K1158" s="2">
        <v>35.64</v>
      </c>
      <c r="L1158" s="2">
        <v>0</v>
      </c>
      <c r="M1158" s="2">
        <v>0</v>
      </c>
      <c r="N1158" s="2">
        <v>0</v>
      </c>
      <c r="O1158" s="2">
        <v>4.6332000000000004</v>
      </c>
      <c r="P1158" s="2">
        <v>40.273200000000003</v>
      </c>
      <c r="Q1158" s="2">
        <v>0</v>
      </c>
      <c r="R1158">
        <v>3</v>
      </c>
      <c r="S1158" s="64"/>
      <c r="T1158" s="64"/>
    </row>
    <row r="1159" spans="1:20" x14ac:dyDescent="0.25">
      <c r="A1159" t="s">
        <v>775</v>
      </c>
      <c r="B1159" s="55" t="s">
        <v>570</v>
      </c>
      <c r="C1159" t="s">
        <v>1</v>
      </c>
      <c r="D1159" t="s">
        <v>0</v>
      </c>
      <c r="E1159">
        <v>212758</v>
      </c>
      <c r="F1159" t="s">
        <v>264</v>
      </c>
      <c r="G1159" t="s">
        <v>265</v>
      </c>
      <c r="H1159" s="2">
        <v>0</v>
      </c>
      <c r="I1159" s="2">
        <v>0</v>
      </c>
      <c r="J1159" s="2">
        <v>0</v>
      </c>
      <c r="K1159" s="2">
        <v>30.96</v>
      </c>
      <c r="L1159" s="2">
        <v>0</v>
      </c>
      <c r="M1159" s="2">
        <v>0</v>
      </c>
      <c r="N1159" s="2">
        <v>0</v>
      </c>
      <c r="O1159" s="2">
        <v>4.0247999999999999</v>
      </c>
      <c r="P1159" s="2">
        <v>34.9848</v>
      </c>
      <c r="Q1159" s="2">
        <v>0</v>
      </c>
      <c r="R1159">
        <v>3</v>
      </c>
      <c r="S1159" s="64"/>
      <c r="T1159" s="64"/>
    </row>
    <row r="1160" spans="1:20" x14ac:dyDescent="0.25">
      <c r="A1160" t="s">
        <v>775</v>
      </c>
      <c r="B1160" t="s">
        <v>575</v>
      </c>
      <c r="C1160" t="s">
        <v>1</v>
      </c>
      <c r="D1160" t="s">
        <v>0</v>
      </c>
      <c r="E1160">
        <v>120582</v>
      </c>
      <c r="F1160" t="s">
        <v>264</v>
      </c>
      <c r="G1160" t="s">
        <v>265</v>
      </c>
      <c r="H1160" s="2">
        <v>0</v>
      </c>
      <c r="I1160" s="2">
        <v>0</v>
      </c>
      <c r="J1160" s="2">
        <v>0</v>
      </c>
      <c r="K1160" s="2">
        <v>44.62</v>
      </c>
      <c r="L1160" s="2">
        <v>0</v>
      </c>
      <c r="M1160" s="2">
        <v>0</v>
      </c>
      <c r="N1160" s="2">
        <v>0</v>
      </c>
      <c r="O1160" s="2">
        <v>5.8006000000000002</v>
      </c>
      <c r="P1160" s="2">
        <v>50.4206</v>
      </c>
      <c r="Q1160" s="2">
        <v>0</v>
      </c>
      <c r="R1160">
        <v>3</v>
      </c>
      <c r="S1160" s="64"/>
      <c r="T1160" s="64"/>
    </row>
    <row r="1161" spans="1:20" x14ac:dyDescent="0.25">
      <c r="A1161" t="s">
        <v>775</v>
      </c>
      <c r="B1161" t="s">
        <v>797</v>
      </c>
      <c r="C1161" t="s">
        <v>1</v>
      </c>
      <c r="D1161" t="s">
        <v>0</v>
      </c>
      <c r="E1161">
        <v>17367287</v>
      </c>
      <c r="F1161" t="s">
        <v>798</v>
      </c>
      <c r="G1161" t="s">
        <v>799</v>
      </c>
      <c r="H1161" s="2">
        <v>0</v>
      </c>
      <c r="I1161" s="2">
        <v>0</v>
      </c>
      <c r="J1161" s="2">
        <v>0</v>
      </c>
      <c r="K1161" s="2">
        <v>18.079999999999998</v>
      </c>
      <c r="L1161" s="2">
        <v>0</v>
      </c>
      <c r="M1161" s="2">
        <v>0</v>
      </c>
      <c r="N1161" s="2">
        <v>0</v>
      </c>
      <c r="O1161" s="2">
        <v>2.3504</v>
      </c>
      <c r="P1161" s="2">
        <v>20.430399999999999</v>
      </c>
      <c r="Q1161" s="2">
        <v>0</v>
      </c>
      <c r="R1161">
        <v>3</v>
      </c>
      <c r="S1161" s="64"/>
      <c r="T1161" s="64"/>
    </row>
    <row r="1162" spans="1:20" x14ac:dyDescent="0.25">
      <c r="A1162" t="s">
        <v>455</v>
      </c>
      <c r="B1162" t="s">
        <v>563</v>
      </c>
      <c r="C1162" t="s">
        <v>1</v>
      </c>
      <c r="D1162" t="s">
        <v>0</v>
      </c>
      <c r="E1162">
        <v>605</v>
      </c>
      <c r="F1162" t="s">
        <v>564</v>
      </c>
      <c r="G1162" t="s">
        <v>565</v>
      </c>
      <c r="H1162" s="2">
        <v>0</v>
      </c>
      <c r="I1162" s="2">
        <v>0</v>
      </c>
      <c r="J1162" s="2">
        <v>0</v>
      </c>
      <c r="K1162" s="2">
        <v>243.37</v>
      </c>
      <c r="L1162" s="2">
        <v>0</v>
      </c>
      <c r="M1162" s="2">
        <v>0</v>
      </c>
      <c r="N1162" s="2">
        <v>0</v>
      </c>
      <c r="O1162" s="2">
        <v>31.638100000000001</v>
      </c>
      <c r="P1162" s="2">
        <v>275.00810000000001</v>
      </c>
      <c r="R1162">
        <v>3</v>
      </c>
      <c r="S1162" s="64"/>
      <c r="T1162" s="64"/>
    </row>
    <row r="1163" spans="1:20" x14ac:dyDescent="0.25">
      <c r="A1163" t="s">
        <v>455</v>
      </c>
      <c r="B1163" t="s">
        <v>563</v>
      </c>
      <c r="C1163" t="s">
        <v>1</v>
      </c>
      <c r="D1163" t="s">
        <v>0</v>
      </c>
      <c r="E1163">
        <v>75047143</v>
      </c>
      <c r="F1163" t="s">
        <v>222</v>
      </c>
      <c r="G1163" t="s">
        <v>74</v>
      </c>
      <c r="H1163" s="2">
        <v>0</v>
      </c>
      <c r="I1163" s="2">
        <v>0</v>
      </c>
      <c r="J1163" s="2">
        <v>0</v>
      </c>
      <c r="K1163" s="2">
        <v>71.900000000000006</v>
      </c>
      <c r="L1163" s="2">
        <v>0</v>
      </c>
      <c r="M1163" s="2">
        <v>0</v>
      </c>
      <c r="N1163" s="2">
        <v>0</v>
      </c>
      <c r="O1163" s="2">
        <v>9.3470000000000013</v>
      </c>
      <c r="P1163" s="2">
        <v>81.247000000000014</v>
      </c>
      <c r="R1163">
        <v>3</v>
      </c>
      <c r="S1163" s="64"/>
      <c r="T1163" s="64"/>
    </row>
    <row r="1164" spans="1:20" x14ac:dyDescent="0.25">
      <c r="A1164" t="s">
        <v>455</v>
      </c>
      <c r="B1164" t="s">
        <v>563</v>
      </c>
      <c r="C1164" t="s">
        <v>1</v>
      </c>
      <c r="D1164" t="s">
        <v>0</v>
      </c>
      <c r="E1164">
        <v>3309</v>
      </c>
      <c r="F1164" t="s">
        <v>379</v>
      </c>
      <c r="G1164" t="s">
        <v>380</v>
      </c>
      <c r="H1164" s="2">
        <v>0</v>
      </c>
      <c r="I1164" s="2">
        <v>0</v>
      </c>
      <c r="J1164" s="2">
        <v>0</v>
      </c>
      <c r="K1164" s="2">
        <v>163.1</v>
      </c>
      <c r="L1164" s="2">
        <v>0</v>
      </c>
      <c r="M1164" s="2">
        <v>0</v>
      </c>
      <c r="N1164" s="2">
        <v>0</v>
      </c>
      <c r="O1164" s="2">
        <v>21.202999999999999</v>
      </c>
      <c r="P1164" s="2">
        <v>184.303</v>
      </c>
      <c r="R1164">
        <v>3</v>
      </c>
      <c r="S1164" s="64"/>
      <c r="T1164" s="64"/>
    </row>
    <row r="1165" spans="1:20" x14ac:dyDescent="0.25">
      <c r="A1165" t="s">
        <v>455</v>
      </c>
      <c r="B1165" t="s">
        <v>566</v>
      </c>
      <c r="C1165" t="s">
        <v>1</v>
      </c>
      <c r="D1165" t="s">
        <v>0</v>
      </c>
      <c r="E1165">
        <v>3288</v>
      </c>
      <c r="F1165" t="s">
        <v>379</v>
      </c>
      <c r="G1165" t="s">
        <v>380</v>
      </c>
      <c r="H1165" s="2">
        <v>0</v>
      </c>
      <c r="I1165" s="2">
        <v>0</v>
      </c>
      <c r="J1165" s="2">
        <v>0</v>
      </c>
      <c r="K1165" s="2">
        <v>73.540000000000006</v>
      </c>
      <c r="L1165" s="2">
        <v>0</v>
      </c>
      <c r="M1165" s="2">
        <v>0</v>
      </c>
      <c r="N1165" s="2">
        <v>0</v>
      </c>
      <c r="O1165" s="2">
        <v>9.5602000000000018</v>
      </c>
      <c r="P1165" s="2">
        <v>83.100200000000001</v>
      </c>
      <c r="R1165">
        <v>3</v>
      </c>
      <c r="S1165" s="64"/>
      <c r="T1165" s="64"/>
    </row>
    <row r="1166" spans="1:20" x14ac:dyDescent="0.25">
      <c r="A1166" t="s">
        <v>455</v>
      </c>
      <c r="B1166" t="s">
        <v>566</v>
      </c>
      <c r="C1166" t="s">
        <v>1</v>
      </c>
      <c r="D1166" t="s">
        <v>0</v>
      </c>
      <c r="E1166">
        <v>3293</v>
      </c>
      <c r="F1166" t="s">
        <v>379</v>
      </c>
      <c r="G1166" t="s">
        <v>380</v>
      </c>
      <c r="H1166" s="2">
        <v>0</v>
      </c>
      <c r="I1166" s="2">
        <v>0</v>
      </c>
      <c r="J1166" s="2">
        <v>0</v>
      </c>
      <c r="K1166" s="2">
        <v>81.2</v>
      </c>
      <c r="L1166" s="2">
        <v>0</v>
      </c>
      <c r="M1166" s="2">
        <v>0</v>
      </c>
      <c r="N1166" s="2">
        <v>0</v>
      </c>
      <c r="O1166" s="2">
        <v>10.556000000000001</v>
      </c>
      <c r="P1166" s="2">
        <v>91.756</v>
      </c>
      <c r="R1166">
        <v>3</v>
      </c>
      <c r="S1166" s="64"/>
      <c r="T1166" s="64"/>
    </row>
    <row r="1167" spans="1:20" x14ac:dyDescent="0.25">
      <c r="A1167" t="s">
        <v>455</v>
      </c>
      <c r="B1167" t="s">
        <v>567</v>
      </c>
      <c r="C1167" t="s">
        <v>1</v>
      </c>
      <c r="D1167" t="s">
        <v>0</v>
      </c>
      <c r="E1167">
        <v>5226</v>
      </c>
      <c r="F1167" t="s">
        <v>389</v>
      </c>
      <c r="G1167" t="s">
        <v>390</v>
      </c>
      <c r="H1167" s="2">
        <v>0</v>
      </c>
      <c r="I1167" s="2">
        <v>0</v>
      </c>
      <c r="J1167" s="2">
        <v>0</v>
      </c>
      <c r="K1167" s="2">
        <v>96</v>
      </c>
      <c r="L1167" s="2">
        <v>0</v>
      </c>
      <c r="M1167" s="2">
        <v>0</v>
      </c>
      <c r="N1167" s="2">
        <v>0</v>
      </c>
      <c r="O1167" s="2">
        <v>12.48</v>
      </c>
      <c r="P1167" s="2">
        <v>108.48</v>
      </c>
      <c r="R1167">
        <v>3</v>
      </c>
      <c r="S1167" s="64"/>
      <c r="T1167" s="64"/>
    </row>
    <row r="1168" spans="1:20" x14ac:dyDescent="0.25">
      <c r="A1168" t="s">
        <v>455</v>
      </c>
      <c r="B1168" t="s">
        <v>567</v>
      </c>
      <c r="C1168" t="s">
        <v>1</v>
      </c>
      <c r="D1168" t="s">
        <v>0</v>
      </c>
      <c r="E1168">
        <v>27383</v>
      </c>
      <c r="F1168" t="s">
        <v>124</v>
      </c>
      <c r="G1168" t="s">
        <v>77</v>
      </c>
      <c r="H1168" s="2">
        <v>0</v>
      </c>
      <c r="I1168" s="2">
        <v>0</v>
      </c>
      <c r="J1168" s="2">
        <v>0</v>
      </c>
      <c r="K1168" s="2">
        <v>236.35</v>
      </c>
      <c r="L1168" s="2">
        <v>0</v>
      </c>
      <c r="M1168" s="2">
        <v>0</v>
      </c>
      <c r="N1168" s="2">
        <v>0</v>
      </c>
      <c r="O1168" s="2">
        <v>30.7255</v>
      </c>
      <c r="P1168" s="2">
        <v>267.07549999999998</v>
      </c>
      <c r="R1168">
        <v>3</v>
      </c>
      <c r="S1168" s="64"/>
      <c r="T1168" s="64"/>
    </row>
    <row r="1169" spans="1:20" x14ac:dyDescent="0.25">
      <c r="A1169" t="s">
        <v>455</v>
      </c>
      <c r="B1169" t="s">
        <v>567</v>
      </c>
      <c r="C1169" t="s">
        <v>1</v>
      </c>
      <c r="D1169" t="s">
        <v>0</v>
      </c>
      <c r="E1169">
        <v>6919</v>
      </c>
      <c r="F1169" t="s">
        <v>381</v>
      </c>
      <c r="G1169" t="s">
        <v>382</v>
      </c>
      <c r="H1169" s="2">
        <v>0</v>
      </c>
      <c r="I1169" s="2">
        <v>0</v>
      </c>
      <c r="J1169" s="2">
        <v>0</v>
      </c>
      <c r="K1169" s="2">
        <v>102.21</v>
      </c>
      <c r="L1169" s="2">
        <v>0</v>
      </c>
      <c r="M1169" s="2">
        <v>0</v>
      </c>
      <c r="N1169" s="2">
        <v>0</v>
      </c>
      <c r="O1169" s="2">
        <v>13.2873</v>
      </c>
      <c r="P1169" s="2">
        <v>115.4973</v>
      </c>
      <c r="R1169">
        <v>3</v>
      </c>
      <c r="S1169" s="64"/>
      <c r="T1169" s="64"/>
    </row>
    <row r="1170" spans="1:20" x14ac:dyDescent="0.25">
      <c r="A1170" t="s">
        <v>455</v>
      </c>
      <c r="B1170" t="s">
        <v>568</v>
      </c>
      <c r="C1170" t="s">
        <v>1</v>
      </c>
      <c r="D1170" t="s">
        <v>0</v>
      </c>
      <c r="E1170">
        <v>727</v>
      </c>
      <c r="F1170" t="s">
        <v>569</v>
      </c>
      <c r="G1170" t="s">
        <v>90</v>
      </c>
      <c r="H1170" s="2">
        <v>0</v>
      </c>
      <c r="I1170" s="2">
        <v>0</v>
      </c>
      <c r="J1170" s="2">
        <v>0</v>
      </c>
      <c r="K1170" s="2">
        <v>137.16999999999999</v>
      </c>
      <c r="L1170" s="2">
        <v>0</v>
      </c>
      <c r="M1170" s="2">
        <v>0</v>
      </c>
      <c r="N1170" s="2">
        <v>0</v>
      </c>
      <c r="O1170" s="2">
        <v>17.832100000000001</v>
      </c>
      <c r="P1170" s="2">
        <v>155.00209999999998</v>
      </c>
      <c r="R1170">
        <v>3</v>
      </c>
      <c r="S1170" s="64"/>
      <c r="T1170" s="64"/>
    </row>
    <row r="1171" spans="1:20" x14ac:dyDescent="0.25">
      <c r="A1171" t="s">
        <v>455</v>
      </c>
      <c r="B1171" t="s">
        <v>568</v>
      </c>
      <c r="C1171" t="s">
        <v>1</v>
      </c>
      <c r="D1171" t="s">
        <v>0</v>
      </c>
      <c r="E1171">
        <v>3615077</v>
      </c>
      <c r="F1171" t="s">
        <v>264</v>
      </c>
      <c r="G1171" t="s">
        <v>368</v>
      </c>
      <c r="H1171" s="2">
        <v>0</v>
      </c>
      <c r="I1171" s="2">
        <v>0</v>
      </c>
      <c r="J1171" s="2">
        <v>0</v>
      </c>
      <c r="K1171" s="2">
        <v>192.47</v>
      </c>
      <c r="L1171" s="2">
        <v>0</v>
      </c>
      <c r="M1171" s="2">
        <v>0</v>
      </c>
      <c r="N1171" s="2">
        <v>0</v>
      </c>
      <c r="O1171" s="2">
        <v>25.021100000000001</v>
      </c>
      <c r="P1171" s="2">
        <v>217.49109999999999</v>
      </c>
      <c r="R1171">
        <v>3</v>
      </c>
      <c r="S1171" s="64"/>
      <c r="T1171" s="64"/>
    </row>
    <row r="1172" spans="1:20" x14ac:dyDescent="0.25">
      <c r="A1172" t="s">
        <v>455</v>
      </c>
      <c r="B1172" t="s">
        <v>570</v>
      </c>
      <c r="C1172" t="s">
        <v>1</v>
      </c>
      <c r="D1172" t="s">
        <v>0</v>
      </c>
      <c r="E1172">
        <v>6223</v>
      </c>
      <c r="F1172" t="s">
        <v>381</v>
      </c>
      <c r="G1172" t="s">
        <v>382</v>
      </c>
      <c r="H1172" s="2">
        <v>0</v>
      </c>
      <c r="I1172" s="2">
        <v>0</v>
      </c>
      <c r="J1172" s="2">
        <v>0</v>
      </c>
      <c r="K1172" s="2">
        <v>457.55</v>
      </c>
      <c r="L1172" s="2">
        <v>0</v>
      </c>
      <c r="M1172" s="2">
        <v>0</v>
      </c>
      <c r="N1172" s="2">
        <v>0</v>
      </c>
      <c r="O1172" s="2">
        <v>59.481500000000004</v>
      </c>
      <c r="P1172" s="2">
        <v>517.03150000000005</v>
      </c>
      <c r="R1172">
        <v>3</v>
      </c>
      <c r="S1172" s="64"/>
      <c r="T1172" s="64"/>
    </row>
    <row r="1173" spans="1:20" x14ac:dyDescent="0.25">
      <c r="A1173" t="s">
        <v>455</v>
      </c>
      <c r="B1173" t="s">
        <v>571</v>
      </c>
      <c r="C1173" t="s">
        <v>1</v>
      </c>
      <c r="D1173" t="s">
        <v>0</v>
      </c>
      <c r="E1173">
        <v>5804</v>
      </c>
      <c r="F1173" t="s">
        <v>381</v>
      </c>
      <c r="G1173" t="s">
        <v>382</v>
      </c>
      <c r="H1173" s="2">
        <v>0</v>
      </c>
      <c r="I1173" s="2">
        <v>0</v>
      </c>
      <c r="J1173" s="2">
        <v>0</v>
      </c>
      <c r="K1173" s="2">
        <v>457.55</v>
      </c>
      <c r="L1173" s="2">
        <v>0</v>
      </c>
      <c r="M1173" s="2">
        <v>0</v>
      </c>
      <c r="N1173" s="2">
        <v>0</v>
      </c>
      <c r="O1173" s="2">
        <v>59.481500000000004</v>
      </c>
      <c r="P1173" s="2">
        <v>517.03150000000005</v>
      </c>
      <c r="R1173">
        <v>3</v>
      </c>
      <c r="S1173" s="64"/>
      <c r="T1173" s="64"/>
    </row>
    <row r="1174" spans="1:20" x14ac:dyDescent="0.25">
      <c r="A1174" t="s">
        <v>455</v>
      </c>
      <c r="B1174" t="s">
        <v>571</v>
      </c>
      <c r="C1174" t="s">
        <v>1</v>
      </c>
      <c r="D1174" t="s">
        <v>0</v>
      </c>
      <c r="E1174">
        <v>5838</v>
      </c>
      <c r="F1174" t="s">
        <v>381</v>
      </c>
      <c r="G1174" t="s">
        <v>382</v>
      </c>
      <c r="H1174" s="2">
        <v>0</v>
      </c>
      <c r="I1174" s="2">
        <v>0</v>
      </c>
      <c r="J1174" s="2">
        <v>0</v>
      </c>
      <c r="K1174" s="2">
        <v>343.91</v>
      </c>
      <c r="L1174" s="2">
        <v>0</v>
      </c>
      <c r="M1174" s="2">
        <v>0</v>
      </c>
      <c r="N1174" s="2">
        <v>0</v>
      </c>
      <c r="O1174" s="2">
        <v>44.708300000000001</v>
      </c>
      <c r="P1174" s="2">
        <v>388.61830000000003</v>
      </c>
      <c r="R1174">
        <v>3</v>
      </c>
      <c r="S1174" s="64"/>
      <c r="T1174" s="64"/>
    </row>
    <row r="1175" spans="1:20" x14ac:dyDescent="0.25">
      <c r="A1175" t="s">
        <v>455</v>
      </c>
      <c r="B1175" t="s">
        <v>571</v>
      </c>
      <c r="C1175" t="s">
        <v>1</v>
      </c>
      <c r="D1175" t="s">
        <v>0</v>
      </c>
      <c r="E1175">
        <v>3612968</v>
      </c>
      <c r="F1175" t="s">
        <v>264</v>
      </c>
      <c r="G1175" t="s">
        <v>368</v>
      </c>
      <c r="H1175" s="2">
        <v>0</v>
      </c>
      <c r="I1175" s="2">
        <v>0</v>
      </c>
      <c r="J1175" s="2">
        <v>0</v>
      </c>
      <c r="K1175" s="2">
        <v>159.36000000000001</v>
      </c>
      <c r="L1175" s="2">
        <v>0</v>
      </c>
      <c r="M1175" s="2">
        <v>0</v>
      </c>
      <c r="N1175" s="2">
        <v>0</v>
      </c>
      <c r="O1175" s="2">
        <v>20.716800000000003</v>
      </c>
      <c r="P1175" s="2">
        <v>180.07680000000002</v>
      </c>
      <c r="R1175">
        <v>3</v>
      </c>
      <c r="S1175" s="64"/>
      <c r="T1175" s="64"/>
    </row>
    <row r="1176" spans="1:20" x14ac:dyDescent="0.25">
      <c r="A1176" t="s">
        <v>455</v>
      </c>
      <c r="B1176" t="s">
        <v>572</v>
      </c>
      <c r="C1176" t="s">
        <v>1</v>
      </c>
      <c r="D1176" t="s">
        <v>0</v>
      </c>
      <c r="E1176">
        <v>229584</v>
      </c>
      <c r="F1176" t="s">
        <v>383</v>
      </c>
      <c r="G1176" t="s">
        <v>384</v>
      </c>
      <c r="H1176" s="2">
        <v>0</v>
      </c>
      <c r="I1176" s="2">
        <v>0</v>
      </c>
      <c r="J1176" s="2">
        <v>0</v>
      </c>
      <c r="K1176" s="2">
        <v>102.56</v>
      </c>
      <c r="L1176" s="2">
        <v>0</v>
      </c>
      <c r="M1176" s="2">
        <v>0</v>
      </c>
      <c r="N1176" s="2">
        <v>0</v>
      </c>
      <c r="O1176" s="2">
        <v>13.332800000000001</v>
      </c>
      <c r="P1176" s="2">
        <v>115.89280000000001</v>
      </c>
      <c r="R1176">
        <v>3</v>
      </c>
      <c r="S1176" s="64"/>
      <c r="T1176" s="64"/>
    </row>
    <row r="1177" spans="1:20" x14ac:dyDescent="0.25">
      <c r="A1177" t="s">
        <v>455</v>
      </c>
      <c r="B1177" t="s">
        <v>572</v>
      </c>
      <c r="C1177" t="s">
        <v>1</v>
      </c>
      <c r="D1177" t="s">
        <v>0</v>
      </c>
      <c r="E1177">
        <v>682608</v>
      </c>
      <c r="F1177" t="s">
        <v>264</v>
      </c>
      <c r="G1177" t="s">
        <v>368</v>
      </c>
      <c r="H1177" s="2">
        <v>0</v>
      </c>
      <c r="I1177" s="2">
        <v>0</v>
      </c>
      <c r="J1177" s="2">
        <v>0</v>
      </c>
      <c r="K1177" s="2">
        <v>124.14</v>
      </c>
      <c r="L1177" s="2">
        <v>0</v>
      </c>
      <c r="M1177" s="2">
        <v>0</v>
      </c>
      <c r="N1177" s="2">
        <v>0</v>
      </c>
      <c r="O1177" s="2">
        <v>16.138200000000001</v>
      </c>
      <c r="P1177" s="2">
        <v>140.2782</v>
      </c>
      <c r="R1177">
        <v>3</v>
      </c>
      <c r="S1177" s="64"/>
      <c r="T1177" s="64"/>
    </row>
    <row r="1178" spans="1:20" x14ac:dyDescent="0.25">
      <c r="A1178" t="s">
        <v>455</v>
      </c>
      <c r="B1178" t="s">
        <v>573</v>
      </c>
      <c r="C1178" t="s">
        <v>1</v>
      </c>
      <c r="D1178" t="s">
        <v>0</v>
      </c>
      <c r="E1178">
        <v>2538183</v>
      </c>
      <c r="F1178" t="s">
        <v>264</v>
      </c>
      <c r="G1178" t="s">
        <v>368</v>
      </c>
      <c r="H1178" s="2">
        <v>0</v>
      </c>
      <c r="I1178" s="2">
        <v>0</v>
      </c>
      <c r="J1178" s="2">
        <v>0</v>
      </c>
      <c r="K1178" s="2">
        <v>800.8</v>
      </c>
      <c r="L1178" s="2">
        <v>0</v>
      </c>
      <c r="M1178" s="2">
        <v>0</v>
      </c>
      <c r="N1178" s="2">
        <v>0</v>
      </c>
      <c r="O1178" s="2">
        <v>104.104</v>
      </c>
      <c r="P1178" s="2">
        <v>904.904</v>
      </c>
      <c r="R1178">
        <v>3</v>
      </c>
      <c r="S1178" s="64"/>
      <c r="T1178" s="64"/>
    </row>
    <row r="1179" spans="1:20" x14ac:dyDescent="0.25">
      <c r="A1179" t="s">
        <v>455</v>
      </c>
      <c r="B1179" t="s">
        <v>573</v>
      </c>
      <c r="C1179" t="s">
        <v>1</v>
      </c>
      <c r="D1179" t="s">
        <v>0</v>
      </c>
      <c r="E1179">
        <v>2537858</v>
      </c>
      <c r="F1179" t="s">
        <v>264</v>
      </c>
      <c r="G1179" t="s">
        <v>368</v>
      </c>
      <c r="H1179" s="2">
        <v>0</v>
      </c>
      <c r="I1179" s="2">
        <v>0</v>
      </c>
      <c r="J1179" s="2">
        <v>0</v>
      </c>
      <c r="K1179" s="2">
        <v>234.9</v>
      </c>
      <c r="L1179" s="2">
        <v>0</v>
      </c>
      <c r="M1179" s="2">
        <v>0</v>
      </c>
      <c r="N1179" s="2">
        <v>0</v>
      </c>
      <c r="O1179" s="2">
        <v>30.537000000000003</v>
      </c>
      <c r="P1179" s="2">
        <v>265.43700000000001</v>
      </c>
      <c r="R1179">
        <v>3</v>
      </c>
      <c r="S1179" s="64"/>
      <c r="T1179" s="64"/>
    </row>
    <row r="1180" spans="1:20" x14ac:dyDescent="0.25">
      <c r="A1180" t="s">
        <v>455</v>
      </c>
      <c r="B1180" t="s">
        <v>574</v>
      </c>
      <c r="C1180" t="s">
        <v>1</v>
      </c>
      <c r="D1180" t="s">
        <v>0</v>
      </c>
      <c r="E1180">
        <v>5359</v>
      </c>
      <c r="F1180" t="s">
        <v>381</v>
      </c>
      <c r="G1180" t="s">
        <v>382</v>
      </c>
      <c r="H1180" s="2">
        <v>0</v>
      </c>
      <c r="I1180" s="2">
        <v>0</v>
      </c>
      <c r="J1180" s="2">
        <v>0</v>
      </c>
      <c r="K1180" s="2">
        <v>245.37</v>
      </c>
      <c r="L1180" s="2">
        <v>0</v>
      </c>
      <c r="M1180" s="2">
        <v>0</v>
      </c>
      <c r="N1180" s="2">
        <v>0</v>
      </c>
      <c r="O1180" s="2">
        <v>31.898100000000003</v>
      </c>
      <c r="P1180" s="2">
        <v>277.2681</v>
      </c>
      <c r="R1180">
        <v>3</v>
      </c>
      <c r="S1180" s="64"/>
      <c r="T1180" s="64"/>
    </row>
    <row r="1181" spans="1:20" x14ac:dyDescent="0.25">
      <c r="A1181" t="s">
        <v>455</v>
      </c>
      <c r="B1181" t="s">
        <v>575</v>
      </c>
      <c r="C1181" t="s">
        <v>1</v>
      </c>
      <c r="D1181" t="s">
        <v>0</v>
      </c>
      <c r="E1181">
        <v>3798633</v>
      </c>
      <c r="F1181" t="s">
        <v>264</v>
      </c>
      <c r="G1181" t="s">
        <v>368</v>
      </c>
      <c r="H1181" s="2">
        <v>0</v>
      </c>
      <c r="I1181" s="2">
        <v>0</v>
      </c>
      <c r="J1181" s="2">
        <v>0</v>
      </c>
      <c r="K1181" s="2">
        <v>132.4</v>
      </c>
      <c r="L1181" s="2">
        <v>0</v>
      </c>
      <c r="M1181" s="2">
        <v>0</v>
      </c>
      <c r="N1181" s="2">
        <v>0</v>
      </c>
      <c r="O1181" s="2">
        <v>17.212</v>
      </c>
      <c r="P1181" s="2">
        <v>149.61199999999999</v>
      </c>
      <c r="R1181">
        <v>3</v>
      </c>
      <c r="S1181" s="64"/>
      <c r="T1181" s="64"/>
    </row>
    <row r="1182" spans="1:20" x14ac:dyDescent="0.25">
      <c r="A1182" t="s">
        <v>455</v>
      </c>
      <c r="B1182" t="s">
        <v>575</v>
      </c>
      <c r="C1182" t="s">
        <v>1</v>
      </c>
      <c r="D1182" t="s">
        <v>0</v>
      </c>
      <c r="E1182">
        <v>9446</v>
      </c>
      <c r="F1182" t="s">
        <v>381</v>
      </c>
      <c r="G1182" t="s">
        <v>382</v>
      </c>
      <c r="H1182" s="2">
        <v>0</v>
      </c>
      <c r="I1182" s="2">
        <v>0</v>
      </c>
      <c r="J1182" s="2">
        <v>0</v>
      </c>
      <c r="K1182" s="2">
        <v>144.46</v>
      </c>
      <c r="L1182" s="2">
        <v>0</v>
      </c>
      <c r="M1182" s="2">
        <v>0</v>
      </c>
      <c r="N1182" s="2">
        <v>0</v>
      </c>
      <c r="O1182" s="2">
        <v>18.779800000000002</v>
      </c>
      <c r="P1182" s="2">
        <v>163.2398</v>
      </c>
      <c r="R1182">
        <v>3</v>
      </c>
      <c r="S1182" s="64"/>
      <c r="T1182" s="64"/>
    </row>
    <row r="1183" spans="1:20" x14ac:dyDescent="0.25">
      <c r="A1183" t="s">
        <v>455</v>
      </c>
      <c r="B1183" t="s">
        <v>575</v>
      </c>
      <c r="C1183" t="s">
        <v>1</v>
      </c>
      <c r="D1183" t="s">
        <v>0</v>
      </c>
      <c r="E1183">
        <v>75046766</v>
      </c>
      <c r="F1183" t="s">
        <v>222</v>
      </c>
      <c r="G1183" t="s">
        <v>74</v>
      </c>
      <c r="H1183" s="2">
        <v>0</v>
      </c>
      <c r="I1183" s="2">
        <v>0</v>
      </c>
      <c r="J1183" s="2">
        <v>0</v>
      </c>
      <c r="K1183" s="2">
        <v>112</v>
      </c>
      <c r="L1183" s="2">
        <v>0</v>
      </c>
      <c r="M1183" s="2">
        <v>0</v>
      </c>
      <c r="N1183" s="2">
        <v>0</v>
      </c>
      <c r="O1183" s="2">
        <v>14.56</v>
      </c>
      <c r="P1183" s="2">
        <v>126.56</v>
      </c>
      <c r="R1183">
        <v>3</v>
      </c>
      <c r="S1183" s="64"/>
      <c r="T1183" s="64"/>
    </row>
    <row r="1184" spans="1:20" x14ac:dyDescent="0.25">
      <c r="A1184" t="s">
        <v>455</v>
      </c>
      <c r="B1184" t="s">
        <v>575</v>
      </c>
      <c r="C1184" t="s">
        <v>1</v>
      </c>
      <c r="D1184" t="s">
        <v>0</v>
      </c>
      <c r="E1184">
        <v>75702800</v>
      </c>
      <c r="F1184" t="s">
        <v>222</v>
      </c>
      <c r="G1184" t="s">
        <v>74</v>
      </c>
      <c r="H1184" s="2">
        <v>0</v>
      </c>
      <c r="I1184" s="2">
        <v>0</v>
      </c>
      <c r="J1184" s="2">
        <v>0</v>
      </c>
      <c r="K1184" s="2">
        <v>248.34</v>
      </c>
      <c r="L1184" s="2">
        <v>0</v>
      </c>
      <c r="M1184" s="2">
        <v>0</v>
      </c>
      <c r="N1184" s="2">
        <v>0</v>
      </c>
      <c r="O1184" s="2">
        <v>32.284199999999998</v>
      </c>
      <c r="P1184" s="2">
        <v>280.62419999999997</v>
      </c>
      <c r="R1184">
        <v>3</v>
      </c>
      <c r="S1184" s="64"/>
      <c r="T1184" s="64"/>
    </row>
    <row r="1185" spans="1:20" x14ac:dyDescent="0.25">
      <c r="A1185" t="s">
        <v>455</v>
      </c>
      <c r="B1185" t="s">
        <v>575</v>
      </c>
      <c r="C1185" t="s">
        <v>1</v>
      </c>
      <c r="D1185" t="s">
        <v>0</v>
      </c>
      <c r="E1185">
        <v>75046744</v>
      </c>
      <c r="F1185" t="s">
        <v>222</v>
      </c>
      <c r="G1185" t="s">
        <v>74</v>
      </c>
      <c r="H1185" s="2">
        <v>0</v>
      </c>
      <c r="I1185" s="2">
        <v>0</v>
      </c>
      <c r="J1185" s="2">
        <v>0</v>
      </c>
      <c r="K1185" s="2">
        <v>248.34</v>
      </c>
      <c r="L1185" s="2">
        <v>0</v>
      </c>
      <c r="M1185" s="2">
        <v>0</v>
      </c>
      <c r="N1185" s="2">
        <v>0</v>
      </c>
      <c r="O1185" s="2">
        <v>32.284199999999998</v>
      </c>
      <c r="P1185" s="2">
        <v>280.62419999999997</v>
      </c>
      <c r="R1185">
        <v>3</v>
      </c>
      <c r="S1185" s="64"/>
      <c r="T1185" s="64"/>
    </row>
    <row r="1186" spans="1:20" x14ac:dyDescent="0.25">
      <c r="A1186" t="s">
        <v>455</v>
      </c>
      <c r="B1186" t="s">
        <v>575</v>
      </c>
      <c r="C1186" t="s">
        <v>1</v>
      </c>
      <c r="D1186" t="s">
        <v>0</v>
      </c>
      <c r="E1186">
        <v>22405009</v>
      </c>
      <c r="F1186" t="s">
        <v>264</v>
      </c>
      <c r="G1186" t="s">
        <v>368</v>
      </c>
      <c r="H1186" s="2">
        <v>0</v>
      </c>
      <c r="I1186" s="2">
        <v>0</v>
      </c>
      <c r="J1186" s="2">
        <v>0</v>
      </c>
      <c r="K1186" s="2">
        <v>850.68</v>
      </c>
      <c r="L1186" s="2">
        <v>0</v>
      </c>
      <c r="M1186" s="2">
        <v>0</v>
      </c>
      <c r="N1186" s="2">
        <v>0</v>
      </c>
      <c r="O1186" s="2">
        <v>110.58839999999999</v>
      </c>
      <c r="P1186" s="2">
        <v>961.26839999999993</v>
      </c>
      <c r="R1186">
        <v>3</v>
      </c>
      <c r="S1186" s="64"/>
      <c r="T1186" s="64"/>
    </row>
    <row r="1187" spans="1:20" x14ac:dyDescent="0.25">
      <c r="A1187" t="s">
        <v>455</v>
      </c>
      <c r="B1187" t="s">
        <v>575</v>
      </c>
      <c r="C1187" t="s">
        <v>1</v>
      </c>
      <c r="D1187" t="s">
        <v>0</v>
      </c>
      <c r="E1187">
        <v>2536685</v>
      </c>
      <c r="F1187" t="s">
        <v>264</v>
      </c>
      <c r="G1187" t="s">
        <v>368</v>
      </c>
      <c r="H1187" s="2">
        <v>0</v>
      </c>
      <c r="I1187" s="2">
        <v>0</v>
      </c>
      <c r="J1187" s="2">
        <v>0</v>
      </c>
      <c r="K1187" s="2">
        <v>140.30000000000001</v>
      </c>
      <c r="L1187" s="2">
        <v>0</v>
      </c>
      <c r="M1187" s="2">
        <v>0</v>
      </c>
      <c r="N1187" s="2">
        <v>0</v>
      </c>
      <c r="O1187" s="2">
        <v>18.239000000000001</v>
      </c>
      <c r="P1187" s="2">
        <v>158.53900000000002</v>
      </c>
      <c r="R1187">
        <v>3</v>
      </c>
      <c r="S1187" s="64"/>
      <c r="T1187" s="64"/>
    </row>
    <row r="1188" spans="1:20" x14ac:dyDescent="0.25">
      <c r="A1188" t="s">
        <v>455</v>
      </c>
      <c r="B1188" t="s">
        <v>575</v>
      </c>
      <c r="C1188" t="s">
        <v>1</v>
      </c>
      <c r="D1188" t="s">
        <v>0</v>
      </c>
      <c r="E1188">
        <v>2536963</v>
      </c>
      <c r="F1188" t="s">
        <v>264</v>
      </c>
      <c r="G1188" t="s">
        <v>368</v>
      </c>
      <c r="H1188" s="2">
        <v>0</v>
      </c>
      <c r="I1188" s="2">
        <v>0</v>
      </c>
      <c r="J1188" s="2">
        <v>0</v>
      </c>
      <c r="K1188" s="2">
        <v>100.55</v>
      </c>
      <c r="L1188" s="2">
        <v>0</v>
      </c>
      <c r="M1188" s="2">
        <v>0</v>
      </c>
      <c r="N1188" s="2">
        <v>0</v>
      </c>
      <c r="O1188" s="2">
        <v>13.0715</v>
      </c>
      <c r="P1188" s="2">
        <v>113.6215</v>
      </c>
      <c r="R1188">
        <v>3</v>
      </c>
      <c r="S1188" s="64"/>
      <c r="T1188" s="64"/>
    </row>
    <row r="1189" spans="1:20" x14ac:dyDescent="0.25">
      <c r="A1189" t="s">
        <v>455</v>
      </c>
      <c r="B1189" t="s">
        <v>575</v>
      </c>
      <c r="C1189" t="s">
        <v>1</v>
      </c>
      <c r="D1189" t="s">
        <v>0</v>
      </c>
      <c r="E1189">
        <v>5131</v>
      </c>
      <c r="F1189" t="s">
        <v>381</v>
      </c>
      <c r="G1189" t="s">
        <v>382</v>
      </c>
      <c r="H1189" s="2">
        <v>0</v>
      </c>
      <c r="I1189" s="2">
        <v>0</v>
      </c>
      <c r="J1189" s="2">
        <v>0</v>
      </c>
      <c r="K1189" s="2">
        <v>614.83000000000004</v>
      </c>
      <c r="L1189" s="2">
        <v>0</v>
      </c>
      <c r="M1189" s="2">
        <v>0</v>
      </c>
      <c r="N1189" s="2">
        <v>0</v>
      </c>
      <c r="O1189" s="2">
        <v>79.927900000000008</v>
      </c>
      <c r="P1189" s="2">
        <v>694.75790000000006</v>
      </c>
      <c r="R1189">
        <v>3</v>
      </c>
      <c r="S1189" s="64"/>
      <c r="T1189" s="64"/>
    </row>
    <row r="1190" spans="1:20" x14ac:dyDescent="0.25">
      <c r="A1190" t="s">
        <v>455</v>
      </c>
      <c r="B1190" t="s">
        <v>576</v>
      </c>
      <c r="C1190" t="s">
        <v>1</v>
      </c>
      <c r="D1190" t="s">
        <v>0</v>
      </c>
      <c r="E1190">
        <v>2535249</v>
      </c>
      <c r="F1190" t="s">
        <v>264</v>
      </c>
      <c r="G1190" t="s">
        <v>577</v>
      </c>
      <c r="H1190" s="2">
        <v>0</v>
      </c>
      <c r="I1190" s="2">
        <v>0</v>
      </c>
      <c r="J1190" s="2">
        <v>0</v>
      </c>
      <c r="K1190" s="2">
        <v>352.39</v>
      </c>
      <c r="L1190" s="2">
        <v>0</v>
      </c>
      <c r="M1190" s="2">
        <v>0</v>
      </c>
      <c r="N1190" s="2">
        <v>0</v>
      </c>
      <c r="O1190" s="2">
        <v>45.810699999999997</v>
      </c>
      <c r="P1190" s="2">
        <v>398.20069999999998</v>
      </c>
      <c r="R1190">
        <v>3</v>
      </c>
      <c r="S1190" s="64"/>
      <c r="T1190" s="64"/>
    </row>
    <row r="1191" spans="1:20" x14ac:dyDescent="0.25">
      <c r="A1191" t="s">
        <v>455</v>
      </c>
      <c r="B1191" t="s">
        <v>578</v>
      </c>
      <c r="C1191" t="s">
        <v>1</v>
      </c>
      <c r="D1191" t="s">
        <v>0</v>
      </c>
      <c r="E1191">
        <v>768</v>
      </c>
      <c r="F1191" t="s">
        <v>569</v>
      </c>
      <c r="G1191" t="s">
        <v>579</v>
      </c>
      <c r="H1191" s="2">
        <v>0</v>
      </c>
      <c r="I1191" s="2">
        <v>0</v>
      </c>
      <c r="J1191" s="2">
        <v>0</v>
      </c>
      <c r="K1191" s="2">
        <v>247.79</v>
      </c>
      <c r="L1191" s="2">
        <v>0</v>
      </c>
      <c r="M1191" s="2">
        <v>0</v>
      </c>
      <c r="N1191" s="2">
        <v>0</v>
      </c>
      <c r="O1191" s="2">
        <v>32.212699999999998</v>
      </c>
      <c r="P1191" s="2">
        <v>280.0027</v>
      </c>
      <c r="R1191">
        <v>3</v>
      </c>
      <c r="S1191" s="64"/>
      <c r="T1191" s="64"/>
    </row>
    <row r="1192" spans="1:20" x14ac:dyDescent="0.25">
      <c r="A1192" t="s">
        <v>455</v>
      </c>
      <c r="B1192" t="s">
        <v>580</v>
      </c>
      <c r="C1192" t="s">
        <v>1</v>
      </c>
      <c r="D1192" t="s">
        <v>0</v>
      </c>
      <c r="E1192">
        <v>4229</v>
      </c>
      <c r="F1192" t="s">
        <v>381</v>
      </c>
      <c r="G1192" t="s">
        <v>382</v>
      </c>
      <c r="H1192" s="2">
        <v>0</v>
      </c>
      <c r="I1192" s="2">
        <v>0</v>
      </c>
      <c r="J1192" s="2">
        <v>0</v>
      </c>
      <c r="K1192" s="2">
        <v>205.31</v>
      </c>
      <c r="L1192" s="2">
        <v>0</v>
      </c>
      <c r="M1192" s="2">
        <v>0</v>
      </c>
      <c r="N1192" s="2">
        <v>0</v>
      </c>
      <c r="O1192" s="2">
        <v>26.690300000000001</v>
      </c>
      <c r="P1192" s="2">
        <v>232.00030000000001</v>
      </c>
      <c r="R1192">
        <v>3</v>
      </c>
      <c r="S1192" s="64"/>
      <c r="T1192" s="64"/>
    </row>
    <row r="1193" spans="1:20" x14ac:dyDescent="0.25">
      <c r="A1193" t="s">
        <v>455</v>
      </c>
      <c r="B1193" t="s">
        <v>580</v>
      </c>
      <c r="C1193" t="s">
        <v>1</v>
      </c>
      <c r="D1193" t="s">
        <v>0</v>
      </c>
      <c r="E1193">
        <v>1980973</v>
      </c>
      <c r="F1193" t="s">
        <v>264</v>
      </c>
      <c r="G1193" t="s">
        <v>265</v>
      </c>
      <c r="H1193" s="2">
        <v>0</v>
      </c>
      <c r="I1193" s="2">
        <v>0</v>
      </c>
      <c r="J1193" s="2">
        <v>0</v>
      </c>
      <c r="K1193" s="2">
        <v>191.4</v>
      </c>
      <c r="L1193" s="2">
        <v>0</v>
      </c>
      <c r="M1193" s="2">
        <v>0</v>
      </c>
      <c r="N1193" s="2">
        <v>0</v>
      </c>
      <c r="O1193" s="2">
        <v>24.882000000000001</v>
      </c>
      <c r="P1193" s="2">
        <v>216.28200000000001</v>
      </c>
      <c r="R1193">
        <v>3</v>
      </c>
      <c r="S1193" s="64"/>
      <c r="T1193" s="64"/>
    </row>
    <row r="1194" spans="1:20" x14ac:dyDescent="0.25">
      <c r="A1194" t="s">
        <v>455</v>
      </c>
      <c r="B1194" t="s">
        <v>581</v>
      </c>
      <c r="C1194" t="s">
        <v>1</v>
      </c>
      <c r="D1194" t="s">
        <v>0</v>
      </c>
      <c r="E1194">
        <v>3973</v>
      </c>
      <c r="F1194" t="s">
        <v>381</v>
      </c>
      <c r="G1194" t="s">
        <v>382</v>
      </c>
      <c r="H1194" s="2">
        <v>0</v>
      </c>
      <c r="I1194" s="2">
        <v>0</v>
      </c>
      <c r="J1194" s="2">
        <v>0</v>
      </c>
      <c r="K1194" s="2">
        <v>105.31</v>
      </c>
      <c r="L1194" s="2">
        <v>0</v>
      </c>
      <c r="M1194" s="2">
        <v>0</v>
      </c>
      <c r="N1194" s="2">
        <v>0</v>
      </c>
      <c r="O1194" s="2">
        <v>13.690300000000001</v>
      </c>
      <c r="P1194" s="2">
        <v>119.00030000000001</v>
      </c>
      <c r="R1194">
        <v>3</v>
      </c>
      <c r="S1194" s="64"/>
      <c r="T1194" s="64"/>
    </row>
    <row r="1195" spans="1:20" x14ac:dyDescent="0.25">
      <c r="A1195" t="s">
        <v>455</v>
      </c>
      <c r="B1195" t="s">
        <v>581</v>
      </c>
      <c r="C1195" t="s">
        <v>1</v>
      </c>
      <c r="D1195" t="s">
        <v>0</v>
      </c>
      <c r="E1195">
        <v>3995</v>
      </c>
      <c r="F1195" t="s">
        <v>381</v>
      </c>
      <c r="G1195" t="s">
        <v>382</v>
      </c>
      <c r="H1195" s="2">
        <v>0</v>
      </c>
      <c r="I1195" s="2">
        <v>0</v>
      </c>
      <c r="J1195" s="2">
        <v>0</v>
      </c>
      <c r="K1195" s="2">
        <v>106.07</v>
      </c>
      <c r="L1195" s="2">
        <v>0</v>
      </c>
      <c r="M1195" s="2">
        <v>0</v>
      </c>
      <c r="N1195" s="2">
        <v>0</v>
      </c>
      <c r="O1195" s="2">
        <v>13.789099999999999</v>
      </c>
      <c r="P1195" s="2">
        <v>119.8591</v>
      </c>
      <c r="R1195">
        <v>3</v>
      </c>
      <c r="S1195" s="64"/>
      <c r="T1195" s="64"/>
    </row>
    <row r="1196" spans="1:20" x14ac:dyDescent="0.25">
      <c r="A1196" t="s">
        <v>455</v>
      </c>
      <c r="B1196" t="s">
        <v>581</v>
      </c>
      <c r="C1196" t="s">
        <v>1</v>
      </c>
      <c r="D1196" t="s">
        <v>0</v>
      </c>
      <c r="E1196">
        <v>1978833</v>
      </c>
      <c r="F1196" t="s">
        <v>264</v>
      </c>
      <c r="G1196" t="s">
        <v>368</v>
      </c>
      <c r="H1196" s="2">
        <v>0</v>
      </c>
      <c r="I1196" s="2">
        <v>0</v>
      </c>
      <c r="J1196" s="2">
        <v>0</v>
      </c>
      <c r="K1196" s="2">
        <v>245.78</v>
      </c>
      <c r="L1196" s="2">
        <v>0</v>
      </c>
      <c r="M1196" s="2">
        <v>0</v>
      </c>
      <c r="N1196" s="2">
        <v>0</v>
      </c>
      <c r="O1196" s="2">
        <v>31.9514</v>
      </c>
      <c r="P1196" s="2">
        <v>277.73140000000001</v>
      </c>
      <c r="R1196">
        <v>3</v>
      </c>
      <c r="S1196" s="64"/>
      <c r="T1196" s="64"/>
    </row>
    <row r="1197" spans="1:20" x14ac:dyDescent="0.25">
      <c r="A1197" t="s">
        <v>455</v>
      </c>
      <c r="B1197" t="s">
        <v>582</v>
      </c>
      <c r="C1197" t="s">
        <v>1</v>
      </c>
      <c r="D1197" t="s">
        <v>0</v>
      </c>
      <c r="E1197">
        <v>1977802</v>
      </c>
      <c r="F1197" t="s">
        <v>264</v>
      </c>
      <c r="G1197" t="s">
        <v>368</v>
      </c>
      <c r="H1197" s="2">
        <v>0</v>
      </c>
      <c r="I1197" s="2">
        <v>0</v>
      </c>
      <c r="J1197" s="2">
        <v>0</v>
      </c>
      <c r="K1197" s="2">
        <v>153</v>
      </c>
      <c r="L1197" s="2">
        <v>0</v>
      </c>
      <c r="M1197" s="2">
        <v>0</v>
      </c>
      <c r="N1197" s="2">
        <v>0</v>
      </c>
      <c r="O1197" s="2">
        <v>19.89</v>
      </c>
      <c r="P1197" s="2">
        <v>172.89</v>
      </c>
      <c r="R1197">
        <v>3</v>
      </c>
      <c r="S1197" s="64"/>
      <c r="T1197" s="64"/>
    </row>
    <row r="1198" spans="1:20" x14ac:dyDescent="0.25">
      <c r="A1198" t="s">
        <v>455</v>
      </c>
      <c r="B1198" t="s">
        <v>582</v>
      </c>
      <c r="C1198" t="s">
        <v>1</v>
      </c>
      <c r="D1198" t="s">
        <v>0</v>
      </c>
      <c r="E1198">
        <v>1977863</v>
      </c>
      <c r="F1198" t="s">
        <v>264</v>
      </c>
      <c r="G1198" t="s">
        <v>368</v>
      </c>
      <c r="H1198" s="2">
        <v>0</v>
      </c>
      <c r="I1198" s="2">
        <v>0</v>
      </c>
      <c r="J1198" s="2">
        <v>0</v>
      </c>
      <c r="K1198" s="2">
        <v>100.57</v>
      </c>
      <c r="L1198" s="2">
        <v>0</v>
      </c>
      <c r="M1198" s="2">
        <v>0</v>
      </c>
      <c r="N1198" s="2">
        <v>0</v>
      </c>
      <c r="O1198" s="2">
        <v>13.0741</v>
      </c>
      <c r="P1198" s="2">
        <v>113.64409999999999</v>
      </c>
      <c r="R1198">
        <v>3</v>
      </c>
      <c r="S1198" s="64"/>
      <c r="T1198" s="64"/>
    </row>
    <row r="1199" spans="1:20" x14ac:dyDescent="0.25">
      <c r="A1199" t="s">
        <v>455</v>
      </c>
      <c r="B1199" t="s">
        <v>582</v>
      </c>
      <c r="C1199" t="s">
        <v>1</v>
      </c>
      <c r="D1199" t="s">
        <v>0</v>
      </c>
      <c r="E1199">
        <v>1978121</v>
      </c>
      <c r="F1199" t="s">
        <v>264</v>
      </c>
      <c r="G1199" t="s">
        <v>368</v>
      </c>
      <c r="H1199" s="2">
        <v>0</v>
      </c>
      <c r="I1199" s="2">
        <v>0</v>
      </c>
      <c r="J1199" s="2">
        <v>0</v>
      </c>
      <c r="K1199" s="2">
        <v>126.51</v>
      </c>
      <c r="L1199" s="2">
        <v>0</v>
      </c>
      <c r="M1199" s="2">
        <v>0</v>
      </c>
      <c r="N1199" s="2">
        <v>0</v>
      </c>
      <c r="O1199" s="2">
        <v>16.446300000000001</v>
      </c>
      <c r="P1199" s="2">
        <v>142.9563</v>
      </c>
      <c r="R1199">
        <v>3</v>
      </c>
      <c r="S1199" s="64"/>
      <c r="T1199" s="64"/>
    </row>
    <row r="1200" spans="1:20" x14ac:dyDescent="0.25">
      <c r="A1200" t="s">
        <v>455</v>
      </c>
      <c r="B1200" t="s">
        <v>583</v>
      </c>
      <c r="C1200" t="s">
        <v>1</v>
      </c>
      <c r="D1200" t="s">
        <v>0</v>
      </c>
      <c r="E1200">
        <v>1977638</v>
      </c>
      <c r="F1200" t="s">
        <v>264</v>
      </c>
      <c r="G1200" t="s">
        <v>368</v>
      </c>
      <c r="H1200" s="2">
        <v>0</v>
      </c>
      <c r="I1200" s="2">
        <v>0</v>
      </c>
      <c r="J1200" s="2">
        <v>0</v>
      </c>
      <c r="K1200" s="2">
        <v>107.43</v>
      </c>
      <c r="L1200" s="2">
        <v>0</v>
      </c>
      <c r="M1200" s="2">
        <v>0</v>
      </c>
      <c r="N1200" s="2">
        <v>0</v>
      </c>
      <c r="O1200" s="2">
        <v>13.965900000000001</v>
      </c>
      <c r="P1200" s="2">
        <v>121.39590000000001</v>
      </c>
      <c r="Q1200" s="2"/>
      <c r="R1200">
        <v>3</v>
      </c>
      <c r="S1200" s="64"/>
      <c r="T1200" s="64"/>
    </row>
    <row r="1201" spans="1:20" x14ac:dyDescent="0.25">
      <c r="A1201" t="s">
        <v>462</v>
      </c>
      <c r="H1201" s="64">
        <f>SUBTOTAL(109,Tabla1[C. EXENTAS])</f>
        <v>111.31</v>
      </c>
      <c r="I1201" s="64"/>
      <c r="J1201" s="64"/>
      <c r="K1201" s="64">
        <f>SUBTOTAL(109,Tabla1[C. GRAVADA])</f>
        <v>97381.546999999991</v>
      </c>
      <c r="L1201" s="64"/>
      <c r="M1201" s="64"/>
      <c r="N1201" s="64"/>
      <c r="O1201" s="64">
        <f>SUBTOTAL(109,Tabla1[IVA])</f>
        <v>12635.723455000003</v>
      </c>
      <c r="P1201" s="64">
        <f>SUBTOTAL(109,Tabla1[TOTAL C.])</f>
        <v>110128.58045499986</v>
      </c>
      <c r="Q1201" s="62"/>
      <c r="R1201" s="63">
        <f>SUBTOTAL(109,Tabla1[ANEXO 4])</f>
        <v>3582</v>
      </c>
      <c r="S1201" s="94"/>
      <c r="T1201" s="94"/>
    </row>
  </sheetData>
  <dataConsolidate/>
  <phoneticPr fontId="10" type="noConversion"/>
  <conditionalFormatting sqref="E669">
    <cfRule type="duplicateValues" dxfId="43" priority="2"/>
    <cfRule type="duplicateValues" dxfId="42" priority="3"/>
  </conditionalFormatting>
  <conditionalFormatting sqref="E1202:E1048576 E2:E668 E670:E1199">
    <cfRule type="duplicateValues" dxfId="41" priority="6"/>
    <cfRule type="duplicateValues" dxfId="40" priority="7"/>
  </conditionalFormatting>
  <conditionalFormatting sqref="E1:E1048576">
    <cfRule type="duplicateValues" dxfId="3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5"/>
  <sheetViews>
    <sheetView showGridLines="0" topLeftCell="B1" zoomScale="120" zoomScaleNormal="120" zoomScaleSheetLayoutView="10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6 16384:16384" ht="90" customHeight="1" thickBot="1" x14ac:dyDescent="0.3"/>
    <row r="2" spans="2:6 16384:16384" x14ac:dyDescent="0.25">
      <c r="B2" s="4" t="s">
        <v>17</v>
      </c>
      <c r="D2" s="10" t="s">
        <v>896</v>
      </c>
      <c r="XFD2" t="s">
        <v>455</v>
      </c>
    </row>
    <row r="3" spans="2:6 16384:16384" x14ac:dyDescent="0.25">
      <c r="B3" s="4" t="s">
        <v>2</v>
      </c>
      <c r="D3" s="11" t="s">
        <v>1265</v>
      </c>
      <c r="XFD3" t="s">
        <v>775</v>
      </c>
    </row>
    <row r="4" spans="2:6 16384:16384" hidden="1" x14ac:dyDescent="0.25">
      <c r="B4" s="4" t="s">
        <v>3</v>
      </c>
      <c r="D4" s="13" t="s">
        <v>1</v>
      </c>
      <c r="XFD4" t="s">
        <v>822</v>
      </c>
    </row>
    <row r="5" spans="2:6 16384:16384" hidden="1" x14ac:dyDescent="0.25">
      <c r="B5" s="4" t="s">
        <v>4</v>
      </c>
      <c r="D5" s="13" t="s">
        <v>0</v>
      </c>
      <c r="XFD5" t="s">
        <v>888</v>
      </c>
    </row>
    <row r="6" spans="2:6 16384:16384" hidden="1" x14ac:dyDescent="0.25">
      <c r="B6" s="5" t="s">
        <v>28</v>
      </c>
      <c r="D6" s="14" t="s">
        <v>1016</v>
      </c>
      <c r="XFD6" t="s">
        <v>889</v>
      </c>
    </row>
    <row r="7" spans="2:6 16384:16384" hidden="1" x14ac:dyDescent="0.25">
      <c r="B7" s="4" t="s">
        <v>27</v>
      </c>
      <c r="D7" s="14" t="s">
        <v>1017</v>
      </c>
      <c r="XFD7" t="s">
        <v>890</v>
      </c>
    </row>
    <row r="8" spans="2:6 16384:16384" x14ac:dyDescent="0.25">
      <c r="B8" s="4" t="s">
        <v>26</v>
      </c>
      <c r="D8" s="31"/>
      <c r="XFD8" t="s">
        <v>891</v>
      </c>
    </row>
    <row r="9" spans="2:6 16384:16384" hidden="1" x14ac:dyDescent="0.25">
      <c r="B9" s="4" t="s">
        <v>25</v>
      </c>
      <c r="D9" s="15">
        <f>+D8</f>
        <v>0</v>
      </c>
      <c r="XFD9" t="s">
        <v>892</v>
      </c>
    </row>
    <row r="10" spans="2:6 16384:16384" x14ac:dyDescent="0.25">
      <c r="B10" s="4" t="s">
        <v>24</v>
      </c>
      <c r="D10" s="16" t="s">
        <v>983</v>
      </c>
      <c r="XFD10" t="s">
        <v>893</v>
      </c>
    </row>
    <row r="11" spans="2:6 16384:16384" x14ac:dyDescent="0.25">
      <c r="B11" s="5" t="s">
        <v>47</v>
      </c>
      <c r="D11" s="17" t="str">
        <f>IFERROR(VLOOKUP(D10,'base de clientes'!A2:B884,2,0),"")</f>
        <v>EL ROBLE COMERCIAL, S.A. DE C.V.</v>
      </c>
      <c r="XFD11" t="s">
        <v>894</v>
      </c>
    </row>
    <row r="12" spans="2:6 16384:16384" hidden="1" x14ac:dyDescent="0.25">
      <c r="B12" s="5" t="s">
        <v>49</v>
      </c>
      <c r="D12" s="18">
        <v>0</v>
      </c>
      <c r="F12" s="2"/>
      <c r="XFD12" t="s">
        <v>895</v>
      </c>
    </row>
    <row r="13" spans="2:6 16384:16384" hidden="1" x14ac:dyDescent="0.25">
      <c r="B13" s="5" t="s">
        <v>48</v>
      </c>
      <c r="D13" s="7">
        <v>0</v>
      </c>
      <c r="F13" s="2"/>
      <c r="XFD13" t="s">
        <v>896</v>
      </c>
    </row>
    <row r="14" spans="2:6 16384:16384" x14ac:dyDescent="0.25">
      <c r="B14" s="4" t="s">
        <v>23</v>
      </c>
      <c r="D14" s="8">
        <v>0</v>
      </c>
      <c r="F14" s="2"/>
      <c r="XFD14" t="s">
        <v>455</v>
      </c>
    </row>
    <row r="15" spans="2:6 16384:16384" x14ac:dyDescent="0.25">
      <c r="B15" s="4" t="s">
        <v>22</v>
      </c>
      <c r="D15" s="18">
        <f>+D14*0.13</f>
        <v>0</v>
      </c>
      <c r="F15" s="2"/>
      <c r="XFD15" t="s">
        <v>775</v>
      </c>
    </row>
    <row r="16" spans="2:6 16384:16384" x14ac:dyDescent="0.25">
      <c r="B16" s="4" t="s">
        <v>21</v>
      </c>
      <c r="D16" s="7">
        <v>0</v>
      </c>
      <c r="F16" s="2"/>
      <c r="XFD16" t="s">
        <v>822</v>
      </c>
    </row>
    <row r="17" spans="2:6 16384:16384" x14ac:dyDescent="0.25">
      <c r="B17" s="4" t="s">
        <v>20</v>
      </c>
      <c r="D17" s="7">
        <v>0</v>
      </c>
      <c r="F17" s="2"/>
      <c r="XFD17" t="s">
        <v>888</v>
      </c>
    </row>
    <row r="18" spans="2:6 16384:16384" ht="15" customHeight="1" x14ac:dyDescent="0.25">
      <c r="B18" s="4" t="s">
        <v>50</v>
      </c>
      <c r="D18" s="7">
        <f>+(D12+D13+D14+D15+D16+D17)</f>
        <v>0</v>
      </c>
      <c r="F18" s="2"/>
      <c r="XFD18" t="s">
        <v>889</v>
      </c>
    </row>
    <row r="19" spans="2:6 16384:16384" ht="15" customHeight="1" x14ac:dyDescent="0.25">
      <c r="B19" s="4" t="s">
        <v>456</v>
      </c>
      <c r="D19" s="36" t="s">
        <v>394</v>
      </c>
      <c r="F19" s="2"/>
      <c r="XFD19" t="s">
        <v>890</v>
      </c>
    </row>
    <row r="20" spans="2:6 16384:16384" ht="15.75" thickBot="1" x14ac:dyDescent="0.3">
      <c r="B20" s="4" t="s">
        <v>18</v>
      </c>
      <c r="D20" s="9" t="s">
        <v>1</v>
      </c>
      <c r="F20" s="2"/>
      <c r="XFD20" t="s">
        <v>891</v>
      </c>
    </row>
    <row r="21" spans="2:6 16384:16384" x14ac:dyDescent="0.25">
      <c r="XFD21" t="s">
        <v>892</v>
      </c>
    </row>
    <row r="22" spans="2:6 16384:16384" x14ac:dyDescent="0.25">
      <c r="XFD22" t="s">
        <v>893</v>
      </c>
    </row>
    <row r="23" spans="2:6 16384:16384" x14ac:dyDescent="0.25">
      <c r="XFD23" t="s">
        <v>894</v>
      </c>
    </row>
    <row r="24" spans="2:6 16384:16384" x14ac:dyDescent="0.25">
      <c r="XFD24" t="s">
        <v>895</v>
      </c>
    </row>
    <row r="25" spans="2:6 16384:16384" x14ac:dyDescent="0.25">
      <c r="XFD25" t="s">
        <v>896</v>
      </c>
    </row>
  </sheetData>
  <dataValidations count="3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$XFD$2:$XFD$25</formula1>
    </dataValidation>
    <dataValidation type="list" allowBlank="1" showInputMessage="1" showErrorMessage="1" sqref="XEM2">
      <formula1>$XEN$2:$XEQ$2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63"/>
  <sheetViews>
    <sheetView topLeftCell="H8" workbookViewId="0">
      <selection activeCell="F3" sqref="F3:W54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37" customWidth="1"/>
  </cols>
  <sheetData>
    <row r="2" spans="5:23" x14ac:dyDescent="0.25">
      <c r="E2" t="s">
        <v>1203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47</v>
      </c>
      <c r="O2" s="2" t="s">
        <v>49</v>
      </c>
      <c r="P2" s="2" t="s">
        <v>48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50</v>
      </c>
      <c r="V2" s="37" t="s">
        <v>456</v>
      </c>
      <c r="W2" t="s">
        <v>18</v>
      </c>
    </row>
    <row r="3" spans="5:23" x14ac:dyDescent="0.25">
      <c r="E3" t="s">
        <v>896</v>
      </c>
      <c r="F3" t="s">
        <v>1265</v>
      </c>
      <c r="G3" t="s">
        <v>1</v>
      </c>
      <c r="H3" t="s">
        <v>0</v>
      </c>
      <c r="I3" t="s">
        <v>1016</v>
      </c>
      <c r="J3" t="s">
        <v>1017</v>
      </c>
      <c r="K3">
        <v>323</v>
      </c>
      <c r="L3">
        <v>323</v>
      </c>
      <c r="M3" t="s">
        <v>983</v>
      </c>
      <c r="N3" t="s">
        <v>984</v>
      </c>
      <c r="O3" s="2">
        <v>0</v>
      </c>
      <c r="P3" s="2">
        <v>0</v>
      </c>
      <c r="Q3" s="2">
        <v>72.849999999999994</v>
      </c>
      <c r="R3" s="2">
        <v>9.4704999999999995</v>
      </c>
      <c r="S3" s="2">
        <v>0</v>
      </c>
      <c r="T3" s="2">
        <v>0</v>
      </c>
      <c r="U3" s="2">
        <v>82.320499999999996</v>
      </c>
      <c r="W3" t="s">
        <v>1</v>
      </c>
    </row>
    <row r="4" spans="5:23" x14ac:dyDescent="0.25">
      <c r="E4" t="s">
        <v>896</v>
      </c>
      <c r="F4" t="s">
        <v>1265</v>
      </c>
      <c r="G4" t="s">
        <v>1</v>
      </c>
      <c r="H4" t="s">
        <v>0</v>
      </c>
      <c r="I4" t="s">
        <v>1016</v>
      </c>
      <c r="J4" t="s">
        <v>1017</v>
      </c>
      <c r="K4">
        <v>322</v>
      </c>
      <c r="L4">
        <v>322</v>
      </c>
      <c r="M4" t="s">
        <v>983</v>
      </c>
      <c r="N4" t="s">
        <v>984</v>
      </c>
      <c r="O4" s="2">
        <v>0</v>
      </c>
      <c r="P4" s="2">
        <v>0</v>
      </c>
      <c r="Q4" s="2">
        <v>715.84</v>
      </c>
      <c r="R4" s="2">
        <v>93.059200000000004</v>
      </c>
      <c r="S4" s="2">
        <v>0</v>
      </c>
      <c r="T4" s="2">
        <v>0</v>
      </c>
      <c r="U4" s="2">
        <v>808.89920000000006</v>
      </c>
      <c r="W4" t="s">
        <v>1</v>
      </c>
    </row>
    <row r="5" spans="5:23" x14ac:dyDescent="0.25">
      <c r="E5" t="s">
        <v>896</v>
      </c>
      <c r="F5" t="s">
        <v>1252</v>
      </c>
      <c r="G5" t="s">
        <v>1</v>
      </c>
      <c r="H5" t="s">
        <v>0</v>
      </c>
      <c r="I5" t="s">
        <v>1016</v>
      </c>
      <c r="J5" t="s">
        <v>1017</v>
      </c>
      <c r="K5">
        <v>321</v>
      </c>
      <c r="L5">
        <v>321</v>
      </c>
      <c r="M5" t="s">
        <v>844</v>
      </c>
      <c r="N5" t="s">
        <v>845</v>
      </c>
      <c r="O5" s="2">
        <v>0</v>
      </c>
      <c r="P5" s="2">
        <v>0</v>
      </c>
      <c r="Q5" s="2">
        <v>312.95999999999998</v>
      </c>
      <c r="R5" s="2">
        <v>40.684799999999996</v>
      </c>
      <c r="S5" s="2">
        <v>0</v>
      </c>
      <c r="T5" s="2">
        <v>0</v>
      </c>
      <c r="U5" s="2">
        <v>353.64479999999998</v>
      </c>
      <c r="W5" t="s">
        <v>1</v>
      </c>
    </row>
    <row r="6" spans="5:23" x14ac:dyDescent="0.25">
      <c r="E6" t="s">
        <v>896</v>
      </c>
      <c r="F6" t="s">
        <v>1252</v>
      </c>
      <c r="G6" t="s">
        <v>1</v>
      </c>
      <c r="H6" t="s">
        <v>0</v>
      </c>
      <c r="I6" t="s">
        <v>1016</v>
      </c>
      <c r="J6" t="s">
        <v>1017</v>
      </c>
      <c r="K6">
        <v>320</v>
      </c>
      <c r="L6">
        <v>320</v>
      </c>
      <c r="M6" t="s">
        <v>844</v>
      </c>
      <c r="N6" t="s">
        <v>845</v>
      </c>
      <c r="O6" s="2">
        <v>0</v>
      </c>
      <c r="P6" s="2">
        <v>0</v>
      </c>
      <c r="Q6" s="2">
        <v>459.72</v>
      </c>
      <c r="R6" s="2">
        <v>59.763600000000004</v>
      </c>
      <c r="S6" s="2">
        <v>0</v>
      </c>
      <c r="T6" s="2">
        <v>0</v>
      </c>
      <c r="U6" s="2">
        <v>519.48360000000002</v>
      </c>
      <c r="W6" t="s">
        <v>1</v>
      </c>
    </row>
    <row r="7" spans="5:23" x14ac:dyDescent="0.25">
      <c r="E7" t="s">
        <v>896</v>
      </c>
      <c r="F7" t="s">
        <v>1252</v>
      </c>
      <c r="G7" t="s">
        <v>1</v>
      </c>
      <c r="H7" t="s">
        <v>0</v>
      </c>
      <c r="I7" t="s">
        <v>1016</v>
      </c>
      <c r="J7" t="s">
        <v>1017</v>
      </c>
      <c r="K7">
        <v>319</v>
      </c>
      <c r="L7">
        <v>319</v>
      </c>
      <c r="M7" t="s">
        <v>844</v>
      </c>
      <c r="N7" t="s">
        <v>845</v>
      </c>
      <c r="O7" s="2">
        <v>0</v>
      </c>
      <c r="P7" s="2">
        <v>0</v>
      </c>
      <c r="Q7" s="2">
        <v>1130.1199999999999</v>
      </c>
      <c r="R7" s="2">
        <v>146.91559999999998</v>
      </c>
      <c r="S7" s="2">
        <v>0</v>
      </c>
      <c r="T7" s="2">
        <v>0</v>
      </c>
      <c r="U7" s="2">
        <v>1277.0355999999999</v>
      </c>
      <c r="W7" t="s">
        <v>1</v>
      </c>
    </row>
    <row r="8" spans="5:23" x14ac:dyDescent="0.25">
      <c r="E8" t="s">
        <v>896</v>
      </c>
      <c r="F8" t="s">
        <v>1264</v>
      </c>
      <c r="G8" t="s">
        <v>1</v>
      </c>
      <c r="H8" t="s">
        <v>0</v>
      </c>
      <c r="I8" t="s">
        <v>1016</v>
      </c>
      <c r="J8" t="s">
        <v>1017</v>
      </c>
      <c r="K8">
        <v>318</v>
      </c>
      <c r="L8">
        <v>318</v>
      </c>
      <c r="M8" t="s">
        <v>729</v>
      </c>
      <c r="N8" t="s">
        <v>730</v>
      </c>
      <c r="O8" s="2">
        <v>0</v>
      </c>
      <c r="P8" s="2">
        <v>0</v>
      </c>
      <c r="Q8" s="2">
        <v>237.28</v>
      </c>
      <c r="R8" s="2">
        <v>30.846400000000003</v>
      </c>
      <c r="S8" s="2">
        <v>0</v>
      </c>
      <c r="T8" s="2">
        <v>0</v>
      </c>
      <c r="U8" s="2">
        <v>268.12639999999999</v>
      </c>
      <c r="W8" t="s">
        <v>1</v>
      </c>
    </row>
    <row r="9" spans="5:23" x14ac:dyDescent="0.25">
      <c r="E9" t="s">
        <v>896</v>
      </c>
      <c r="F9" t="s">
        <v>1264</v>
      </c>
      <c r="G9" t="s">
        <v>1</v>
      </c>
      <c r="H9" t="s">
        <v>0</v>
      </c>
      <c r="I9" t="s">
        <v>1016</v>
      </c>
      <c r="J9" t="s">
        <v>1017</v>
      </c>
      <c r="K9">
        <v>317</v>
      </c>
      <c r="L9">
        <v>317</v>
      </c>
      <c r="M9" t="s">
        <v>729</v>
      </c>
      <c r="N9" t="s">
        <v>730</v>
      </c>
      <c r="O9" s="2">
        <v>0</v>
      </c>
      <c r="P9" s="2">
        <v>0</v>
      </c>
      <c r="Q9" s="2">
        <v>345.1</v>
      </c>
      <c r="R9" s="2">
        <v>44.863000000000007</v>
      </c>
      <c r="S9" s="2">
        <v>0</v>
      </c>
      <c r="T9" s="2">
        <v>0</v>
      </c>
      <c r="U9" s="2">
        <v>389.96300000000002</v>
      </c>
      <c r="W9" t="s">
        <v>1</v>
      </c>
    </row>
    <row r="10" spans="5:23" x14ac:dyDescent="0.25">
      <c r="E10" t="s">
        <v>896</v>
      </c>
      <c r="F10" t="s">
        <v>1264</v>
      </c>
      <c r="G10" t="s">
        <v>1</v>
      </c>
      <c r="H10" t="s">
        <v>0</v>
      </c>
      <c r="I10" t="s">
        <v>1016</v>
      </c>
      <c r="J10" t="s">
        <v>1017</v>
      </c>
      <c r="K10">
        <v>316</v>
      </c>
      <c r="L10">
        <v>316</v>
      </c>
      <c r="M10" t="s">
        <v>56</v>
      </c>
      <c r="N10" t="s">
        <v>57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7" t="s">
        <v>394</v>
      </c>
      <c r="W10" t="s">
        <v>1</v>
      </c>
    </row>
    <row r="11" spans="5:23" x14ac:dyDescent="0.25">
      <c r="E11" t="s">
        <v>896</v>
      </c>
      <c r="F11" t="s">
        <v>1264</v>
      </c>
      <c r="G11" t="s">
        <v>1</v>
      </c>
      <c r="H11" t="s">
        <v>0</v>
      </c>
      <c r="I11" t="s">
        <v>1016</v>
      </c>
      <c r="J11" t="s">
        <v>1017</v>
      </c>
      <c r="K11">
        <v>315</v>
      </c>
      <c r="L11">
        <v>315</v>
      </c>
      <c r="M11" t="s">
        <v>612</v>
      </c>
      <c r="N11" t="s">
        <v>613</v>
      </c>
      <c r="O11" s="2">
        <v>0</v>
      </c>
      <c r="P11" s="2">
        <v>0</v>
      </c>
      <c r="Q11" s="2">
        <v>344.37</v>
      </c>
      <c r="R11" s="2">
        <v>44.768100000000004</v>
      </c>
      <c r="S11" s="2">
        <v>0</v>
      </c>
      <c r="T11" s="2">
        <v>0</v>
      </c>
      <c r="U11" s="2">
        <v>389.13810000000001</v>
      </c>
      <c r="W11" t="s">
        <v>1</v>
      </c>
    </row>
    <row r="12" spans="5:23" x14ac:dyDescent="0.25">
      <c r="E12" t="s">
        <v>896</v>
      </c>
      <c r="F12" t="s">
        <v>1264</v>
      </c>
      <c r="G12" t="s">
        <v>1</v>
      </c>
      <c r="H12" t="s">
        <v>0</v>
      </c>
      <c r="I12" t="s">
        <v>1016</v>
      </c>
      <c r="J12" t="s">
        <v>1017</v>
      </c>
      <c r="K12">
        <v>314</v>
      </c>
      <c r="L12">
        <v>314</v>
      </c>
      <c r="M12" t="s">
        <v>612</v>
      </c>
      <c r="N12" t="s">
        <v>613</v>
      </c>
      <c r="O12" s="2">
        <v>0</v>
      </c>
      <c r="P12" s="2">
        <v>0</v>
      </c>
      <c r="Q12" s="2">
        <v>465.79</v>
      </c>
      <c r="R12" s="2">
        <v>60.552700000000002</v>
      </c>
      <c r="S12" s="2">
        <v>0</v>
      </c>
      <c r="T12" s="2">
        <v>0</v>
      </c>
      <c r="U12" s="2">
        <v>526.34270000000004</v>
      </c>
      <c r="W12" t="s">
        <v>1</v>
      </c>
    </row>
    <row r="13" spans="5:23" x14ac:dyDescent="0.25">
      <c r="E13" t="s">
        <v>896</v>
      </c>
      <c r="F13" t="s">
        <v>1249</v>
      </c>
      <c r="G13" t="s">
        <v>1</v>
      </c>
      <c r="H13" t="s">
        <v>0</v>
      </c>
      <c r="I13" t="s">
        <v>1016</v>
      </c>
      <c r="J13" t="s">
        <v>1017</v>
      </c>
      <c r="K13">
        <v>313</v>
      </c>
      <c r="L13">
        <v>313</v>
      </c>
      <c r="M13" t="s">
        <v>1224</v>
      </c>
      <c r="N13" t="s">
        <v>1225</v>
      </c>
      <c r="O13" s="2">
        <v>0</v>
      </c>
      <c r="P13" s="2">
        <v>0</v>
      </c>
      <c r="Q13" s="2">
        <v>67.739999999999995</v>
      </c>
      <c r="R13" s="2">
        <v>8.8062000000000005</v>
      </c>
      <c r="S13" s="2">
        <v>0</v>
      </c>
      <c r="T13" s="2">
        <v>0</v>
      </c>
      <c r="U13" s="2">
        <v>76.546199999999999</v>
      </c>
      <c r="W13" t="s">
        <v>1</v>
      </c>
    </row>
    <row r="14" spans="5:23" x14ac:dyDescent="0.25">
      <c r="E14" t="s">
        <v>896</v>
      </c>
      <c r="F14" t="s">
        <v>1263</v>
      </c>
      <c r="G14" t="s">
        <v>1</v>
      </c>
      <c r="H14" t="s">
        <v>0</v>
      </c>
      <c r="I14" t="s">
        <v>1016</v>
      </c>
      <c r="J14" t="s">
        <v>1017</v>
      </c>
      <c r="K14">
        <v>311</v>
      </c>
      <c r="L14">
        <v>311</v>
      </c>
      <c r="M14" t="s">
        <v>720</v>
      </c>
      <c r="N14" t="s">
        <v>721</v>
      </c>
      <c r="O14" s="2">
        <v>0</v>
      </c>
      <c r="P14" s="2">
        <v>0</v>
      </c>
      <c r="Q14" s="2">
        <v>550.79999999999995</v>
      </c>
      <c r="R14" s="2">
        <v>71.603999999999999</v>
      </c>
      <c r="S14" s="2">
        <v>0</v>
      </c>
      <c r="T14" s="2">
        <v>0</v>
      </c>
      <c r="U14" s="2">
        <v>622.404</v>
      </c>
      <c r="W14" t="s">
        <v>1</v>
      </c>
    </row>
    <row r="15" spans="5:23" x14ac:dyDescent="0.25">
      <c r="E15" t="s">
        <v>896</v>
      </c>
      <c r="F15" t="s">
        <v>1245</v>
      </c>
      <c r="G15" t="s">
        <v>1</v>
      </c>
      <c r="H15" t="s">
        <v>0</v>
      </c>
      <c r="I15" t="s">
        <v>1016</v>
      </c>
      <c r="J15" t="s">
        <v>1017</v>
      </c>
      <c r="K15">
        <v>310</v>
      </c>
      <c r="L15">
        <v>310</v>
      </c>
      <c r="M15" t="s">
        <v>56</v>
      </c>
      <c r="N15" t="s">
        <v>57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7" t="s">
        <v>394</v>
      </c>
      <c r="W15" t="s">
        <v>1</v>
      </c>
    </row>
    <row r="16" spans="5:23" x14ac:dyDescent="0.25">
      <c r="E16" t="s">
        <v>896</v>
      </c>
      <c r="F16" t="s">
        <v>1245</v>
      </c>
      <c r="G16" t="s">
        <v>1</v>
      </c>
      <c r="H16" t="s">
        <v>0</v>
      </c>
      <c r="I16" t="s">
        <v>1016</v>
      </c>
      <c r="J16" t="s">
        <v>1017</v>
      </c>
      <c r="K16">
        <v>309</v>
      </c>
      <c r="L16">
        <v>309</v>
      </c>
      <c r="M16" t="s">
        <v>56</v>
      </c>
      <c r="N16" t="s">
        <v>57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7" t="s">
        <v>394</v>
      </c>
      <c r="W16" t="s">
        <v>1</v>
      </c>
    </row>
    <row r="17" spans="5:23" x14ac:dyDescent="0.25">
      <c r="E17" t="s">
        <v>896</v>
      </c>
      <c r="F17" t="s">
        <v>1245</v>
      </c>
      <c r="G17" t="s">
        <v>1</v>
      </c>
      <c r="H17" t="s">
        <v>0</v>
      </c>
      <c r="I17" t="s">
        <v>1016</v>
      </c>
      <c r="J17" t="s">
        <v>1017</v>
      </c>
      <c r="K17">
        <v>308</v>
      </c>
      <c r="L17">
        <v>308</v>
      </c>
      <c r="M17" t="s">
        <v>595</v>
      </c>
      <c r="N17" t="s">
        <v>596</v>
      </c>
      <c r="O17" s="2">
        <v>0</v>
      </c>
      <c r="P17" s="2">
        <v>0</v>
      </c>
      <c r="Q17" s="2">
        <v>234.76</v>
      </c>
      <c r="R17" s="2">
        <v>30.518799999999999</v>
      </c>
      <c r="S17" s="2">
        <v>0</v>
      </c>
      <c r="T17" s="2">
        <v>0</v>
      </c>
      <c r="U17" s="2">
        <v>265.27879999999999</v>
      </c>
      <c r="W17" t="s">
        <v>1</v>
      </c>
    </row>
    <row r="18" spans="5:23" x14ac:dyDescent="0.25">
      <c r="E18" t="s">
        <v>896</v>
      </c>
      <c r="F18" t="s">
        <v>1245</v>
      </c>
      <c r="G18" t="s">
        <v>1</v>
      </c>
      <c r="H18" t="s">
        <v>0</v>
      </c>
      <c r="I18" t="s">
        <v>1016</v>
      </c>
      <c r="J18" t="s">
        <v>1017</v>
      </c>
      <c r="K18">
        <v>307</v>
      </c>
      <c r="L18">
        <v>307</v>
      </c>
      <c r="M18" t="s">
        <v>720</v>
      </c>
      <c r="N18" t="s">
        <v>721</v>
      </c>
      <c r="O18" s="2">
        <v>0</v>
      </c>
      <c r="P18" s="2">
        <v>0</v>
      </c>
      <c r="Q18" s="2">
        <v>55.88</v>
      </c>
      <c r="R18" s="2">
        <v>7.2644000000000002</v>
      </c>
      <c r="S18" s="2">
        <v>0</v>
      </c>
      <c r="T18" s="2">
        <v>0</v>
      </c>
      <c r="U18" s="2">
        <v>63.144400000000005</v>
      </c>
      <c r="W18" t="s">
        <v>1</v>
      </c>
    </row>
    <row r="19" spans="5:23" x14ac:dyDescent="0.25">
      <c r="E19" t="s">
        <v>896</v>
      </c>
      <c r="F19" t="s">
        <v>1245</v>
      </c>
      <c r="G19" t="s">
        <v>1</v>
      </c>
      <c r="H19" t="s">
        <v>0</v>
      </c>
      <c r="I19" t="s">
        <v>1016</v>
      </c>
      <c r="J19" t="s">
        <v>1017</v>
      </c>
      <c r="K19">
        <v>306</v>
      </c>
      <c r="L19">
        <v>306</v>
      </c>
      <c r="M19" t="s">
        <v>595</v>
      </c>
      <c r="N19" t="s">
        <v>596</v>
      </c>
      <c r="O19" s="2">
        <v>0</v>
      </c>
      <c r="P19" s="2">
        <v>0</v>
      </c>
      <c r="Q19" s="2">
        <v>337.82</v>
      </c>
      <c r="R19" s="2">
        <v>43.916600000000003</v>
      </c>
      <c r="S19" s="2">
        <v>0</v>
      </c>
      <c r="T19" s="2">
        <v>0</v>
      </c>
      <c r="U19" s="2">
        <v>381.73660000000001</v>
      </c>
      <c r="W19" t="s">
        <v>1</v>
      </c>
    </row>
    <row r="20" spans="5:23" x14ac:dyDescent="0.25">
      <c r="E20" t="s">
        <v>896</v>
      </c>
      <c r="F20" t="s">
        <v>1244</v>
      </c>
      <c r="G20" t="s">
        <v>1</v>
      </c>
      <c r="H20" t="s">
        <v>0</v>
      </c>
      <c r="I20" t="s">
        <v>1016</v>
      </c>
      <c r="J20" t="s">
        <v>1017</v>
      </c>
      <c r="K20">
        <v>305</v>
      </c>
      <c r="L20">
        <v>305</v>
      </c>
      <c r="M20" t="s">
        <v>832</v>
      </c>
      <c r="N20" t="s">
        <v>833</v>
      </c>
      <c r="O20" s="2">
        <v>0</v>
      </c>
      <c r="P20" s="2">
        <v>0</v>
      </c>
      <c r="Q20" s="2">
        <v>184.49</v>
      </c>
      <c r="R20" s="2">
        <v>23.983700000000002</v>
      </c>
      <c r="S20" s="2">
        <v>0</v>
      </c>
      <c r="T20" s="2">
        <v>0</v>
      </c>
      <c r="U20" s="2">
        <v>208.47370000000001</v>
      </c>
      <c r="W20" t="s">
        <v>1</v>
      </c>
    </row>
    <row r="21" spans="5:23" x14ac:dyDescent="0.25">
      <c r="E21" t="s">
        <v>896</v>
      </c>
      <c r="F21" t="s">
        <v>1244</v>
      </c>
      <c r="G21" t="s">
        <v>1</v>
      </c>
      <c r="H21" t="s">
        <v>0</v>
      </c>
      <c r="I21" t="s">
        <v>1016</v>
      </c>
      <c r="J21" t="s">
        <v>1017</v>
      </c>
      <c r="K21">
        <v>304</v>
      </c>
      <c r="L21">
        <v>304</v>
      </c>
      <c r="M21" t="s">
        <v>610</v>
      </c>
      <c r="N21" t="s">
        <v>611</v>
      </c>
      <c r="O21" s="2">
        <v>0</v>
      </c>
      <c r="P21" s="2">
        <v>0</v>
      </c>
      <c r="Q21" s="2">
        <v>131.68</v>
      </c>
      <c r="R21" s="2">
        <v>17.118400000000001</v>
      </c>
      <c r="S21" s="2">
        <v>0</v>
      </c>
      <c r="T21" s="2">
        <v>0</v>
      </c>
      <c r="U21" s="2">
        <v>148.79840000000002</v>
      </c>
      <c r="W21" t="s">
        <v>1</v>
      </c>
    </row>
    <row r="22" spans="5:23" x14ac:dyDescent="0.25">
      <c r="E22" t="s">
        <v>896</v>
      </c>
      <c r="F22" t="s">
        <v>1262</v>
      </c>
      <c r="G22" t="s">
        <v>1</v>
      </c>
      <c r="H22" t="s">
        <v>0</v>
      </c>
      <c r="I22" t="s">
        <v>1016</v>
      </c>
      <c r="J22" t="s">
        <v>1017</v>
      </c>
      <c r="K22">
        <v>303</v>
      </c>
      <c r="L22">
        <v>303</v>
      </c>
      <c r="M22" t="s">
        <v>593</v>
      </c>
      <c r="N22" t="s">
        <v>594</v>
      </c>
      <c r="O22" s="2">
        <v>0</v>
      </c>
      <c r="P22" s="2">
        <v>0</v>
      </c>
      <c r="Q22" s="2">
        <v>541.16</v>
      </c>
      <c r="R22" s="2">
        <v>70.350799999999992</v>
      </c>
      <c r="S22" s="2">
        <v>0</v>
      </c>
      <c r="T22" s="2">
        <v>0</v>
      </c>
      <c r="U22" s="2">
        <v>611.51080000000002</v>
      </c>
      <c r="W22" t="s">
        <v>1</v>
      </c>
    </row>
    <row r="23" spans="5:23" x14ac:dyDescent="0.25">
      <c r="E23" t="s">
        <v>896</v>
      </c>
      <c r="F23" t="s">
        <v>1261</v>
      </c>
      <c r="G23" t="s">
        <v>1</v>
      </c>
      <c r="H23" t="s">
        <v>0</v>
      </c>
      <c r="I23" t="s">
        <v>1016</v>
      </c>
      <c r="J23" t="s">
        <v>1017</v>
      </c>
      <c r="K23">
        <v>302</v>
      </c>
      <c r="L23">
        <v>302</v>
      </c>
      <c r="M23" t="s">
        <v>593</v>
      </c>
      <c r="N23" t="s">
        <v>594</v>
      </c>
      <c r="O23" s="2">
        <v>0</v>
      </c>
      <c r="P23" s="2">
        <v>0</v>
      </c>
      <c r="Q23" s="2">
        <v>28.85</v>
      </c>
      <c r="R23" s="2">
        <v>3.7505000000000002</v>
      </c>
      <c r="S23" s="2">
        <v>0</v>
      </c>
      <c r="T23" s="2">
        <v>0</v>
      </c>
      <c r="U23" s="2">
        <v>32.600500000000004</v>
      </c>
      <c r="W23" t="s">
        <v>1</v>
      </c>
    </row>
    <row r="24" spans="5:23" x14ac:dyDescent="0.25">
      <c r="E24" t="s">
        <v>896</v>
      </c>
      <c r="F24" t="s">
        <v>1261</v>
      </c>
      <c r="G24" t="s">
        <v>1</v>
      </c>
      <c r="H24" t="s">
        <v>0</v>
      </c>
      <c r="I24" t="s">
        <v>1016</v>
      </c>
      <c r="J24" t="s">
        <v>1017</v>
      </c>
      <c r="K24">
        <v>301</v>
      </c>
      <c r="L24">
        <v>301</v>
      </c>
      <c r="M24" t="s">
        <v>593</v>
      </c>
      <c r="N24" t="s">
        <v>594</v>
      </c>
      <c r="O24" s="2">
        <v>0</v>
      </c>
      <c r="P24" s="2">
        <v>0</v>
      </c>
      <c r="Q24" s="2">
        <v>111.89</v>
      </c>
      <c r="R24" s="2">
        <v>14.5457</v>
      </c>
      <c r="S24" s="2">
        <v>0</v>
      </c>
      <c r="T24" s="2">
        <v>0</v>
      </c>
      <c r="U24" s="2">
        <v>126.4357</v>
      </c>
      <c r="W24" t="s">
        <v>1</v>
      </c>
    </row>
    <row r="25" spans="5:23" x14ac:dyDescent="0.25">
      <c r="E25" t="s">
        <v>896</v>
      </c>
      <c r="F25" t="s">
        <v>1261</v>
      </c>
      <c r="G25" t="s">
        <v>1</v>
      </c>
      <c r="H25" t="s">
        <v>0</v>
      </c>
      <c r="I25" t="s">
        <v>1016</v>
      </c>
      <c r="J25" t="s">
        <v>1017</v>
      </c>
      <c r="K25">
        <v>300</v>
      </c>
      <c r="L25">
        <v>300</v>
      </c>
      <c r="M25" t="s">
        <v>835</v>
      </c>
      <c r="N25" t="s">
        <v>836</v>
      </c>
      <c r="O25" s="2">
        <v>0</v>
      </c>
      <c r="P25" s="2">
        <v>0</v>
      </c>
      <c r="Q25" s="2">
        <v>110.78</v>
      </c>
      <c r="R25" s="2">
        <v>14.401400000000001</v>
      </c>
      <c r="S25" s="2">
        <v>0</v>
      </c>
      <c r="T25" s="2">
        <v>0</v>
      </c>
      <c r="U25" s="2">
        <v>125.1814</v>
      </c>
      <c r="W25" t="s">
        <v>1</v>
      </c>
    </row>
    <row r="26" spans="5:23" x14ac:dyDescent="0.25">
      <c r="E26" t="s">
        <v>896</v>
      </c>
      <c r="F26" t="s">
        <v>1261</v>
      </c>
      <c r="G26" t="s">
        <v>1</v>
      </c>
      <c r="H26" t="s">
        <v>0</v>
      </c>
      <c r="I26" t="s">
        <v>1016</v>
      </c>
      <c r="J26" t="s">
        <v>1017</v>
      </c>
      <c r="K26">
        <v>299</v>
      </c>
      <c r="L26">
        <v>299</v>
      </c>
      <c r="M26" t="s">
        <v>602</v>
      </c>
      <c r="N26" t="s">
        <v>603</v>
      </c>
      <c r="O26" s="2">
        <v>0</v>
      </c>
      <c r="P26" s="2">
        <v>0</v>
      </c>
      <c r="Q26" s="2">
        <v>125</v>
      </c>
      <c r="R26" s="2">
        <v>16.25</v>
      </c>
      <c r="S26" s="2">
        <v>0</v>
      </c>
      <c r="T26" s="2">
        <v>0</v>
      </c>
      <c r="U26" s="2">
        <v>141.25</v>
      </c>
      <c r="W26" t="s">
        <v>1</v>
      </c>
    </row>
    <row r="27" spans="5:23" x14ac:dyDescent="0.25">
      <c r="E27" t="s">
        <v>896</v>
      </c>
      <c r="F27" t="s">
        <v>1260</v>
      </c>
      <c r="G27" t="s">
        <v>1</v>
      </c>
      <c r="H27" t="s">
        <v>0</v>
      </c>
      <c r="I27" t="s">
        <v>1016</v>
      </c>
      <c r="J27" t="s">
        <v>1017</v>
      </c>
      <c r="K27">
        <v>298</v>
      </c>
      <c r="L27">
        <v>298</v>
      </c>
      <c r="M27" t="s">
        <v>1125</v>
      </c>
      <c r="N27" t="s">
        <v>1126</v>
      </c>
      <c r="O27" s="2">
        <v>0</v>
      </c>
      <c r="P27" s="2">
        <v>0</v>
      </c>
      <c r="Q27" s="2">
        <v>83.73</v>
      </c>
      <c r="R27" s="2">
        <v>10.8849</v>
      </c>
      <c r="S27" s="2">
        <v>0</v>
      </c>
      <c r="T27" s="2">
        <v>0</v>
      </c>
      <c r="U27" s="2">
        <v>94.614900000000006</v>
      </c>
      <c r="W27" t="s">
        <v>1</v>
      </c>
    </row>
    <row r="28" spans="5:23" x14ac:dyDescent="0.25">
      <c r="E28" t="s">
        <v>896</v>
      </c>
      <c r="F28" t="s">
        <v>1260</v>
      </c>
      <c r="G28" t="s">
        <v>1</v>
      </c>
      <c r="H28" t="s">
        <v>0</v>
      </c>
      <c r="I28" t="s">
        <v>1016</v>
      </c>
      <c r="J28" t="s">
        <v>1017</v>
      </c>
      <c r="K28">
        <v>297</v>
      </c>
      <c r="L28">
        <v>297</v>
      </c>
      <c r="M28" t="s">
        <v>56</v>
      </c>
      <c r="N28" t="s">
        <v>57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37" t="s">
        <v>394</v>
      </c>
      <c r="W28" t="s">
        <v>1</v>
      </c>
    </row>
    <row r="29" spans="5:23" x14ac:dyDescent="0.25">
      <c r="E29" t="s">
        <v>896</v>
      </c>
      <c r="F29" t="s">
        <v>1260</v>
      </c>
      <c r="G29" t="s">
        <v>1</v>
      </c>
      <c r="H29" t="s">
        <v>0</v>
      </c>
      <c r="I29" t="s">
        <v>1016</v>
      </c>
      <c r="J29" t="s">
        <v>1017</v>
      </c>
      <c r="K29">
        <v>296</v>
      </c>
      <c r="L29">
        <v>296</v>
      </c>
      <c r="M29" t="s">
        <v>1125</v>
      </c>
      <c r="N29" t="s">
        <v>1126</v>
      </c>
      <c r="O29" s="2">
        <v>0</v>
      </c>
      <c r="P29" s="2">
        <v>0</v>
      </c>
      <c r="Q29" s="2">
        <v>276.14999999999998</v>
      </c>
      <c r="R29" s="2">
        <v>35.899499999999996</v>
      </c>
      <c r="S29" s="2">
        <v>0</v>
      </c>
      <c r="T29" s="2">
        <v>0</v>
      </c>
      <c r="U29" s="2">
        <v>312.04949999999997</v>
      </c>
      <c r="W29" t="s">
        <v>1</v>
      </c>
    </row>
    <row r="30" spans="5:23" x14ac:dyDescent="0.25">
      <c r="E30" t="s">
        <v>896</v>
      </c>
      <c r="F30" t="s">
        <v>1260</v>
      </c>
      <c r="G30" t="s">
        <v>1</v>
      </c>
      <c r="H30" t="s">
        <v>0</v>
      </c>
      <c r="I30" t="s">
        <v>1016</v>
      </c>
      <c r="J30" t="s">
        <v>1017</v>
      </c>
      <c r="K30">
        <v>295</v>
      </c>
      <c r="L30">
        <v>295</v>
      </c>
      <c r="M30" t="s">
        <v>1125</v>
      </c>
      <c r="N30" t="s">
        <v>1126</v>
      </c>
      <c r="O30" s="2">
        <v>0</v>
      </c>
      <c r="P30" s="2">
        <v>0</v>
      </c>
      <c r="Q30" s="2">
        <v>310.51</v>
      </c>
      <c r="R30" s="2">
        <v>40.366300000000003</v>
      </c>
      <c r="S30" s="2">
        <v>0</v>
      </c>
      <c r="T30" s="2">
        <v>0</v>
      </c>
      <c r="U30" s="2">
        <v>350.87630000000001</v>
      </c>
      <c r="W30" t="s">
        <v>1</v>
      </c>
    </row>
    <row r="31" spans="5:23" x14ac:dyDescent="0.25">
      <c r="E31" t="s">
        <v>896</v>
      </c>
      <c r="F31" t="s">
        <v>1260</v>
      </c>
      <c r="G31" t="s">
        <v>1</v>
      </c>
      <c r="H31" t="s">
        <v>0</v>
      </c>
      <c r="I31" t="s">
        <v>1016</v>
      </c>
      <c r="J31" t="s">
        <v>1017</v>
      </c>
      <c r="K31">
        <v>294</v>
      </c>
      <c r="L31">
        <v>294</v>
      </c>
      <c r="M31" t="s">
        <v>56</v>
      </c>
      <c r="N31" t="s">
        <v>57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37" t="s">
        <v>394</v>
      </c>
      <c r="W31" t="s">
        <v>1</v>
      </c>
    </row>
    <row r="32" spans="5:23" x14ac:dyDescent="0.25">
      <c r="E32" t="s">
        <v>896</v>
      </c>
      <c r="F32" t="s">
        <v>1259</v>
      </c>
      <c r="G32" t="s">
        <v>1</v>
      </c>
      <c r="H32" t="s">
        <v>0</v>
      </c>
      <c r="I32" t="s">
        <v>1016</v>
      </c>
      <c r="J32" t="s">
        <v>1017</v>
      </c>
      <c r="K32">
        <v>293</v>
      </c>
      <c r="L32">
        <v>293</v>
      </c>
      <c r="M32" t="s">
        <v>587</v>
      </c>
      <c r="N32" t="s">
        <v>588</v>
      </c>
      <c r="O32" s="2">
        <v>0</v>
      </c>
      <c r="P32" s="2">
        <v>0</v>
      </c>
      <c r="Q32" s="2">
        <v>81.72</v>
      </c>
      <c r="R32" s="2">
        <v>10.6236</v>
      </c>
      <c r="S32" s="2">
        <v>0</v>
      </c>
      <c r="T32" s="2">
        <v>0</v>
      </c>
      <c r="U32" s="2">
        <v>92.343599999999995</v>
      </c>
      <c r="W32" t="s">
        <v>1</v>
      </c>
    </row>
    <row r="33" spans="5:23" x14ac:dyDescent="0.25">
      <c r="E33" t="s">
        <v>896</v>
      </c>
      <c r="F33" t="s">
        <v>1259</v>
      </c>
      <c r="G33" t="s">
        <v>1</v>
      </c>
      <c r="H33" t="s">
        <v>0</v>
      </c>
      <c r="I33" t="s">
        <v>1016</v>
      </c>
      <c r="J33" t="s">
        <v>1017</v>
      </c>
      <c r="K33">
        <v>292</v>
      </c>
      <c r="L33">
        <v>292</v>
      </c>
      <c r="M33" t="s">
        <v>729</v>
      </c>
      <c r="N33" t="s">
        <v>730</v>
      </c>
      <c r="O33" s="2">
        <v>0</v>
      </c>
      <c r="P33" s="2">
        <v>0</v>
      </c>
      <c r="Q33" s="2">
        <v>170.22</v>
      </c>
      <c r="R33" s="2">
        <v>22.128600000000002</v>
      </c>
      <c r="S33" s="2">
        <v>0</v>
      </c>
      <c r="T33" s="2">
        <v>0</v>
      </c>
      <c r="U33" s="2">
        <v>192.3486</v>
      </c>
      <c r="W33" t="s">
        <v>1</v>
      </c>
    </row>
    <row r="34" spans="5:23" x14ac:dyDescent="0.25">
      <c r="E34" t="s">
        <v>896</v>
      </c>
      <c r="F34" t="s">
        <v>1259</v>
      </c>
      <c r="G34" t="s">
        <v>1</v>
      </c>
      <c r="H34" t="s">
        <v>0</v>
      </c>
      <c r="I34" t="s">
        <v>1016</v>
      </c>
      <c r="J34" t="s">
        <v>1017</v>
      </c>
      <c r="K34">
        <v>291</v>
      </c>
      <c r="L34">
        <v>291</v>
      </c>
      <c r="M34" t="s">
        <v>729</v>
      </c>
      <c r="N34" t="s">
        <v>730</v>
      </c>
      <c r="O34" s="2">
        <v>0</v>
      </c>
      <c r="P34" s="2">
        <v>0</v>
      </c>
      <c r="Q34" s="2">
        <v>212.22</v>
      </c>
      <c r="R34" s="2">
        <v>27.5886</v>
      </c>
      <c r="S34" s="2">
        <v>0</v>
      </c>
      <c r="T34" s="2">
        <v>0</v>
      </c>
      <c r="U34" s="2">
        <v>239.80860000000001</v>
      </c>
      <c r="W34" t="s">
        <v>1</v>
      </c>
    </row>
    <row r="35" spans="5:23" x14ac:dyDescent="0.25">
      <c r="E35" t="s">
        <v>896</v>
      </c>
      <c r="F35" t="s">
        <v>1259</v>
      </c>
      <c r="G35" t="s">
        <v>1</v>
      </c>
      <c r="H35" t="s">
        <v>0</v>
      </c>
      <c r="I35" t="s">
        <v>1016</v>
      </c>
      <c r="J35" t="s">
        <v>1017</v>
      </c>
      <c r="K35">
        <v>290</v>
      </c>
      <c r="L35">
        <v>290</v>
      </c>
      <c r="M35" t="s">
        <v>587</v>
      </c>
      <c r="N35" t="s">
        <v>588</v>
      </c>
      <c r="O35" s="2">
        <v>0</v>
      </c>
      <c r="P35" s="2">
        <v>0</v>
      </c>
      <c r="Q35" s="2">
        <v>325.87</v>
      </c>
      <c r="R35" s="2">
        <v>42.363100000000003</v>
      </c>
      <c r="S35" s="2">
        <v>0</v>
      </c>
      <c r="T35" s="2">
        <v>0</v>
      </c>
      <c r="U35" s="2">
        <v>368.23310000000004</v>
      </c>
      <c r="W35" t="s">
        <v>1</v>
      </c>
    </row>
    <row r="36" spans="5:23" x14ac:dyDescent="0.25">
      <c r="E36" t="s">
        <v>896</v>
      </c>
      <c r="F36" t="s">
        <v>1259</v>
      </c>
      <c r="G36" t="s">
        <v>1</v>
      </c>
      <c r="H36" t="s">
        <v>0</v>
      </c>
      <c r="I36" t="s">
        <v>1016</v>
      </c>
      <c r="J36" t="s">
        <v>1017</v>
      </c>
      <c r="K36">
        <v>289</v>
      </c>
      <c r="L36">
        <v>289</v>
      </c>
      <c r="M36" t="s">
        <v>587</v>
      </c>
      <c r="N36" t="s">
        <v>588</v>
      </c>
      <c r="O36" s="2">
        <v>0</v>
      </c>
      <c r="P36" s="2">
        <v>0</v>
      </c>
      <c r="Q36" s="2">
        <v>357.86</v>
      </c>
      <c r="R36" s="2">
        <v>46.521800000000006</v>
      </c>
      <c r="S36" s="2">
        <v>0</v>
      </c>
      <c r="T36" s="2">
        <v>0</v>
      </c>
      <c r="U36" s="2">
        <v>404.3818</v>
      </c>
      <c r="W36" t="s">
        <v>1</v>
      </c>
    </row>
    <row r="37" spans="5:23" x14ac:dyDescent="0.25">
      <c r="E37" t="s">
        <v>896</v>
      </c>
      <c r="F37" t="s">
        <v>1243</v>
      </c>
      <c r="G37" t="s">
        <v>1</v>
      </c>
      <c r="H37" t="s">
        <v>0</v>
      </c>
      <c r="I37" t="s">
        <v>1016</v>
      </c>
      <c r="J37" t="s">
        <v>1017</v>
      </c>
      <c r="K37">
        <v>288</v>
      </c>
      <c r="L37">
        <v>288</v>
      </c>
      <c r="M37" t="s">
        <v>762</v>
      </c>
      <c r="N37" t="s">
        <v>763</v>
      </c>
      <c r="O37" s="2">
        <v>0</v>
      </c>
      <c r="P37" s="2">
        <v>0</v>
      </c>
      <c r="Q37" s="2">
        <v>358.77</v>
      </c>
      <c r="R37" s="2">
        <v>46.640099999999997</v>
      </c>
      <c r="S37" s="2">
        <v>0</v>
      </c>
      <c r="T37" s="2">
        <v>0</v>
      </c>
      <c r="U37" s="2">
        <v>405.4101</v>
      </c>
      <c r="W37" t="s">
        <v>1</v>
      </c>
    </row>
    <row r="38" spans="5:23" x14ac:dyDescent="0.25">
      <c r="E38" t="s">
        <v>896</v>
      </c>
      <c r="F38" t="s">
        <v>1243</v>
      </c>
      <c r="G38" t="s">
        <v>1</v>
      </c>
      <c r="H38" t="s">
        <v>0</v>
      </c>
      <c r="I38" t="s">
        <v>1016</v>
      </c>
      <c r="J38" t="s">
        <v>1017</v>
      </c>
      <c r="K38">
        <v>287</v>
      </c>
      <c r="L38">
        <v>287</v>
      </c>
      <c r="M38" t="s">
        <v>835</v>
      </c>
      <c r="N38" t="s">
        <v>836</v>
      </c>
      <c r="O38" s="2">
        <v>0</v>
      </c>
      <c r="P38" s="2">
        <v>0</v>
      </c>
      <c r="Q38" s="2">
        <v>15</v>
      </c>
      <c r="R38" s="2">
        <v>1.9500000000000002</v>
      </c>
      <c r="S38" s="2">
        <v>0</v>
      </c>
      <c r="T38" s="2">
        <v>0</v>
      </c>
      <c r="U38" s="2">
        <v>16.95</v>
      </c>
      <c r="W38" t="s">
        <v>1</v>
      </c>
    </row>
    <row r="39" spans="5:23" x14ac:dyDescent="0.25">
      <c r="E39" t="s">
        <v>896</v>
      </c>
      <c r="F39" t="s">
        <v>1243</v>
      </c>
      <c r="G39" t="s">
        <v>1</v>
      </c>
      <c r="H39" t="s">
        <v>0</v>
      </c>
      <c r="I39" t="s">
        <v>1016</v>
      </c>
      <c r="J39" t="s">
        <v>1017</v>
      </c>
      <c r="K39">
        <v>286</v>
      </c>
      <c r="L39">
        <v>286</v>
      </c>
      <c r="M39" t="s">
        <v>726</v>
      </c>
      <c r="N39" t="s">
        <v>727</v>
      </c>
      <c r="O39" s="2">
        <v>0</v>
      </c>
      <c r="P39" s="2">
        <v>0</v>
      </c>
      <c r="Q39" s="2">
        <v>200</v>
      </c>
      <c r="R39" s="2">
        <v>26</v>
      </c>
      <c r="S39" s="2">
        <v>0</v>
      </c>
      <c r="T39" s="2">
        <v>0</v>
      </c>
      <c r="U39" s="2">
        <v>226</v>
      </c>
      <c r="W39" t="s">
        <v>1</v>
      </c>
    </row>
    <row r="40" spans="5:23" x14ac:dyDescent="0.25">
      <c r="E40" t="s">
        <v>896</v>
      </c>
      <c r="F40" t="s">
        <v>1256</v>
      </c>
      <c r="G40" t="s">
        <v>1</v>
      </c>
      <c r="H40" t="s">
        <v>0</v>
      </c>
      <c r="I40" t="s">
        <v>1016</v>
      </c>
      <c r="J40" t="s">
        <v>1017</v>
      </c>
      <c r="K40">
        <v>285</v>
      </c>
      <c r="L40">
        <v>285</v>
      </c>
      <c r="M40" t="s">
        <v>597</v>
      </c>
      <c r="N40" t="s">
        <v>598</v>
      </c>
      <c r="O40" s="2">
        <v>0</v>
      </c>
      <c r="P40" s="2">
        <v>0</v>
      </c>
      <c r="Q40" s="2">
        <v>194.08</v>
      </c>
      <c r="R40" s="2">
        <v>25.230400000000003</v>
      </c>
      <c r="S40" s="2">
        <v>0</v>
      </c>
      <c r="T40" s="2">
        <v>0</v>
      </c>
      <c r="U40" s="2">
        <v>219.31040000000002</v>
      </c>
      <c r="W40" t="s">
        <v>1</v>
      </c>
    </row>
    <row r="41" spans="5:23" x14ac:dyDescent="0.25">
      <c r="E41" t="s">
        <v>896</v>
      </c>
      <c r="F41" t="s">
        <v>1256</v>
      </c>
      <c r="G41" t="s">
        <v>1</v>
      </c>
      <c r="H41" t="s">
        <v>0</v>
      </c>
      <c r="I41" t="s">
        <v>1016</v>
      </c>
      <c r="J41" t="s">
        <v>1017</v>
      </c>
      <c r="K41">
        <v>284</v>
      </c>
      <c r="L41">
        <v>284</v>
      </c>
      <c r="M41" t="s">
        <v>1257</v>
      </c>
      <c r="N41" t="s">
        <v>1258</v>
      </c>
      <c r="O41" s="2">
        <v>0</v>
      </c>
      <c r="P41" s="2">
        <v>0</v>
      </c>
      <c r="Q41" s="2">
        <v>71.75</v>
      </c>
      <c r="R41" s="2">
        <v>9.3275000000000006</v>
      </c>
      <c r="S41" s="2">
        <v>0</v>
      </c>
      <c r="T41" s="2">
        <v>0</v>
      </c>
      <c r="U41" s="2">
        <v>81.077500000000001</v>
      </c>
      <c r="W41" t="s">
        <v>1</v>
      </c>
    </row>
    <row r="42" spans="5:23" x14ac:dyDescent="0.25">
      <c r="E42" t="s">
        <v>896</v>
      </c>
      <c r="F42" t="s">
        <v>1256</v>
      </c>
      <c r="G42" t="s">
        <v>1</v>
      </c>
      <c r="H42" t="s">
        <v>0</v>
      </c>
      <c r="I42" t="s">
        <v>1016</v>
      </c>
      <c r="J42" t="s">
        <v>1017</v>
      </c>
      <c r="K42">
        <v>283</v>
      </c>
      <c r="L42">
        <v>283</v>
      </c>
      <c r="M42" t="s">
        <v>612</v>
      </c>
      <c r="N42" t="s">
        <v>613</v>
      </c>
      <c r="O42" s="2">
        <v>0</v>
      </c>
      <c r="P42" s="2">
        <v>0</v>
      </c>
      <c r="Q42" s="2">
        <v>86.59</v>
      </c>
      <c r="R42" s="2">
        <v>11.2567</v>
      </c>
      <c r="S42" s="2">
        <v>0</v>
      </c>
      <c r="T42" s="2">
        <v>0</v>
      </c>
      <c r="U42" s="2">
        <v>97.846699999999998</v>
      </c>
      <c r="W42" t="s">
        <v>1</v>
      </c>
    </row>
    <row r="43" spans="5:23" x14ac:dyDescent="0.25">
      <c r="E43" t="s">
        <v>896</v>
      </c>
      <c r="F43" t="s">
        <v>1256</v>
      </c>
      <c r="G43" t="s">
        <v>1</v>
      </c>
      <c r="H43" t="s">
        <v>0</v>
      </c>
      <c r="I43" t="s">
        <v>1016</v>
      </c>
      <c r="J43" t="s">
        <v>1017</v>
      </c>
      <c r="K43">
        <v>282</v>
      </c>
      <c r="L43">
        <v>282</v>
      </c>
      <c r="M43" t="s">
        <v>222</v>
      </c>
      <c r="N43" t="s">
        <v>74</v>
      </c>
      <c r="O43" s="2">
        <v>0</v>
      </c>
      <c r="P43" s="2">
        <v>0</v>
      </c>
      <c r="Q43" s="2">
        <v>88.88</v>
      </c>
      <c r="R43" s="2">
        <v>11.554399999999999</v>
      </c>
      <c r="S43" s="2">
        <v>0</v>
      </c>
      <c r="T43" s="2">
        <v>0</v>
      </c>
      <c r="U43" s="2">
        <v>100.4344</v>
      </c>
      <c r="W43" t="s">
        <v>1</v>
      </c>
    </row>
    <row r="44" spans="5:23" x14ac:dyDescent="0.25">
      <c r="E44" t="s">
        <v>896</v>
      </c>
      <c r="F44" t="s">
        <v>1256</v>
      </c>
      <c r="G44" t="s">
        <v>1</v>
      </c>
      <c r="H44" t="s">
        <v>0</v>
      </c>
      <c r="I44" t="s">
        <v>1016</v>
      </c>
      <c r="J44" t="s">
        <v>1017</v>
      </c>
      <c r="K44">
        <v>281</v>
      </c>
      <c r="L44">
        <v>281</v>
      </c>
      <c r="M44" t="s">
        <v>597</v>
      </c>
      <c r="N44" t="s">
        <v>598</v>
      </c>
      <c r="O44" s="2">
        <v>0</v>
      </c>
      <c r="P44" s="2">
        <v>0</v>
      </c>
      <c r="Q44" s="2">
        <v>199.52</v>
      </c>
      <c r="R44" s="2">
        <v>25.937600000000003</v>
      </c>
      <c r="S44" s="2">
        <v>0</v>
      </c>
      <c r="T44" s="2">
        <v>0</v>
      </c>
      <c r="U44" s="2">
        <v>225.45760000000001</v>
      </c>
      <c r="W44" t="s">
        <v>1</v>
      </c>
    </row>
    <row r="45" spans="5:23" x14ac:dyDescent="0.25">
      <c r="E45" t="s">
        <v>896</v>
      </c>
      <c r="F45" t="s">
        <v>1255</v>
      </c>
      <c r="G45" t="s">
        <v>1</v>
      </c>
      <c r="H45" t="s">
        <v>0</v>
      </c>
      <c r="I45" t="s">
        <v>1016</v>
      </c>
      <c r="J45" t="s">
        <v>1017</v>
      </c>
      <c r="K45">
        <v>280</v>
      </c>
      <c r="L45">
        <v>280</v>
      </c>
      <c r="M45" t="s">
        <v>733</v>
      </c>
      <c r="N45" t="s">
        <v>734</v>
      </c>
      <c r="O45" s="2">
        <v>0</v>
      </c>
      <c r="P45" s="2">
        <v>0</v>
      </c>
      <c r="Q45" s="2">
        <v>246.68</v>
      </c>
      <c r="R45" s="2">
        <v>32.068400000000004</v>
      </c>
      <c r="S45" s="2">
        <v>0</v>
      </c>
      <c r="T45" s="2">
        <v>0</v>
      </c>
      <c r="U45" s="2">
        <v>278.7484</v>
      </c>
      <c r="W45" t="s">
        <v>1</v>
      </c>
    </row>
    <row r="46" spans="5:23" x14ac:dyDescent="0.25">
      <c r="E46" t="s">
        <v>896</v>
      </c>
      <c r="F46" t="s">
        <v>1254</v>
      </c>
      <c r="G46" t="s">
        <v>1</v>
      </c>
      <c r="H46" t="s">
        <v>0</v>
      </c>
      <c r="I46" t="s">
        <v>1016</v>
      </c>
      <c r="J46" t="s">
        <v>1017</v>
      </c>
      <c r="K46">
        <v>279</v>
      </c>
      <c r="L46">
        <v>279</v>
      </c>
      <c r="M46" t="s">
        <v>614</v>
      </c>
      <c r="N46" t="s">
        <v>615</v>
      </c>
      <c r="O46" s="2">
        <v>0</v>
      </c>
      <c r="P46" s="2">
        <v>0</v>
      </c>
      <c r="Q46" s="2">
        <v>40</v>
      </c>
      <c r="R46" s="2">
        <v>5.2</v>
      </c>
      <c r="S46" s="2">
        <v>0</v>
      </c>
      <c r="T46" s="2">
        <v>0</v>
      </c>
      <c r="U46" s="2">
        <v>45.2</v>
      </c>
      <c r="W46" t="s">
        <v>1</v>
      </c>
    </row>
    <row r="47" spans="5:23" x14ac:dyDescent="0.25">
      <c r="E47" t="s">
        <v>896</v>
      </c>
      <c r="F47" t="s">
        <v>1254</v>
      </c>
      <c r="G47" t="s">
        <v>1</v>
      </c>
      <c r="H47" t="s">
        <v>0</v>
      </c>
      <c r="I47" t="s">
        <v>1016</v>
      </c>
      <c r="J47" t="s">
        <v>1017</v>
      </c>
      <c r="K47">
        <v>278</v>
      </c>
      <c r="L47">
        <v>278</v>
      </c>
      <c r="M47" t="s">
        <v>56</v>
      </c>
      <c r="N47" t="s">
        <v>57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37" t="s">
        <v>394</v>
      </c>
      <c r="W47" t="s">
        <v>1</v>
      </c>
    </row>
    <row r="48" spans="5:23" x14ac:dyDescent="0.25">
      <c r="E48" t="s">
        <v>896</v>
      </c>
      <c r="F48" t="s">
        <v>1254</v>
      </c>
      <c r="G48" t="s">
        <v>1</v>
      </c>
      <c r="H48" t="s">
        <v>0</v>
      </c>
      <c r="I48" t="s">
        <v>1016</v>
      </c>
      <c r="J48" t="s">
        <v>1017</v>
      </c>
      <c r="K48">
        <v>277</v>
      </c>
      <c r="L48">
        <v>277</v>
      </c>
      <c r="M48" t="s">
        <v>735</v>
      </c>
      <c r="N48" t="s">
        <v>736</v>
      </c>
      <c r="O48" s="2">
        <v>0</v>
      </c>
      <c r="P48" s="2">
        <v>0</v>
      </c>
      <c r="Q48" s="2">
        <v>306.10000000000002</v>
      </c>
      <c r="R48" s="2">
        <v>39.793000000000006</v>
      </c>
      <c r="S48" s="2">
        <v>0</v>
      </c>
      <c r="T48" s="2">
        <v>0</v>
      </c>
      <c r="U48" s="2">
        <v>345.89300000000003</v>
      </c>
      <c r="W48" t="s">
        <v>1</v>
      </c>
    </row>
    <row r="49" spans="5:23" x14ac:dyDescent="0.25">
      <c r="E49" t="s">
        <v>896</v>
      </c>
      <c r="F49" t="s">
        <v>1254</v>
      </c>
      <c r="G49" t="s">
        <v>1</v>
      </c>
      <c r="H49" t="s">
        <v>0</v>
      </c>
      <c r="I49" t="s">
        <v>1016</v>
      </c>
      <c r="J49" t="s">
        <v>1017</v>
      </c>
      <c r="K49">
        <v>276</v>
      </c>
      <c r="L49">
        <v>276</v>
      </c>
      <c r="M49" t="s">
        <v>1074</v>
      </c>
      <c r="N49" t="s">
        <v>1075</v>
      </c>
      <c r="O49" s="2">
        <v>0</v>
      </c>
      <c r="P49" s="2">
        <v>0</v>
      </c>
      <c r="Q49" s="2">
        <v>207.46</v>
      </c>
      <c r="R49" s="2">
        <v>26.969800000000003</v>
      </c>
      <c r="S49" s="2">
        <v>0</v>
      </c>
      <c r="T49" s="2">
        <v>0</v>
      </c>
      <c r="U49" s="2">
        <v>234.4298</v>
      </c>
      <c r="W49" t="s">
        <v>1</v>
      </c>
    </row>
    <row r="50" spans="5:23" x14ac:dyDescent="0.25">
      <c r="E50" t="s">
        <v>896</v>
      </c>
      <c r="F50" t="s">
        <v>1254</v>
      </c>
      <c r="G50" t="s">
        <v>1</v>
      </c>
      <c r="H50" t="s">
        <v>0</v>
      </c>
      <c r="I50" t="s">
        <v>1016</v>
      </c>
      <c r="J50" t="s">
        <v>1017</v>
      </c>
      <c r="K50">
        <v>275</v>
      </c>
      <c r="L50">
        <v>275</v>
      </c>
      <c r="M50" t="s">
        <v>56</v>
      </c>
      <c r="N50" t="s">
        <v>57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37" t="s">
        <v>394</v>
      </c>
      <c r="W50" t="s">
        <v>1</v>
      </c>
    </row>
    <row r="51" spans="5:23" x14ac:dyDescent="0.25">
      <c r="E51" t="s">
        <v>896</v>
      </c>
      <c r="F51" t="s">
        <v>1254</v>
      </c>
      <c r="G51" t="s">
        <v>1</v>
      </c>
      <c r="H51" t="s">
        <v>0</v>
      </c>
      <c r="I51" t="s">
        <v>1016</v>
      </c>
      <c r="J51" t="s">
        <v>1017</v>
      </c>
      <c r="K51">
        <v>274</v>
      </c>
      <c r="L51">
        <v>274</v>
      </c>
      <c r="M51" t="s">
        <v>56</v>
      </c>
      <c r="N51" t="s">
        <v>57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37" t="s">
        <v>394</v>
      </c>
      <c r="W51" t="s">
        <v>1</v>
      </c>
    </row>
    <row r="52" spans="5:23" x14ac:dyDescent="0.25">
      <c r="E52" t="s">
        <v>896</v>
      </c>
      <c r="F52" t="s">
        <v>1254</v>
      </c>
      <c r="G52" t="s">
        <v>1</v>
      </c>
      <c r="H52" t="s">
        <v>0</v>
      </c>
      <c r="I52" t="s">
        <v>1016</v>
      </c>
      <c r="J52" t="s">
        <v>1017</v>
      </c>
      <c r="K52">
        <v>211</v>
      </c>
      <c r="L52">
        <v>211</v>
      </c>
      <c r="M52" t="s">
        <v>705</v>
      </c>
      <c r="N52" t="s">
        <v>706</v>
      </c>
      <c r="O52" s="2">
        <v>0</v>
      </c>
      <c r="P52" s="2">
        <v>0</v>
      </c>
      <c r="Q52" s="2">
        <v>175</v>
      </c>
      <c r="R52" s="2">
        <v>22.75</v>
      </c>
      <c r="S52" s="2">
        <v>0</v>
      </c>
      <c r="T52" s="2">
        <v>0</v>
      </c>
      <c r="U52" s="2">
        <v>197.75</v>
      </c>
      <c r="W52" t="s">
        <v>1</v>
      </c>
    </row>
    <row r="53" spans="5:23" x14ac:dyDescent="0.25">
      <c r="E53" t="s">
        <v>896</v>
      </c>
      <c r="F53" t="s">
        <v>1254</v>
      </c>
      <c r="G53" t="s">
        <v>1</v>
      </c>
      <c r="H53" t="s">
        <v>0</v>
      </c>
      <c r="I53" t="s">
        <v>1016</v>
      </c>
      <c r="J53" t="s">
        <v>1017</v>
      </c>
      <c r="K53">
        <v>210</v>
      </c>
      <c r="L53">
        <v>210</v>
      </c>
      <c r="M53" t="s">
        <v>705</v>
      </c>
      <c r="N53" t="s">
        <v>706</v>
      </c>
      <c r="O53" s="2">
        <v>0</v>
      </c>
      <c r="P53" s="2">
        <v>0</v>
      </c>
      <c r="Q53" s="2">
        <v>269.29000000000002</v>
      </c>
      <c r="R53" s="2">
        <v>35.007700000000007</v>
      </c>
      <c r="S53" s="2">
        <v>0</v>
      </c>
      <c r="T53" s="2">
        <v>0</v>
      </c>
      <c r="U53" s="2">
        <v>304.29770000000002</v>
      </c>
      <c r="W53" t="s">
        <v>1</v>
      </c>
    </row>
    <row r="54" spans="5:23" x14ac:dyDescent="0.25">
      <c r="E54" t="s">
        <v>896</v>
      </c>
      <c r="F54" t="s">
        <v>1254</v>
      </c>
      <c r="G54" t="s">
        <v>1</v>
      </c>
      <c r="H54" t="s">
        <v>0</v>
      </c>
      <c r="I54" t="s">
        <v>1016</v>
      </c>
      <c r="J54" t="s">
        <v>1017</v>
      </c>
      <c r="K54">
        <v>207</v>
      </c>
      <c r="L54">
        <v>207</v>
      </c>
      <c r="M54" t="s">
        <v>1168</v>
      </c>
      <c r="N54" t="s">
        <v>1169</v>
      </c>
      <c r="O54" s="2">
        <v>0</v>
      </c>
      <c r="P54" s="2">
        <v>0</v>
      </c>
      <c r="Q54" s="2">
        <v>22.55</v>
      </c>
      <c r="R54" s="2">
        <v>2.9315000000000002</v>
      </c>
      <c r="S54" s="2">
        <v>0</v>
      </c>
      <c r="T54" s="2">
        <v>0</v>
      </c>
      <c r="U54" s="2">
        <v>25.4815</v>
      </c>
      <c r="W54" t="s">
        <v>1</v>
      </c>
    </row>
    <row r="55" spans="5:23" x14ac:dyDescent="0.25">
      <c r="E55" t="s">
        <v>895</v>
      </c>
      <c r="F55" t="s">
        <v>1226</v>
      </c>
      <c r="G55" t="s">
        <v>1</v>
      </c>
      <c r="H55" t="s">
        <v>0</v>
      </c>
      <c r="I55" t="s">
        <v>1016</v>
      </c>
      <c r="J55" t="s">
        <v>1017</v>
      </c>
      <c r="K55">
        <v>274</v>
      </c>
      <c r="L55">
        <v>274</v>
      </c>
      <c r="M55" t="s">
        <v>1074</v>
      </c>
      <c r="N55" t="s">
        <v>1075</v>
      </c>
      <c r="O55" s="2">
        <v>0</v>
      </c>
      <c r="P55" s="2">
        <v>0</v>
      </c>
      <c r="Q55" s="2">
        <v>185.46</v>
      </c>
      <c r="R55" s="2">
        <v>24.109800000000003</v>
      </c>
      <c r="S55" s="2">
        <v>0</v>
      </c>
      <c r="T55" s="2">
        <v>0</v>
      </c>
      <c r="U55" s="2">
        <v>209.56980000000001</v>
      </c>
      <c r="W55" t="s">
        <v>1</v>
      </c>
    </row>
    <row r="56" spans="5:23" x14ac:dyDescent="0.25">
      <c r="E56" t="s">
        <v>895</v>
      </c>
      <c r="F56" t="s">
        <v>1226</v>
      </c>
      <c r="G56" t="s">
        <v>1</v>
      </c>
      <c r="H56" t="s">
        <v>0</v>
      </c>
      <c r="I56" t="s">
        <v>1016</v>
      </c>
      <c r="J56" t="s">
        <v>1017</v>
      </c>
      <c r="K56">
        <v>273</v>
      </c>
      <c r="L56">
        <v>273</v>
      </c>
      <c r="M56" t="s">
        <v>907</v>
      </c>
      <c r="N56" t="s">
        <v>708</v>
      </c>
      <c r="O56" s="2">
        <v>0</v>
      </c>
      <c r="P56" s="2">
        <v>0</v>
      </c>
      <c r="Q56" s="2">
        <v>214.96</v>
      </c>
      <c r="R56" s="2">
        <v>27.944800000000001</v>
      </c>
      <c r="S56" s="2">
        <v>0</v>
      </c>
      <c r="T56" s="2">
        <v>0</v>
      </c>
      <c r="U56" s="2">
        <v>242.90480000000002</v>
      </c>
      <c r="W56" t="s">
        <v>1</v>
      </c>
    </row>
    <row r="57" spans="5:23" x14ac:dyDescent="0.25">
      <c r="E57" t="s">
        <v>895</v>
      </c>
      <c r="F57" t="s">
        <v>1223</v>
      </c>
      <c r="G57" t="s">
        <v>1</v>
      </c>
      <c r="H57" t="s">
        <v>0</v>
      </c>
      <c r="I57" t="s">
        <v>1016</v>
      </c>
      <c r="J57" t="s">
        <v>1017</v>
      </c>
      <c r="K57">
        <v>272</v>
      </c>
      <c r="L57">
        <v>272</v>
      </c>
      <c r="M57" t="s">
        <v>907</v>
      </c>
      <c r="N57" t="s">
        <v>708</v>
      </c>
      <c r="O57" s="2">
        <v>0</v>
      </c>
      <c r="P57" s="2">
        <v>0</v>
      </c>
      <c r="Q57" s="2">
        <v>124.75</v>
      </c>
      <c r="R57" s="2">
        <v>16.217500000000001</v>
      </c>
      <c r="S57" s="2">
        <v>0</v>
      </c>
      <c r="T57" s="2">
        <v>0</v>
      </c>
      <c r="U57" s="2">
        <v>140.9675</v>
      </c>
      <c r="W57" t="s">
        <v>1</v>
      </c>
    </row>
    <row r="58" spans="5:23" x14ac:dyDescent="0.25">
      <c r="E58" t="s">
        <v>895</v>
      </c>
      <c r="F58" t="s">
        <v>1223</v>
      </c>
      <c r="G58" t="s">
        <v>1</v>
      </c>
      <c r="H58" t="s">
        <v>0</v>
      </c>
      <c r="I58" t="s">
        <v>1016</v>
      </c>
      <c r="J58" t="s">
        <v>1017</v>
      </c>
      <c r="K58">
        <v>271</v>
      </c>
      <c r="L58">
        <v>271</v>
      </c>
      <c r="M58" t="s">
        <v>722</v>
      </c>
      <c r="N58" t="s">
        <v>723</v>
      </c>
      <c r="O58" s="2">
        <v>0</v>
      </c>
      <c r="P58" s="2">
        <v>0</v>
      </c>
      <c r="Q58" s="2">
        <v>61.95</v>
      </c>
      <c r="R58" s="2">
        <v>8.0535000000000014</v>
      </c>
      <c r="S58" s="2">
        <v>0</v>
      </c>
      <c r="T58" s="2">
        <v>0</v>
      </c>
      <c r="U58" s="2">
        <v>70.003500000000003</v>
      </c>
      <c r="W58" t="s">
        <v>1</v>
      </c>
    </row>
    <row r="59" spans="5:23" x14ac:dyDescent="0.25">
      <c r="E59" t="s">
        <v>895</v>
      </c>
      <c r="F59" t="s">
        <v>1223</v>
      </c>
      <c r="G59" t="s">
        <v>1</v>
      </c>
      <c r="H59" t="s">
        <v>0</v>
      </c>
      <c r="I59" t="s">
        <v>1016</v>
      </c>
      <c r="J59" t="s">
        <v>1017</v>
      </c>
      <c r="K59">
        <v>270</v>
      </c>
      <c r="L59">
        <v>270</v>
      </c>
      <c r="M59" t="s">
        <v>1224</v>
      </c>
      <c r="N59" t="s">
        <v>1225</v>
      </c>
      <c r="O59" s="2">
        <v>0</v>
      </c>
      <c r="P59" s="2">
        <v>0</v>
      </c>
      <c r="Q59" s="2">
        <v>152.68</v>
      </c>
      <c r="R59" s="2">
        <v>19.848400000000002</v>
      </c>
      <c r="S59" s="2">
        <v>0</v>
      </c>
      <c r="T59" s="2">
        <v>0</v>
      </c>
      <c r="U59" s="2">
        <v>172.5284</v>
      </c>
      <c r="W59" t="s">
        <v>1</v>
      </c>
    </row>
    <row r="60" spans="5:23" x14ac:dyDescent="0.25">
      <c r="E60" t="s">
        <v>895</v>
      </c>
      <c r="F60" t="s">
        <v>1222</v>
      </c>
      <c r="G60" t="s">
        <v>1</v>
      </c>
      <c r="H60" t="s">
        <v>0</v>
      </c>
      <c r="I60" t="s">
        <v>1016</v>
      </c>
      <c r="J60" t="s">
        <v>1017</v>
      </c>
      <c r="K60">
        <v>269</v>
      </c>
      <c r="L60">
        <v>269</v>
      </c>
      <c r="M60" t="s">
        <v>1071</v>
      </c>
      <c r="N60" t="s">
        <v>1072</v>
      </c>
      <c r="O60" s="2">
        <v>0</v>
      </c>
      <c r="P60" s="2">
        <v>0</v>
      </c>
      <c r="Q60" s="2">
        <v>198.12</v>
      </c>
      <c r="R60" s="2">
        <v>25.755600000000001</v>
      </c>
      <c r="S60" s="2">
        <v>0</v>
      </c>
      <c r="T60" s="2">
        <v>0</v>
      </c>
      <c r="U60" s="2">
        <v>223.87560000000002</v>
      </c>
      <c r="W60" t="s">
        <v>1</v>
      </c>
    </row>
    <row r="61" spans="5:23" x14ac:dyDescent="0.25">
      <c r="E61" t="s">
        <v>895</v>
      </c>
      <c r="F61" t="s">
        <v>1222</v>
      </c>
      <c r="G61" t="s">
        <v>1</v>
      </c>
      <c r="H61" t="s">
        <v>0</v>
      </c>
      <c r="I61" t="s">
        <v>1016</v>
      </c>
      <c r="J61" t="s">
        <v>1017</v>
      </c>
      <c r="K61">
        <v>268</v>
      </c>
      <c r="L61">
        <v>268</v>
      </c>
      <c r="M61" t="s">
        <v>791</v>
      </c>
      <c r="N61" t="s">
        <v>728</v>
      </c>
      <c r="O61" s="2">
        <v>0</v>
      </c>
      <c r="P61" s="2">
        <v>0</v>
      </c>
      <c r="Q61" s="2">
        <v>193.41</v>
      </c>
      <c r="R61" s="2">
        <v>25.1433</v>
      </c>
      <c r="S61" s="2">
        <v>0</v>
      </c>
      <c r="T61" s="2">
        <v>0</v>
      </c>
      <c r="U61" s="2">
        <v>218.55330000000001</v>
      </c>
      <c r="W61" t="s">
        <v>1</v>
      </c>
    </row>
    <row r="62" spans="5:23" x14ac:dyDescent="0.25">
      <c r="E62" t="s">
        <v>895</v>
      </c>
      <c r="F62" t="s">
        <v>1222</v>
      </c>
      <c r="G62" t="s">
        <v>1</v>
      </c>
      <c r="H62" t="s">
        <v>0</v>
      </c>
      <c r="I62" t="s">
        <v>1016</v>
      </c>
      <c r="J62" t="s">
        <v>1017</v>
      </c>
      <c r="K62">
        <v>267</v>
      </c>
      <c r="L62">
        <v>267</v>
      </c>
      <c r="M62" t="s">
        <v>791</v>
      </c>
      <c r="N62" t="s">
        <v>728</v>
      </c>
      <c r="O62" s="2">
        <v>0</v>
      </c>
      <c r="P62" s="2">
        <v>0</v>
      </c>
      <c r="Q62" s="2">
        <v>164.34</v>
      </c>
      <c r="R62" s="2">
        <v>21.3642</v>
      </c>
      <c r="S62" s="2">
        <v>0</v>
      </c>
      <c r="T62" s="2">
        <v>0</v>
      </c>
      <c r="U62" s="2">
        <v>185.70420000000001</v>
      </c>
      <c r="W62" t="s">
        <v>1</v>
      </c>
    </row>
    <row r="63" spans="5:23" x14ac:dyDescent="0.25">
      <c r="E63" t="s">
        <v>895</v>
      </c>
      <c r="F63" t="s">
        <v>1222</v>
      </c>
      <c r="G63" t="s">
        <v>1</v>
      </c>
      <c r="H63" t="s">
        <v>0</v>
      </c>
      <c r="I63" t="s">
        <v>1016</v>
      </c>
      <c r="J63" t="s">
        <v>1017</v>
      </c>
      <c r="K63">
        <v>266</v>
      </c>
      <c r="L63">
        <v>266</v>
      </c>
      <c r="M63" t="s">
        <v>791</v>
      </c>
      <c r="N63" t="s">
        <v>728</v>
      </c>
      <c r="O63" s="2">
        <v>0</v>
      </c>
      <c r="P63" s="2">
        <v>0</v>
      </c>
      <c r="Q63" s="2">
        <v>179.77</v>
      </c>
      <c r="R63" s="2">
        <v>23.370100000000001</v>
      </c>
      <c r="S63" s="2">
        <v>0</v>
      </c>
      <c r="T63" s="2">
        <v>0</v>
      </c>
      <c r="U63" s="2">
        <v>203.14010000000002</v>
      </c>
      <c r="W63" t="s">
        <v>1</v>
      </c>
    </row>
    <row r="64" spans="5:23" x14ac:dyDescent="0.25">
      <c r="E64" t="s">
        <v>895</v>
      </c>
      <c r="F64" t="s">
        <v>1222</v>
      </c>
      <c r="G64" t="s">
        <v>1</v>
      </c>
      <c r="H64" t="s">
        <v>0</v>
      </c>
      <c r="I64" t="s">
        <v>1016</v>
      </c>
      <c r="J64" t="s">
        <v>1017</v>
      </c>
      <c r="K64">
        <v>265</v>
      </c>
      <c r="L64">
        <v>265</v>
      </c>
      <c r="M64" t="s">
        <v>1219</v>
      </c>
      <c r="N64" t="s">
        <v>1220</v>
      </c>
      <c r="O64" s="2">
        <v>0</v>
      </c>
      <c r="P64" s="2">
        <v>0</v>
      </c>
      <c r="Q64" s="2">
        <v>123.24</v>
      </c>
      <c r="R64" s="2">
        <v>16.0212</v>
      </c>
      <c r="S64" s="2">
        <v>0</v>
      </c>
      <c r="T64" s="2">
        <v>0</v>
      </c>
      <c r="U64" s="2">
        <v>139.2612</v>
      </c>
      <c r="W64" t="s">
        <v>1</v>
      </c>
    </row>
    <row r="65" spans="5:23" x14ac:dyDescent="0.25">
      <c r="E65" t="s">
        <v>895</v>
      </c>
      <c r="F65" t="s">
        <v>1221</v>
      </c>
      <c r="G65" t="s">
        <v>1</v>
      </c>
      <c r="H65" t="s">
        <v>0</v>
      </c>
      <c r="I65" t="s">
        <v>1016</v>
      </c>
      <c r="J65" t="s">
        <v>1017</v>
      </c>
      <c r="K65">
        <v>264</v>
      </c>
      <c r="L65">
        <v>264</v>
      </c>
      <c r="M65" t="s">
        <v>1210</v>
      </c>
      <c r="N65" t="s">
        <v>1211</v>
      </c>
      <c r="O65" s="2">
        <v>0</v>
      </c>
      <c r="P65" s="2">
        <v>0</v>
      </c>
      <c r="Q65" s="2">
        <v>143.58000000000001</v>
      </c>
      <c r="R65" s="2">
        <v>18.665400000000002</v>
      </c>
      <c r="S65" s="2">
        <v>0</v>
      </c>
      <c r="T65" s="2">
        <v>0</v>
      </c>
      <c r="U65" s="2">
        <v>162.24540000000002</v>
      </c>
      <c r="W65" t="s">
        <v>1</v>
      </c>
    </row>
    <row r="66" spans="5:23" x14ac:dyDescent="0.25">
      <c r="E66" t="s">
        <v>895</v>
      </c>
      <c r="F66" t="s">
        <v>1218</v>
      </c>
      <c r="G66" t="s">
        <v>1</v>
      </c>
      <c r="H66" t="s">
        <v>0</v>
      </c>
      <c r="I66" t="s">
        <v>1016</v>
      </c>
      <c r="J66" t="s">
        <v>1017</v>
      </c>
      <c r="K66">
        <v>263</v>
      </c>
      <c r="L66">
        <v>263</v>
      </c>
      <c r="M66" t="s">
        <v>733</v>
      </c>
      <c r="N66" t="s">
        <v>734</v>
      </c>
      <c r="O66" s="2">
        <v>0</v>
      </c>
      <c r="P66" s="2">
        <v>0</v>
      </c>
      <c r="Q66" s="2">
        <v>175.22</v>
      </c>
      <c r="R66" s="2">
        <v>22.778600000000001</v>
      </c>
      <c r="S66" s="2">
        <v>0</v>
      </c>
      <c r="T66" s="2">
        <v>0</v>
      </c>
      <c r="U66" s="2">
        <v>197.99860000000001</v>
      </c>
      <c r="W66" t="s">
        <v>1</v>
      </c>
    </row>
    <row r="67" spans="5:23" x14ac:dyDescent="0.25">
      <c r="E67" t="s">
        <v>895</v>
      </c>
      <c r="F67" t="s">
        <v>1218</v>
      </c>
      <c r="G67" t="s">
        <v>1</v>
      </c>
      <c r="H67" t="s">
        <v>0</v>
      </c>
      <c r="I67" t="s">
        <v>1016</v>
      </c>
      <c r="J67" t="s">
        <v>1017</v>
      </c>
      <c r="K67">
        <v>262</v>
      </c>
      <c r="L67">
        <v>262</v>
      </c>
      <c r="M67" t="s">
        <v>733</v>
      </c>
      <c r="N67" t="s">
        <v>734</v>
      </c>
      <c r="O67" s="2">
        <v>0</v>
      </c>
      <c r="P67" s="2">
        <v>0</v>
      </c>
      <c r="Q67" s="2">
        <v>128.78</v>
      </c>
      <c r="R67" s="2">
        <v>16.741400000000002</v>
      </c>
      <c r="S67" s="2">
        <v>0</v>
      </c>
      <c r="T67" s="2">
        <v>0</v>
      </c>
      <c r="U67" s="2">
        <v>145.5214</v>
      </c>
      <c r="W67" t="s">
        <v>1</v>
      </c>
    </row>
    <row r="68" spans="5:23" x14ac:dyDescent="0.25">
      <c r="E68" t="s">
        <v>895</v>
      </c>
      <c r="F68" t="s">
        <v>1218</v>
      </c>
      <c r="G68" t="s">
        <v>1</v>
      </c>
      <c r="H68" t="s">
        <v>0</v>
      </c>
      <c r="I68" t="s">
        <v>1016</v>
      </c>
      <c r="J68" t="s">
        <v>1017</v>
      </c>
      <c r="K68">
        <v>261</v>
      </c>
      <c r="L68">
        <v>261</v>
      </c>
      <c r="M68" t="s">
        <v>1219</v>
      </c>
      <c r="N68" t="s">
        <v>1220</v>
      </c>
      <c r="O68" s="2">
        <v>0</v>
      </c>
      <c r="P68" s="2">
        <v>0</v>
      </c>
      <c r="Q68" s="2">
        <v>167.59</v>
      </c>
      <c r="R68" s="2">
        <v>21.7867</v>
      </c>
      <c r="S68" s="2">
        <v>0</v>
      </c>
      <c r="T68" s="2">
        <v>0</v>
      </c>
      <c r="U68" s="2">
        <v>189.3767</v>
      </c>
      <c r="W68" t="s">
        <v>1</v>
      </c>
    </row>
    <row r="69" spans="5:23" x14ac:dyDescent="0.25">
      <c r="E69" t="s">
        <v>895</v>
      </c>
      <c r="F69" t="s">
        <v>1217</v>
      </c>
      <c r="G69" t="s">
        <v>1</v>
      </c>
      <c r="H69" t="s">
        <v>0</v>
      </c>
      <c r="I69" t="s">
        <v>1016</v>
      </c>
      <c r="J69" t="s">
        <v>1017</v>
      </c>
      <c r="K69">
        <v>260</v>
      </c>
      <c r="L69">
        <v>260</v>
      </c>
      <c r="M69" t="s">
        <v>56</v>
      </c>
      <c r="N69" t="s">
        <v>57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W69" t="s">
        <v>1</v>
      </c>
    </row>
    <row r="70" spans="5:23" x14ac:dyDescent="0.25">
      <c r="E70" t="s">
        <v>895</v>
      </c>
      <c r="F70" t="s">
        <v>1217</v>
      </c>
      <c r="G70" t="s">
        <v>1</v>
      </c>
      <c r="H70" t="s">
        <v>0</v>
      </c>
      <c r="I70" t="s">
        <v>1016</v>
      </c>
      <c r="J70" t="s">
        <v>1017</v>
      </c>
      <c r="K70">
        <v>259</v>
      </c>
      <c r="L70">
        <v>259</v>
      </c>
      <c r="M70" t="s">
        <v>56</v>
      </c>
      <c r="N70" t="s">
        <v>57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W70" t="s">
        <v>1</v>
      </c>
    </row>
    <row r="71" spans="5:23" x14ac:dyDescent="0.25">
      <c r="E71" t="s">
        <v>895</v>
      </c>
      <c r="F71" t="s">
        <v>1217</v>
      </c>
      <c r="G71" t="s">
        <v>1</v>
      </c>
      <c r="H71" t="s">
        <v>0</v>
      </c>
      <c r="I71" t="s">
        <v>1016</v>
      </c>
      <c r="J71" t="s">
        <v>1017</v>
      </c>
      <c r="K71">
        <v>258</v>
      </c>
      <c r="L71">
        <v>258</v>
      </c>
      <c r="M71" t="s">
        <v>722</v>
      </c>
      <c r="N71" t="s">
        <v>723</v>
      </c>
      <c r="O71" s="2">
        <v>0</v>
      </c>
      <c r="P71" s="2">
        <v>0</v>
      </c>
      <c r="Q71" s="2">
        <v>381.12</v>
      </c>
      <c r="R71" s="2">
        <v>49.5456</v>
      </c>
      <c r="S71" s="2">
        <v>0</v>
      </c>
      <c r="T71" s="2">
        <v>0</v>
      </c>
      <c r="U71" s="2">
        <v>430.66559999999998</v>
      </c>
      <c r="W71" t="s">
        <v>1</v>
      </c>
    </row>
    <row r="72" spans="5:23" x14ac:dyDescent="0.25">
      <c r="E72" t="s">
        <v>895</v>
      </c>
      <c r="F72" t="s">
        <v>1217</v>
      </c>
      <c r="G72" t="s">
        <v>1</v>
      </c>
      <c r="H72" t="s">
        <v>0</v>
      </c>
      <c r="I72" t="s">
        <v>1016</v>
      </c>
      <c r="J72" t="s">
        <v>1017</v>
      </c>
      <c r="K72">
        <v>257</v>
      </c>
      <c r="L72">
        <v>257</v>
      </c>
      <c r="M72" t="s">
        <v>722</v>
      </c>
      <c r="N72" t="s">
        <v>723</v>
      </c>
      <c r="O72" s="2">
        <v>0</v>
      </c>
      <c r="P72" s="2">
        <v>0</v>
      </c>
      <c r="Q72" s="2">
        <v>137.06</v>
      </c>
      <c r="R72" s="2">
        <v>17.817800000000002</v>
      </c>
      <c r="S72" s="2">
        <v>0</v>
      </c>
      <c r="T72" s="2">
        <v>0</v>
      </c>
      <c r="U72" s="2">
        <v>154.87780000000001</v>
      </c>
      <c r="W72" t="s">
        <v>1</v>
      </c>
    </row>
    <row r="73" spans="5:23" x14ac:dyDescent="0.25">
      <c r="E73" t="s">
        <v>895</v>
      </c>
      <c r="F73" t="s">
        <v>1216</v>
      </c>
      <c r="G73" t="s">
        <v>1</v>
      </c>
      <c r="H73" t="s">
        <v>0</v>
      </c>
      <c r="I73" t="s">
        <v>1016</v>
      </c>
      <c r="J73" t="s">
        <v>1017</v>
      </c>
      <c r="K73">
        <v>256</v>
      </c>
      <c r="L73">
        <v>256</v>
      </c>
      <c r="M73" t="s">
        <v>1210</v>
      </c>
      <c r="N73" t="s">
        <v>1211</v>
      </c>
      <c r="O73" s="2">
        <v>0</v>
      </c>
      <c r="P73" s="2">
        <v>0</v>
      </c>
      <c r="Q73" s="2">
        <v>480.75</v>
      </c>
      <c r="R73" s="2">
        <v>62.497500000000002</v>
      </c>
      <c r="S73" s="2">
        <v>0</v>
      </c>
      <c r="T73" s="2">
        <v>0</v>
      </c>
      <c r="U73" s="2">
        <v>543.24749999999995</v>
      </c>
      <c r="W73" t="s">
        <v>1</v>
      </c>
    </row>
    <row r="74" spans="5:23" x14ac:dyDescent="0.25">
      <c r="E74" t="s">
        <v>895</v>
      </c>
      <c r="F74" t="s">
        <v>1216</v>
      </c>
      <c r="G74" t="s">
        <v>1</v>
      </c>
      <c r="H74" t="s">
        <v>0</v>
      </c>
      <c r="I74" t="s">
        <v>1016</v>
      </c>
      <c r="J74" t="s">
        <v>1017</v>
      </c>
      <c r="K74">
        <v>255</v>
      </c>
      <c r="L74">
        <v>255</v>
      </c>
      <c r="M74" t="s">
        <v>1210</v>
      </c>
      <c r="N74" t="s">
        <v>1211</v>
      </c>
      <c r="O74" s="2">
        <v>0</v>
      </c>
      <c r="P74" s="2">
        <v>0</v>
      </c>
      <c r="Q74" s="2">
        <v>115.35</v>
      </c>
      <c r="R74" s="2">
        <v>14.9955</v>
      </c>
      <c r="S74" s="2">
        <v>0</v>
      </c>
      <c r="T74" s="2">
        <v>0</v>
      </c>
      <c r="U74" s="2">
        <v>130.34549999999999</v>
      </c>
      <c r="W74" t="s">
        <v>1</v>
      </c>
    </row>
    <row r="75" spans="5:23" x14ac:dyDescent="0.25">
      <c r="E75" t="s">
        <v>895</v>
      </c>
      <c r="F75" t="s">
        <v>1216</v>
      </c>
      <c r="G75" t="s">
        <v>1</v>
      </c>
      <c r="H75" t="s">
        <v>0</v>
      </c>
      <c r="I75" t="s">
        <v>1016</v>
      </c>
      <c r="J75" t="s">
        <v>1017</v>
      </c>
      <c r="K75">
        <v>254</v>
      </c>
      <c r="L75">
        <v>254</v>
      </c>
      <c r="M75" t="s">
        <v>1210</v>
      </c>
      <c r="N75" t="s">
        <v>1211</v>
      </c>
      <c r="O75" s="2">
        <v>0</v>
      </c>
      <c r="P75" s="2">
        <v>0</v>
      </c>
      <c r="Q75" s="2">
        <v>332.66</v>
      </c>
      <c r="R75" s="2">
        <v>43.245800000000003</v>
      </c>
      <c r="S75" s="2">
        <v>0</v>
      </c>
      <c r="T75" s="2">
        <v>0</v>
      </c>
      <c r="U75" s="2">
        <v>375.9058</v>
      </c>
      <c r="W75" t="s">
        <v>1</v>
      </c>
    </row>
    <row r="76" spans="5:23" x14ac:dyDescent="0.25">
      <c r="E76" t="s">
        <v>895</v>
      </c>
      <c r="F76" t="s">
        <v>1216</v>
      </c>
      <c r="G76" t="s">
        <v>1</v>
      </c>
      <c r="H76" t="s">
        <v>0</v>
      </c>
      <c r="I76" t="s">
        <v>1016</v>
      </c>
      <c r="J76" t="s">
        <v>1017</v>
      </c>
      <c r="K76">
        <v>253</v>
      </c>
      <c r="L76">
        <v>253</v>
      </c>
      <c r="M76" t="s">
        <v>56</v>
      </c>
      <c r="N76" t="s">
        <v>57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W76" t="s">
        <v>1</v>
      </c>
    </row>
    <row r="77" spans="5:23" x14ac:dyDescent="0.25">
      <c r="E77" t="s">
        <v>895</v>
      </c>
      <c r="F77" t="s">
        <v>1216</v>
      </c>
      <c r="G77" t="s">
        <v>1</v>
      </c>
      <c r="H77" t="s">
        <v>0</v>
      </c>
      <c r="I77" t="s">
        <v>1016</v>
      </c>
      <c r="J77" t="s">
        <v>1017</v>
      </c>
      <c r="K77">
        <v>252</v>
      </c>
      <c r="L77">
        <v>252</v>
      </c>
      <c r="M77" t="s">
        <v>851</v>
      </c>
      <c r="N77" t="s">
        <v>852</v>
      </c>
      <c r="O77" s="2">
        <v>0</v>
      </c>
      <c r="P77" s="2">
        <v>0</v>
      </c>
      <c r="Q77" s="2">
        <v>218.3</v>
      </c>
      <c r="R77" s="2">
        <v>28.379000000000001</v>
      </c>
      <c r="S77" s="2">
        <v>0</v>
      </c>
      <c r="T77" s="2">
        <v>0</v>
      </c>
      <c r="U77" s="2">
        <v>246.679</v>
      </c>
      <c r="W77" t="s">
        <v>1</v>
      </c>
    </row>
    <row r="78" spans="5:23" x14ac:dyDescent="0.25">
      <c r="E78" t="s">
        <v>895</v>
      </c>
      <c r="F78" t="s">
        <v>1215</v>
      </c>
      <c r="G78" t="s">
        <v>1</v>
      </c>
      <c r="H78" t="s">
        <v>0</v>
      </c>
      <c r="I78" t="s">
        <v>1016</v>
      </c>
      <c r="J78" t="s">
        <v>1017</v>
      </c>
      <c r="K78">
        <v>251</v>
      </c>
      <c r="L78">
        <v>251</v>
      </c>
      <c r="M78" t="s">
        <v>56</v>
      </c>
      <c r="N78" t="s">
        <v>57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W78" t="s">
        <v>1</v>
      </c>
    </row>
    <row r="79" spans="5:23" x14ac:dyDescent="0.25">
      <c r="E79" t="s">
        <v>895</v>
      </c>
      <c r="F79" t="s">
        <v>1215</v>
      </c>
      <c r="G79" t="s">
        <v>1</v>
      </c>
      <c r="H79" t="s">
        <v>0</v>
      </c>
      <c r="I79" t="s">
        <v>1016</v>
      </c>
      <c r="J79" t="s">
        <v>1017</v>
      </c>
      <c r="K79">
        <v>250</v>
      </c>
      <c r="L79">
        <v>250</v>
      </c>
      <c r="M79" t="s">
        <v>56</v>
      </c>
      <c r="N79" t="s">
        <v>57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W79" t="s">
        <v>1</v>
      </c>
    </row>
    <row r="80" spans="5:23" x14ac:dyDescent="0.25">
      <c r="E80" t="s">
        <v>895</v>
      </c>
      <c r="F80" t="s">
        <v>1215</v>
      </c>
      <c r="G80" t="s">
        <v>1</v>
      </c>
      <c r="H80" t="s">
        <v>0</v>
      </c>
      <c r="I80" t="s">
        <v>1016</v>
      </c>
      <c r="J80" t="s">
        <v>1017</v>
      </c>
      <c r="K80">
        <v>249</v>
      </c>
      <c r="L80">
        <v>249</v>
      </c>
      <c r="M80" t="s">
        <v>835</v>
      </c>
      <c r="N80" t="s">
        <v>836</v>
      </c>
      <c r="O80" s="2">
        <v>0</v>
      </c>
      <c r="P80" s="2">
        <v>0</v>
      </c>
      <c r="Q80" s="2">
        <v>36.520000000000003</v>
      </c>
      <c r="R80" s="2">
        <v>4.7476000000000003</v>
      </c>
      <c r="S80" s="2">
        <v>0</v>
      </c>
      <c r="T80" s="2">
        <v>0</v>
      </c>
      <c r="U80" s="2">
        <v>41.267600000000002</v>
      </c>
      <c r="W80" t="s">
        <v>1</v>
      </c>
    </row>
    <row r="81" spans="5:23" x14ac:dyDescent="0.25">
      <c r="E81" t="s">
        <v>895</v>
      </c>
      <c r="F81" t="s">
        <v>1215</v>
      </c>
      <c r="G81" t="s">
        <v>1</v>
      </c>
      <c r="H81" t="s">
        <v>0</v>
      </c>
      <c r="I81" t="s">
        <v>1016</v>
      </c>
      <c r="J81" t="s">
        <v>1017</v>
      </c>
      <c r="K81">
        <v>248</v>
      </c>
      <c r="L81">
        <v>248</v>
      </c>
      <c r="M81" t="s">
        <v>56</v>
      </c>
      <c r="N81" t="s">
        <v>57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W81" t="s">
        <v>1</v>
      </c>
    </row>
    <row r="82" spans="5:23" x14ac:dyDescent="0.25">
      <c r="E82" t="s">
        <v>895</v>
      </c>
      <c r="F82" t="s">
        <v>1215</v>
      </c>
      <c r="G82" t="s">
        <v>1</v>
      </c>
      <c r="H82" t="s">
        <v>0</v>
      </c>
      <c r="I82" t="s">
        <v>1016</v>
      </c>
      <c r="J82" t="s">
        <v>1017</v>
      </c>
      <c r="K82">
        <v>247</v>
      </c>
      <c r="L82">
        <v>247</v>
      </c>
      <c r="M82" t="s">
        <v>222</v>
      </c>
      <c r="N82" t="s">
        <v>74</v>
      </c>
      <c r="O82" s="2">
        <v>0</v>
      </c>
      <c r="P82" s="2">
        <v>0</v>
      </c>
      <c r="Q82" s="2">
        <v>227.54</v>
      </c>
      <c r="R82" s="2">
        <v>29.580200000000001</v>
      </c>
      <c r="S82" s="2">
        <v>0</v>
      </c>
      <c r="T82" s="2">
        <v>0</v>
      </c>
      <c r="U82" s="2">
        <v>257.12020000000001</v>
      </c>
      <c r="W82" t="s">
        <v>1</v>
      </c>
    </row>
    <row r="83" spans="5:23" x14ac:dyDescent="0.25">
      <c r="E83" t="s">
        <v>895</v>
      </c>
      <c r="F83" t="s">
        <v>1215</v>
      </c>
      <c r="G83" t="s">
        <v>1</v>
      </c>
      <c r="H83" t="s">
        <v>0</v>
      </c>
      <c r="I83" t="s">
        <v>1016</v>
      </c>
      <c r="J83" t="s">
        <v>1017</v>
      </c>
      <c r="K83">
        <v>246</v>
      </c>
      <c r="L83">
        <v>246</v>
      </c>
      <c r="M83" t="s">
        <v>1210</v>
      </c>
      <c r="N83" t="s">
        <v>1211</v>
      </c>
      <c r="O83" s="2">
        <v>0</v>
      </c>
      <c r="P83" s="2">
        <v>0</v>
      </c>
      <c r="Q83" s="2">
        <v>147.30000000000001</v>
      </c>
      <c r="R83" s="2">
        <v>19.149000000000001</v>
      </c>
      <c r="S83" s="2">
        <v>0</v>
      </c>
      <c r="T83" s="2">
        <v>0</v>
      </c>
      <c r="U83" s="2">
        <v>166.44900000000001</v>
      </c>
      <c r="W83" t="s">
        <v>1</v>
      </c>
    </row>
    <row r="84" spans="5:23" x14ac:dyDescent="0.25">
      <c r="E84" t="s">
        <v>895</v>
      </c>
      <c r="F84" t="s">
        <v>1214</v>
      </c>
      <c r="G84" t="s">
        <v>1</v>
      </c>
      <c r="H84" t="s">
        <v>0</v>
      </c>
      <c r="I84" t="s">
        <v>1016</v>
      </c>
      <c r="J84" t="s">
        <v>1017</v>
      </c>
      <c r="K84">
        <v>245</v>
      </c>
      <c r="L84">
        <v>245</v>
      </c>
      <c r="M84" t="s">
        <v>56</v>
      </c>
      <c r="N84" t="s">
        <v>57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W84" t="s">
        <v>1</v>
      </c>
    </row>
    <row r="85" spans="5:23" x14ac:dyDescent="0.25">
      <c r="E85" t="s">
        <v>895</v>
      </c>
      <c r="F85" t="s">
        <v>1214</v>
      </c>
      <c r="G85" t="s">
        <v>1</v>
      </c>
      <c r="H85" t="s">
        <v>0</v>
      </c>
      <c r="I85" t="s">
        <v>1016</v>
      </c>
      <c r="J85" t="s">
        <v>1017</v>
      </c>
      <c r="K85">
        <v>244</v>
      </c>
      <c r="L85">
        <v>244</v>
      </c>
      <c r="M85" t="s">
        <v>587</v>
      </c>
      <c r="N85" t="s">
        <v>588</v>
      </c>
      <c r="O85" s="2">
        <v>0</v>
      </c>
      <c r="P85" s="2">
        <v>0</v>
      </c>
      <c r="Q85" s="2">
        <v>86.4</v>
      </c>
      <c r="R85" s="2">
        <v>11.232000000000001</v>
      </c>
      <c r="S85" s="2">
        <v>0</v>
      </c>
      <c r="T85" s="2">
        <v>0</v>
      </c>
      <c r="U85" s="2">
        <v>97.632000000000005</v>
      </c>
      <c r="W85" t="s">
        <v>1</v>
      </c>
    </row>
    <row r="86" spans="5:23" x14ac:dyDescent="0.25">
      <c r="E86" t="s">
        <v>895</v>
      </c>
      <c r="F86" t="s">
        <v>1214</v>
      </c>
      <c r="G86" t="s">
        <v>1</v>
      </c>
      <c r="H86" t="s">
        <v>0</v>
      </c>
      <c r="I86" t="s">
        <v>1016</v>
      </c>
      <c r="J86" t="s">
        <v>1017</v>
      </c>
      <c r="K86">
        <v>243</v>
      </c>
      <c r="L86">
        <v>243</v>
      </c>
      <c r="M86" t="s">
        <v>735</v>
      </c>
      <c r="N86" t="s">
        <v>736</v>
      </c>
      <c r="O86" s="2">
        <v>0</v>
      </c>
      <c r="P86" s="2">
        <v>0</v>
      </c>
      <c r="Q86" s="2">
        <v>202.55</v>
      </c>
      <c r="R86" s="2">
        <v>26.331500000000002</v>
      </c>
      <c r="S86" s="2">
        <v>0</v>
      </c>
      <c r="T86" s="2">
        <v>0</v>
      </c>
      <c r="U86" s="2">
        <v>228.88150000000002</v>
      </c>
      <c r="W86" t="s">
        <v>1</v>
      </c>
    </row>
    <row r="87" spans="5:23" x14ac:dyDescent="0.25">
      <c r="E87" t="s">
        <v>895</v>
      </c>
      <c r="F87" t="s">
        <v>1213</v>
      </c>
      <c r="G87" t="s">
        <v>1</v>
      </c>
      <c r="H87" t="s">
        <v>0</v>
      </c>
      <c r="I87" t="s">
        <v>1016</v>
      </c>
      <c r="J87" t="s">
        <v>1017</v>
      </c>
      <c r="K87">
        <v>242</v>
      </c>
      <c r="L87">
        <v>242</v>
      </c>
      <c r="M87" t="s">
        <v>56</v>
      </c>
      <c r="N87" t="s">
        <v>57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W87" t="s">
        <v>1</v>
      </c>
    </row>
    <row r="88" spans="5:23" x14ac:dyDescent="0.25">
      <c r="E88" t="s">
        <v>895</v>
      </c>
      <c r="F88" t="s">
        <v>1213</v>
      </c>
      <c r="G88" t="s">
        <v>1</v>
      </c>
      <c r="H88" t="s">
        <v>0</v>
      </c>
      <c r="I88" t="s">
        <v>1016</v>
      </c>
      <c r="J88" t="s">
        <v>1017</v>
      </c>
      <c r="K88">
        <v>241</v>
      </c>
      <c r="L88">
        <v>241</v>
      </c>
      <c r="M88" t="s">
        <v>56</v>
      </c>
      <c r="N88" t="s">
        <v>57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W88" t="s">
        <v>1</v>
      </c>
    </row>
    <row r="89" spans="5:23" x14ac:dyDescent="0.25">
      <c r="E89" t="s">
        <v>895</v>
      </c>
      <c r="F89" t="s">
        <v>1213</v>
      </c>
      <c r="G89" t="s">
        <v>1</v>
      </c>
      <c r="H89" t="s">
        <v>0</v>
      </c>
      <c r="I89" t="s">
        <v>1016</v>
      </c>
      <c r="J89" t="s">
        <v>1017</v>
      </c>
      <c r="K89">
        <v>240</v>
      </c>
      <c r="L89">
        <v>240</v>
      </c>
      <c r="M89" t="s">
        <v>735</v>
      </c>
      <c r="N89" t="s">
        <v>736</v>
      </c>
      <c r="O89" s="2">
        <v>0</v>
      </c>
      <c r="P89" s="2">
        <v>0</v>
      </c>
      <c r="Q89" s="2">
        <v>144.32</v>
      </c>
      <c r="R89" s="2">
        <v>18.761600000000001</v>
      </c>
      <c r="S89" s="2">
        <v>0</v>
      </c>
      <c r="T89" s="2">
        <v>0</v>
      </c>
      <c r="U89" s="2">
        <v>163.08159999999998</v>
      </c>
      <c r="W89" t="s">
        <v>1</v>
      </c>
    </row>
    <row r="90" spans="5:23" x14ac:dyDescent="0.25">
      <c r="E90" t="s">
        <v>895</v>
      </c>
      <c r="F90" t="s">
        <v>1213</v>
      </c>
      <c r="G90" t="s">
        <v>1</v>
      </c>
      <c r="H90" t="s">
        <v>0</v>
      </c>
      <c r="I90" t="s">
        <v>1016</v>
      </c>
      <c r="J90" t="s">
        <v>1017</v>
      </c>
      <c r="K90">
        <v>239</v>
      </c>
      <c r="L90">
        <v>239</v>
      </c>
      <c r="M90" t="s">
        <v>587</v>
      </c>
      <c r="N90" t="s">
        <v>588</v>
      </c>
      <c r="O90" s="2">
        <v>0</v>
      </c>
      <c r="P90" s="2">
        <v>0</v>
      </c>
      <c r="Q90" s="2">
        <v>77.86</v>
      </c>
      <c r="R90" s="2">
        <v>10.1218</v>
      </c>
      <c r="S90" s="2">
        <v>0</v>
      </c>
      <c r="T90" s="2">
        <v>0</v>
      </c>
      <c r="U90" s="2">
        <v>87.981799999999993</v>
      </c>
      <c r="W90" t="s">
        <v>1</v>
      </c>
    </row>
    <row r="91" spans="5:23" x14ac:dyDescent="0.25">
      <c r="E91" t="s">
        <v>895</v>
      </c>
      <c r="F91" t="s">
        <v>1213</v>
      </c>
      <c r="G91" t="s">
        <v>1</v>
      </c>
      <c r="H91" t="s">
        <v>0</v>
      </c>
      <c r="I91" t="s">
        <v>1016</v>
      </c>
      <c r="J91" t="s">
        <v>1017</v>
      </c>
      <c r="K91">
        <v>238</v>
      </c>
      <c r="L91">
        <v>238</v>
      </c>
      <c r="M91" t="s">
        <v>587</v>
      </c>
      <c r="N91" t="s">
        <v>588</v>
      </c>
      <c r="O91" s="2">
        <v>0</v>
      </c>
      <c r="P91" s="2">
        <v>0</v>
      </c>
      <c r="Q91" s="2">
        <v>260.20999999999998</v>
      </c>
      <c r="R91" s="2">
        <v>33.827300000000001</v>
      </c>
      <c r="S91" s="2">
        <v>0</v>
      </c>
      <c r="T91" s="2">
        <v>0</v>
      </c>
      <c r="U91" s="2">
        <v>294.03729999999996</v>
      </c>
      <c r="W91" t="s">
        <v>1</v>
      </c>
    </row>
    <row r="92" spans="5:23" x14ac:dyDescent="0.25">
      <c r="E92" t="s">
        <v>895</v>
      </c>
      <c r="F92" t="s">
        <v>1213</v>
      </c>
      <c r="G92" t="s">
        <v>1</v>
      </c>
      <c r="H92" t="s">
        <v>0</v>
      </c>
      <c r="I92" t="s">
        <v>1016</v>
      </c>
      <c r="J92" t="s">
        <v>1017</v>
      </c>
      <c r="K92">
        <v>237</v>
      </c>
      <c r="L92">
        <v>237</v>
      </c>
      <c r="M92" t="s">
        <v>56</v>
      </c>
      <c r="N92" t="s">
        <v>57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W92" t="s">
        <v>1</v>
      </c>
    </row>
    <row r="93" spans="5:23" x14ac:dyDescent="0.25">
      <c r="E93" t="s">
        <v>895</v>
      </c>
      <c r="F93" t="s">
        <v>1213</v>
      </c>
      <c r="G93" t="s">
        <v>1</v>
      </c>
      <c r="H93" t="s">
        <v>0</v>
      </c>
      <c r="I93" t="s">
        <v>1016</v>
      </c>
      <c r="J93" t="s">
        <v>1017</v>
      </c>
      <c r="K93">
        <v>236</v>
      </c>
      <c r="L93">
        <v>236</v>
      </c>
      <c r="M93" t="s">
        <v>587</v>
      </c>
      <c r="N93" t="s">
        <v>588</v>
      </c>
      <c r="O93" s="2">
        <v>0</v>
      </c>
      <c r="P93" s="2">
        <v>0</v>
      </c>
      <c r="Q93" s="2">
        <v>352.29</v>
      </c>
      <c r="R93" s="2">
        <v>45.797700000000006</v>
      </c>
      <c r="S93" s="2">
        <v>0</v>
      </c>
      <c r="T93" s="2">
        <v>0</v>
      </c>
      <c r="U93" s="2">
        <v>398.08770000000004</v>
      </c>
      <c r="W93" t="s">
        <v>1</v>
      </c>
    </row>
    <row r="94" spans="5:23" x14ac:dyDescent="0.25">
      <c r="E94" t="s">
        <v>895</v>
      </c>
      <c r="F94" t="s">
        <v>1213</v>
      </c>
      <c r="G94" t="s">
        <v>1</v>
      </c>
      <c r="H94" t="s">
        <v>0</v>
      </c>
      <c r="I94" t="s">
        <v>1016</v>
      </c>
      <c r="J94" t="s">
        <v>1017</v>
      </c>
      <c r="K94">
        <v>235</v>
      </c>
      <c r="L94">
        <v>235</v>
      </c>
      <c r="M94" t="s">
        <v>56</v>
      </c>
      <c r="N94" t="s">
        <v>57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W94" t="s">
        <v>1</v>
      </c>
    </row>
    <row r="95" spans="5:23" x14ac:dyDescent="0.25">
      <c r="E95" t="s">
        <v>895</v>
      </c>
      <c r="F95" t="s">
        <v>1213</v>
      </c>
      <c r="G95" t="s">
        <v>1</v>
      </c>
      <c r="H95" t="s">
        <v>0</v>
      </c>
      <c r="I95" t="s">
        <v>1016</v>
      </c>
      <c r="J95" t="s">
        <v>1017</v>
      </c>
      <c r="K95">
        <v>234</v>
      </c>
      <c r="L95">
        <v>234</v>
      </c>
      <c r="M95" t="s">
        <v>587</v>
      </c>
      <c r="N95" t="s">
        <v>588</v>
      </c>
      <c r="O95" s="2">
        <v>0</v>
      </c>
      <c r="P95" s="2">
        <v>0</v>
      </c>
      <c r="Q95" s="2">
        <v>168.08</v>
      </c>
      <c r="R95" s="2">
        <v>21.850400000000004</v>
      </c>
      <c r="S95" s="2">
        <v>0</v>
      </c>
      <c r="T95" s="2">
        <v>0</v>
      </c>
      <c r="U95" s="2">
        <v>189.93040000000002</v>
      </c>
      <c r="W95" t="s">
        <v>1</v>
      </c>
    </row>
    <row r="96" spans="5:23" x14ac:dyDescent="0.25">
      <c r="E96" t="s">
        <v>895</v>
      </c>
      <c r="F96" t="s">
        <v>1213</v>
      </c>
      <c r="G96" t="s">
        <v>1</v>
      </c>
      <c r="H96" t="s">
        <v>0</v>
      </c>
      <c r="I96" t="s">
        <v>1016</v>
      </c>
      <c r="J96" t="s">
        <v>1017</v>
      </c>
      <c r="K96">
        <v>233</v>
      </c>
      <c r="L96">
        <v>233</v>
      </c>
      <c r="M96" t="s">
        <v>705</v>
      </c>
      <c r="N96" t="s">
        <v>706</v>
      </c>
      <c r="O96" s="2">
        <v>0</v>
      </c>
      <c r="P96" s="2">
        <v>0</v>
      </c>
      <c r="Q96" s="2">
        <v>80.17</v>
      </c>
      <c r="R96" s="2">
        <v>10.4221</v>
      </c>
      <c r="S96" s="2">
        <v>0</v>
      </c>
      <c r="T96" s="2">
        <v>0</v>
      </c>
      <c r="U96" s="2">
        <v>90.592100000000002</v>
      </c>
      <c r="W96" t="s">
        <v>1</v>
      </c>
    </row>
    <row r="97" spans="5:23" x14ac:dyDescent="0.25">
      <c r="E97" t="s">
        <v>895</v>
      </c>
      <c r="F97" t="s">
        <v>1213</v>
      </c>
      <c r="G97" t="s">
        <v>1</v>
      </c>
      <c r="H97" t="s">
        <v>0</v>
      </c>
      <c r="I97" t="s">
        <v>1016</v>
      </c>
      <c r="J97" t="s">
        <v>1017</v>
      </c>
      <c r="K97">
        <v>232</v>
      </c>
      <c r="L97">
        <v>232</v>
      </c>
      <c r="M97" t="s">
        <v>729</v>
      </c>
      <c r="N97" t="s">
        <v>730</v>
      </c>
      <c r="O97" s="2">
        <v>0</v>
      </c>
      <c r="P97" s="2">
        <v>0</v>
      </c>
      <c r="Q97" s="2">
        <v>91.05</v>
      </c>
      <c r="R97" s="2">
        <v>11.836500000000001</v>
      </c>
      <c r="S97" s="2">
        <v>0</v>
      </c>
      <c r="T97" s="2">
        <v>0</v>
      </c>
      <c r="U97" s="2">
        <v>102.8865</v>
      </c>
      <c r="W97" t="s">
        <v>1</v>
      </c>
    </row>
    <row r="98" spans="5:23" x14ac:dyDescent="0.25">
      <c r="E98" t="s">
        <v>895</v>
      </c>
      <c r="F98" t="s">
        <v>1213</v>
      </c>
      <c r="G98" t="s">
        <v>1</v>
      </c>
      <c r="H98" t="s">
        <v>0</v>
      </c>
      <c r="I98" t="s">
        <v>1016</v>
      </c>
      <c r="J98" t="s">
        <v>1017</v>
      </c>
      <c r="K98">
        <v>231</v>
      </c>
      <c r="L98">
        <v>231</v>
      </c>
      <c r="M98" t="s">
        <v>722</v>
      </c>
      <c r="N98" t="s">
        <v>723</v>
      </c>
      <c r="O98" s="2">
        <v>0</v>
      </c>
      <c r="P98" s="2">
        <v>0</v>
      </c>
      <c r="Q98" s="2">
        <v>160.52000000000001</v>
      </c>
      <c r="R98" s="2">
        <v>20.867600000000003</v>
      </c>
      <c r="S98" s="2">
        <v>0</v>
      </c>
      <c r="T98" s="2">
        <v>0</v>
      </c>
      <c r="U98" s="2">
        <v>181.38760000000002</v>
      </c>
      <c r="W98" t="s">
        <v>1</v>
      </c>
    </row>
    <row r="99" spans="5:23" x14ac:dyDescent="0.25">
      <c r="E99" t="s">
        <v>895</v>
      </c>
      <c r="F99" t="s">
        <v>1212</v>
      </c>
      <c r="G99" t="s">
        <v>1</v>
      </c>
      <c r="H99" t="s">
        <v>0</v>
      </c>
      <c r="I99" t="s">
        <v>1016</v>
      </c>
      <c r="J99" t="s">
        <v>1017</v>
      </c>
      <c r="K99">
        <v>230</v>
      </c>
      <c r="L99">
        <v>230</v>
      </c>
      <c r="M99" t="s">
        <v>381</v>
      </c>
      <c r="N99" t="s">
        <v>382</v>
      </c>
      <c r="O99" s="2">
        <v>0</v>
      </c>
      <c r="P99" s="2">
        <v>0</v>
      </c>
      <c r="Q99" s="2">
        <v>275.73</v>
      </c>
      <c r="R99" s="2">
        <v>35.844900000000003</v>
      </c>
      <c r="S99" s="2">
        <v>0</v>
      </c>
      <c r="T99" s="2">
        <v>0</v>
      </c>
      <c r="U99" s="2">
        <v>311.57490000000001</v>
      </c>
      <c r="W99" t="s">
        <v>1</v>
      </c>
    </row>
    <row r="100" spans="5:23" x14ac:dyDescent="0.25">
      <c r="E100" t="s">
        <v>895</v>
      </c>
      <c r="F100" t="s">
        <v>1212</v>
      </c>
      <c r="G100" t="s">
        <v>1</v>
      </c>
      <c r="H100" t="s">
        <v>0</v>
      </c>
      <c r="I100" t="s">
        <v>1016</v>
      </c>
      <c r="J100" t="s">
        <v>1017</v>
      </c>
      <c r="K100">
        <v>229</v>
      </c>
      <c r="L100">
        <v>229</v>
      </c>
      <c r="M100" t="s">
        <v>929</v>
      </c>
      <c r="N100" t="s">
        <v>656</v>
      </c>
      <c r="O100" s="2">
        <v>0</v>
      </c>
      <c r="P100" s="2">
        <v>0</v>
      </c>
      <c r="Q100" s="2">
        <v>184.31</v>
      </c>
      <c r="R100" s="2">
        <v>23.9603</v>
      </c>
      <c r="S100" s="2">
        <v>0</v>
      </c>
      <c r="T100" s="2">
        <v>0</v>
      </c>
      <c r="U100" s="2">
        <v>208.27029999999999</v>
      </c>
      <c r="W100" t="s">
        <v>1</v>
      </c>
    </row>
    <row r="101" spans="5:23" x14ac:dyDescent="0.25">
      <c r="E101" t="s">
        <v>895</v>
      </c>
      <c r="F101" t="s">
        <v>1212</v>
      </c>
      <c r="G101" t="s">
        <v>1</v>
      </c>
      <c r="H101" t="s">
        <v>0</v>
      </c>
      <c r="I101" t="s">
        <v>1016</v>
      </c>
      <c r="J101" t="s">
        <v>1017</v>
      </c>
      <c r="K101">
        <v>228</v>
      </c>
      <c r="L101">
        <v>228</v>
      </c>
      <c r="M101" t="s">
        <v>929</v>
      </c>
      <c r="N101" t="s">
        <v>656</v>
      </c>
      <c r="O101" s="2">
        <v>0</v>
      </c>
      <c r="P101" s="2">
        <v>0</v>
      </c>
      <c r="Q101" s="2">
        <v>263.3</v>
      </c>
      <c r="R101" s="2">
        <v>34.228999999999999</v>
      </c>
      <c r="S101" s="2">
        <v>0</v>
      </c>
      <c r="T101" s="2">
        <v>0</v>
      </c>
      <c r="U101" s="2">
        <v>297.529</v>
      </c>
      <c r="W101" t="s">
        <v>1</v>
      </c>
    </row>
    <row r="102" spans="5:23" x14ac:dyDescent="0.25">
      <c r="E102" t="s">
        <v>895</v>
      </c>
      <c r="F102" t="s">
        <v>1212</v>
      </c>
      <c r="G102" t="s">
        <v>1</v>
      </c>
      <c r="H102" t="s">
        <v>0</v>
      </c>
      <c r="I102" t="s">
        <v>1016</v>
      </c>
      <c r="J102" t="s">
        <v>1017</v>
      </c>
      <c r="K102">
        <v>227</v>
      </c>
      <c r="L102">
        <v>227</v>
      </c>
      <c r="M102" t="s">
        <v>1210</v>
      </c>
      <c r="N102" t="s">
        <v>1211</v>
      </c>
      <c r="O102" s="2">
        <v>0</v>
      </c>
      <c r="P102" s="2">
        <v>0</v>
      </c>
      <c r="Q102" s="2">
        <v>96.47</v>
      </c>
      <c r="R102" s="2">
        <v>12.5411</v>
      </c>
      <c r="S102" s="2">
        <v>0</v>
      </c>
      <c r="T102" s="2">
        <v>0</v>
      </c>
      <c r="U102" s="2">
        <v>109.0111</v>
      </c>
      <c r="W102" t="s">
        <v>1</v>
      </c>
    </row>
    <row r="103" spans="5:23" x14ac:dyDescent="0.25">
      <c r="E103" t="s">
        <v>895</v>
      </c>
      <c r="F103" t="s">
        <v>1208</v>
      </c>
      <c r="G103" t="s">
        <v>1</v>
      </c>
      <c r="H103" t="s">
        <v>0</v>
      </c>
      <c r="I103" t="s">
        <v>1016</v>
      </c>
      <c r="J103" t="s">
        <v>1017</v>
      </c>
      <c r="K103">
        <v>226</v>
      </c>
      <c r="L103">
        <v>226</v>
      </c>
      <c r="M103" t="s">
        <v>1210</v>
      </c>
      <c r="N103" t="s">
        <v>1211</v>
      </c>
      <c r="O103" s="2">
        <v>0</v>
      </c>
      <c r="P103" s="2">
        <v>0</v>
      </c>
      <c r="Q103" s="2">
        <v>421.01</v>
      </c>
      <c r="R103" s="2">
        <v>54.731299999999997</v>
      </c>
      <c r="S103" s="2">
        <v>0</v>
      </c>
      <c r="T103" s="2">
        <v>0</v>
      </c>
      <c r="U103" s="2">
        <v>475.74129999999997</v>
      </c>
      <c r="W103" t="s">
        <v>1</v>
      </c>
    </row>
    <row r="104" spans="5:23" x14ac:dyDescent="0.25">
      <c r="E104" t="s">
        <v>895</v>
      </c>
      <c r="F104" t="s">
        <v>1208</v>
      </c>
      <c r="G104" t="s">
        <v>1</v>
      </c>
      <c r="H104" t="s">
        <v>0</v>
      </c>
      <c r="I104" t="s">
        <v>1016</v>
      </c>
      <c r="J104" t="s">
        <v>1017</v>
      </c>
      <c r="K104">
        <v>225</v>
      </c>
      <c r="L104">
        <v>225</v>
      </c>
      <c r="M104" t="s">
        <v>933</v>
      </c>
      <c r="N104" t="s">
        <v>1209</v>
      </c>
      <c r="O104" s="2">
        <v>0</v>
      </c>
      <c r="P104" s="2">
        <v>0</v>
      </c>
      <c r="Q104" s="2">
        <v>177.02</v>
      </c>
      <c r="R104" s="2">
        <v>23.012600000000003</v>
      </c>
      <c r="S104" s="2">
        <v>0</v>
      </c>
      <c r="T104" s="2">
        <v>0</v>
      </c>
      <c r="U104" s="2">
        <v>200.0326</v>
      </c>
      <c r="W104" t="s">
        <v>1</v>
      </c>
    </row>
    <row r="105" spans="5:23" x14ac:dyDescent="0.25">
      <c r="E105" t="s">
        <v>895</v>
      </c>
      <c r="F105" t="s">
        <v>1205</v>
      </c>
      <c r="G105" t="s">
        <v>1</v>
      </c>
      <c r="H105" t="s">
        <v>0</v>
      </c>
      <c r="I105" t="s">
        <v>1016</v>
      </c>
      <c r="J105" t="s">
        <v>1017</v>
      </c>
      <c r="K105">
        <v>224</v>
      </c>
      <c r="L105">
        <v>224</v>
      </c>
      <c r="M105" t="s">
        <v>785</v>
      </c>
      <c r="N105" t="s">
        <v>764</v>
      </c>
      <c r="O105" s="2">
        <v>0</v>
      </c>
      <c r="P105" s="2">
        <v>0</v>
      </c>
      <c r="Q105" s="2">
        <v>59.08</v>
      </c>
      <c r="R105" s="2">
        <v>7.6803999999999997</v>
      </c>
      <c r="S105" s="2">
        <v>0</v>
      </c>
      <c r="T105" s="2">
        <v>0</v>
      </c>
      <c r="U105" s="2">
        <v>66.760400000000004</v>
      </c>
      <c r="W105" t="s">
        <v>1</v>
      </c>
    </row>
    <row r="106" spans="5:23" x14ac:dyDescent="0.25">
      <c r="E106" t="s">
        <v>895</v>
      </c>
      <c r="F106" t="s">
        <v>1205</v>
      </c>
      <c r="G106" t="s">
        <v>1</v>
      </c>
      <c r="H106" t="s">
        <v>0</v>
      </c>
      <c r="I106" t="s">
        <v>1016</v>
      </c>
      <c r="J106" t="s">
        <v>1017</v>
      </c>
      <c r="K106">
        <v>223</v>
      </c>
      <c r="L106">
        <v>223</v>
      </c>
      <c r="M106" t="s">
        <v>785</v>
      </c>
      <c r="N106" t="s">
        <v>764</v>
      </c>
      <c r="O106" s="2">
        <v>0</v>
      </c>
      <c r="P106" s="2">
        <v>0</v>
      </c>
      <c r="Q106" s="2">
        <v>300.35000000000002</v>
      </c>
      <c r="R106" s="2">
        <v>39.045500000000004</v>
      </c>
      <c r="S106" s="2">
        <v>0</v>
      </c>
      <c r="T106" s="2">
        <v>0</v>
      </c>
      <c r="U106" s="2">
        <v>339.39550000000003</v>
      </c>
      <c r="W106" t="s">
        <v>1</v>
      </c>
    </row>
    <row r="107" spans="5:23" x14ac:dyDescent="0.25">
      <c r="E107" t="s">
        <v>895</v>
      </c>
      <c r="F107" t="s">
        <v>1205</v>
      </c>
      <c r="G107" t="s">
        <v>1</v>
      </c>
      <c r="H107" t="s">
        <v>0</v>
      </c>
      <c r="I107" t="s">
        <v>1016</v>
      </c>
      <c r="J107" t="s">
        <v>1017</v>
      </c>
      <c r="K107">
        <v>222</v>
      </c>
      <c r="L107">
        <v>222</v>
      </c>
      <c r="M107" t="s">
        <v>791</v>
      </c>
      <c r="N107" t="s">
        <v>728</v>
      </c>
      <c r="O107" s="2">
        <v>0</v>
      </c>
      <c r="P107" s="2">
        <v>0</v>
      </c>
      <c r="Q107" s="2">
        <v>362.42</v>
      </c>
      <c r="R107" s="2">
        <v>47.114600000000003</v>
      </c>
      <c r="S107" s="2">
        <v>0</v>
      </c>
      <c r="T107" s="2">
        <v>0</v>
      </c>
      <c r="U107" s="2">
        <v>409.53460000000001</v>
      </c>
      <c r="W107" t="s">
        <v>1</v>
      </c>
    </row>
    <row r="108" spans="5:23" x14ac:dyDescent="0.25">
      <c r="E108" t="s">
        <v>895</v>
      </c>
      <c r="F108" t="s">
        <v>1205</v>
      </c>
      <c r="G108" t="s">
        <v>1</v>
      </c>
      <c r="H108" t="s">
        <v>0</v>
      </c>
      <c r="I108" t="s">
        <v>1016</v>
      </c>
      <c r="J108" t="s">
        <v>1017</v>
      </c>
      <c r="K108">
        <v>221</v>
      </c>
      <c r="L108">
        <v>221</v>
      </c>
      <c r="M108" t="s">
        <v>791</v>
      </c>
      <c r="N108" t="s">
        <v>728</v>
      </c>
      <c r="O108" s="2">
        <v>0</v>
      </c>
      <c r="P108" s="2">
        <v>0</v>
      </c>
      <c r="Q108" s="2">
        <v>104.63</v>
      </c>
      <c r="R108" s="2">
        <v>13.601900000000001</v>
      </c>
      <c r="S108" s="2">
        <v>0</v>
      </c>
      <c r="T108" s="2">
        <v>0</v>
      </c>
      <c r="U108" s="2">
        <v>118.2319</v>
      </c>
      <c r="W108" t="s">
        <v>1</v>
      </c>
    </row>
    <row r="109" spans="5:23" x14ac:dyDescent="0.25">
      <c r="E109" t="s">
        <v>895</v>
      </c>
      <c r="F109" t="s">
        <v>1205</v>
      </c>
      <c r="G109" t="s">
        <v>1</v>
      </c>
      <c r="H109" t="s">
        <v>0</v>
      </c>
      <c r="I109" t="s">
        <v>1016</v>
      </c>
      <c r="J109" t="s">
        <v>1017</v>
      </c>
      <c r="K109">
        <v>220</v>
      </c>
      <c r="L109">
        <v>220</v>
      </c>
      <c r="M109" t="s">
        <v>791</v>
      </c>
      <c r="N109" t="s">
        <v>728</v>
      </c>
      <c r="O109" s="2">
        <v>0</v>
      </c>
      <c r="P109" s="2">
        <v>0</v>
      </c>
      <c r="Q109" s="2">
        <v>96.04</v>
      </c>
      <c r="R109" s="2">
        <v>12.485200000000001</v>
      </c>
      <c r="S109" s="2">
        <v>0</v>
      </c>
      <c r="T109" s="2">
        <v>0</v>
      </c>
      <c r="U109" s="2">
        <v>108.52520000000001</v>
      </c>
      <c r="W109" t="s">
        <v>1</v>
      </c>
    </row>
    <row r="110" spans="5:23" x14ac:dyDescent="0.25">
      <c r="E110" t="s">
        <v>895</v>
      </c>
      <c r="F110" t="s">
        <v>1205</v>
      </c>
      <c r="G110" t="s">
        <v>1</v>
      </c>
      <c r="H110" t="s">
        <v>0</v>
      </c>
      <c r="I110" t="s">
        <v>1016</v>
      </c>
      <c r="J110" t="s">
        <v>1017</v>
      </c>
      <c r="K110">
        <v>219</v>
      </c>
      <c r="L110">
        <v>219</v>
      </c>
      <c r="M110" t="s">
        <v>1206</v>
      </c>
      <c r="N110" t="s">
        <v>1207</v>
      </c>
      <c r="O110" s="2">
        <v>0</v>
      </c>
      <c r="P110" s="2">
        <v>0</v>
      </c>
      <c r="Q110" s="2">
        <v>146.18</v>
      </c>
      <c r="R110" s="2">
        <v>19.003400000000003</v>
      </c>
      <c r="S110" s="2">
        <v>0</v>
      </c>
      <c r="T110" s="2">
        <v>0</v>
      </c>
      <c r="U110" s="2">
        <v>165.18340000000001</v>
      </c>
      <c r="W110" t="s">
        <v>1</v>
      </c>
    </row>
    <row r="111" spans="5:23" x14ac:dyDescent="0.25">
      <c r="E111" t="s">
        <v>895</v>
      </c>
      <c r="F111" t="s">
        <v>1205</v>
      </c>
      <c r="G111" t="s">
        <v>1</v>
      </c>
      <c r="H111" t="s">
        <v>0</v>
      </c>
      <c r="I111" t="s">
        <v>1016</v>
      </c>
      <c r="J111" t="s">
        <v>1017</v>
      </c>
      <c r="K111">
        <v>218</v>
      </c>
      <c r="L111">
        <v>218</v>
      </c>
      <c r="M111" t="s">
        <v>56</v>
      </c>
      <c r="N111" t="s">
        <v>57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W111" t="s">
        <v>1</v>
      </c>
    </row>
    <row r="112" spans="5:23" x14ac:dyDescent="0.25">
      <c r="E112" t="s">
        <v>895</v>
      </c>
      <c r="F112" t="s">
        <v>1205</v>
      </c>
      <c r="G112" t="s">
        <v>1</v>
      </c>
      <c r="H112" t="s">
        <v>0</v>
      </c>
      <c r="I112" t="s">
        <v>1016</v>
      </c>
      <c r="J112" t="s">
        <v>1017</v>
      </c>
      <c r="K112">
        <v>217</v>
      </c>
      <c r="L112">
        <v>217</v>
      </c>
      <c r="M112" t="s">
        <v>1206</v>
      </c>
      <c r="N112" t="s">
        <v>1207</v>
      </c>
      <c r="O112" s="2">
        <v>0</v>
      </c>
      <c r="P112" s="2">
        <v>0</v>
      </c>
      <c r="Q112" s="2">
        <v>291.3</v>
      </c>
      <c r="R112" s="2">
        <v>37.869</v>
      </c>
      <c r="S112" s="2">
        <v>0</v>
      </c>
      <c r="T112" s="2">
        <v>0</v>
      </c>
      <c r="U112" s="2">
        <v>329.16899999999998</v>
      </c>
      <c r="W112" t="s">
        <v>1</v>
      </c>
    </row>
    <row r="113" spans="5:23" x14ac:dyDescent="0.25">
      <c r="E113" t="s">
        <v>895</v>
      </c>
      <c r="F113" t="s">
        <v>1205</v>
      </c>
      <c r="G113" t="s">
        <v>1</v>
      </c>
      <c r="H113" t="s">
        <v>0</v>
      </c>
      <c r="I113" t="s">
        <v>1016</v>
      </c>
      <c r="J113" t="s">
        <v>1017</v>
      </c>
      <c r="K113">
        <v>216</v>
      </c>
      <c r="L113">
        <v>216</v>
      </c>
      <c r="M113" t="s">
        <v>56</v>
      </c>
      <c r="N113" t="s">
        <v>57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W113" t="s">
        <v>1</v>
      </c>
    </row>
    <row r="114" spans="5:23" x14ac:dyDescent="0.25">
      <c r="E114" t="s">
        <v>895</v>
      </c>
      <c r="F114" t="s">
        <v>1205</v>
      </c>
      <c r="G114" t="s">
        <v>1</v>
      </c>
      <c r="H114" t="s">
        <v>0</v>
      </c>
      <c r="I114" t="s">
        <v>1016</v>
      </c>
      <c r="J114" t="s">
        <v>1017</v>
      </c>
      <c r="K114">
        <v>215</v>
      </c>
      <c r="L114">
        <v>215</v>
      </c>
      <c r="M114" t="s">
        <v>597</v>
      </c>
      <c r="N114" t="s">
        <v>598</v>
      </c>
      <c r="O114" s="2">
        <v>0</v>
      </c>
      <c r="P114" s="2">
        <v>0</v>
      </c>
      <c r="Q114" s="2">
        <v>68.22</v>
      </c>
      <c r="R114" s="2">
        <v>8.8686000000000007</v>
      </c>
      <c r="S114" s="2">
        <v>0</v>
      </c>
      <c r="T114" s="2">
        <v>0</v>
      </c>
      <c r="U114" s="2">
        <v>77.0886</v>
      </c>
      <c r="W114" t="s">
        <v>1</v>
      </c>
    </row>
    <row r="115" spans="5:23" x14ac:dyDescent="0.25">
      <c r="E115" t="s">
        <v>895</v>
      </c>
      <c r="F115" t="s">
        <v>1205</v>
      </c>
      <c r="G115" t="s">
        <v>1</v>
      </c>
      <c r="H115" t="s">
        <v>0</v>
      </c>
      <c r="I115" t="s">
        <v>1016</v>
      </c>
      <c r="J115" t="s">
        <v>1017</v>
      </c>
      <c r="K115">
        <v>214</v>
      </c>
      <c r="L115">
        <v>214</v>
      </c>
      <c r="M115" t="s">
        <v>705</v>
      </c>
      <c r="N115" t="s">
        <v>706</v>
      </c>
      <c r="O115" s="2">
        <v>0</v>
      </c>
      <c r="P115" s="2">
        <v>0</v>
      </c>
      <c r="Q115" s="2">
        <v>455.18</v>
      </c>
      <c r="R115" s="2">
        <v>59.173400000000001</v>
      </c>
      <c r="S115" s="2">
        <v>0</v>
      </c>
      <c r="T115" s="2">
        <v>0</v>
      </c>
      <c r="U115" s="2">
        <v>514.35339999999997</v>
      </c>
      <c r="W115" t="s">
        <v>1</v>
      </c>
    </row>
    <row r="116" spans="5:23" x14ac:dyDescent="0.25">
      <c r="E116" t="s">
        <v>895</v>
      </c>
      <c r="F116" t="s">
        <v>1205</v>
      </c>
      <c r="G116" t="s">
        <v>1</v>
      </c>
      <c r="H116" t="s">
        <v>0</v>
      </c>
      <c r="I116" t="s">
        <v>1016</v>
      </c>
      <c r="J116" t="s">
        <v>1017</v>
      </c>
      <c r="K116">
        <v>213</v>
      </c>
      <c r="L116">
        <v>213</v>
      </c>
      <c r="M116" t="s">
        <v>56</v>
      </c>
      <c r="N116" t="s">
        <v>57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W116" t="s">
        <v>1</v>
      </c>
    </row>
    <row r="117" spans="5:23" x14ac:dyDescent="0.25">
      <c r="E117" t="s">
        <v>895</v>
      </c>
      <c r="F117" t="s">
        <v>1205</v>
      </c>
      <c r="G117" t="s">
        <v>1</v>
      </c>
      <c r="H117" t="s">
        <v>0</v>
      </c>
      <c r="I117" t="s">
        <v>1016</v>
      </c>
      <c r="J117" t="s">
        <v>1017</v>
      </c>
      <c r="K117">
        <v>212</v>
      </c>
      <c r="L117">
        <v>212</v>
      </c>
      <c r="M117" t="s">
        <v>705</v>
      </c>
      <c r="N117" t="s">
        <v>706</v>
      </c>
      <c r="O117" s="2">
        <v>0</v>
      </c>
      <c r="P117" s="2">
        <v>0</v>
      </c>
      <c r="Q117" s="2">
        <v>237.63</v>
      </c>
      <c r="R117" s="2">
        <v>30.8919</v>
      </c>
      <c r="S117" s="2">
        <v>0</v>
      </c>
      <c r="T117" s="2">
        <v>0</v>
      </c>
      <c r="U117" s="2">
        <v>268.52190000000002</v>
      </c>
      <c r="W117" t="s">
        <v>1</v>
      </c>
    </row>
    <row r="118" spans="5:23" x14ac:dyDescent="0.25">
      <c r="E118" t="s">
        <v>895</v>
      </c>
      <c r="F118" t="s">
        <v>1204</v>
      </c>
      <c r="G118" t="s">
        <v>1</v>
      </c>
      <c r="H118" t="s">
        <v>0</v>
      </c>
      <c r="I118" t="s">
        <v>1016</v>
      </c>
      <c r="J118" t="s">
        <v>1017</v>
      </c>
      <c r="K118">
        <v>209</v>
      </c>
      <c r="L118">
        <v>209</v>
      </c>
      <c r="M118" t="s">
        <v>587</v>
      </c>
      <c r="N118" t="s">
        <v>588</v>
      </c>
      <c r="O118" s="2">
        <v>0</v>
      </c>
      <c r="P118" s="2">
        <v>0</v>
      </c>
      <c r="Q118" s="2">
        <v>161.4</v>
      </c>
      <c r="R118" s="2">
        <v>20.982000000000003</v>
      </c>
      <c r="S118" s="2">
        <v>0</v>
      </c>
      <c r="T118" s="2">
        <v>0</v>
      </c>
      <c r="U118" s="2">
        <v>182.38200000000001</v>
      </c>
      <c r="W118" t="s">
        <v>1</v>
      </c>
    </row>
    <row r="119" spans="5:23" x14ac:dyDescent="0.25">
      <c r="E119" t="s">
        <v>895</v>
      </c>
      <c r="F119" t="s">
        <v>1204</v>
      </c>
      <c r="G119" t="s">
        <v>1</v>
      </c>
      <c r="H119" t="s">
        <v>0</v>
      </c>
      <c r="I119" t="s">
        <v>1016</v>
      </c>
      <c r="J119" t="s">
        <v>1017</v>
      </c>
      <c r="K119">
        <v>208</v>
      </c>
      <c r="L119">
        <v>208</v>
      </c>
      <c r="M119" t="s">
        <v>587</v>
      </c>
      <c r="N119" t="s">
        <v>588</v>
      </c>
      <c r="O119" s="2">
        <v>0</v>
      </c>
      <c r="P119" s="2">
        <v>0</v>
      </c>
      <c r="Q119" s="2">
        <v>72.180000000000007</v>
      </c>
      <c r="R119" s="2">
        <v>9.3834000000000017</v>
      </c>
      <c r="S119" s="2">
        <v>0</v>
      </c>
      <c r="T119" s="2">
        <v>0</v>
      </c>
      <c r="U119" s="2">
        <v>81.563400000000001</v>
      </c>
      <c r="W119" t="s">
        <v>1</v>
      </c>
    </row>
    <row r="120" spans="5:23" x14ac:dyDescent="0.25">
      <c r="E120" t="s">
        <v>894</v>
      </c>
      <c r="F120" t="s">
        <v>1176</v>
      </c>
      <c r="G120" t="s">
        <v>1</v>
      </c>
      <c r="H120" t="s">
        <v>0</v>
      </c>
      <c r="I120" t="s">
        <v>1016</v>
      </c>
      <c r="J120" t="s">
        <v>1017</v>
      </c>
      <c r="K120">
        <v>206</v>
      </c>
      <c r="L120">
        <v>206</v>
      </c>
      <c r="M120" t="s">
        <v>595</v>
      </c>
      <c r="N120" t="s">
        <v>596</v>
      </c>
      <c r="O120" s="2">
        <v>0</v>
      </c>
      <c r="P120" s="2">
        <v>0</v>
      </c>
      <c r="Q120" s="2">
        <v>48.11</v>
      </c>
      <c r="R120" s="2">
        <v>6.2542999999999997</v>
      </c>
      <c r="S120" s="2">
        <v>0</v>
      </c>
      <c r="T120" s="2">
        <v>0</v>
      </c>
      <c r="U120" s="2">
        <v>54.3643</v>
      </c>
      <c r="W120" t="s">
        <v>1</v>
      </c>
    </row>
    <row r="121" spans="5:23" x14ac:dyDescent="0.25">
      <c r="E121" t="s">
        <v>894</v>
      </c>
      <c r="F121" t="s">
        <v>1176</v>
      </c>
      <c r="G121" t="s">
        <v>1</v>
      </c>
      <c r="H121" t="s">
        <v>0</v>
      </c>
      <c r="I121" t="s">
        <v>1016</v>
      </c>
      <c r="J121" t="s">
        <v>1017</v>
      </c>
      <c r="K121">
        <v>205</v>
      </c>
      <c r="L121">
        <v>205</v>
      </c>
      <c r="M121" t="s">
        <v>1033</v>
      </c>
      <c r="N121" t="s">
        <v>1034</v>
      </c>
      <c r="O121" s="2">
        <v>0</v>
      </c>
      <c r="P121" s="2">
        <v>0</v>
      </c>
      <c r="Q121" s="2">
        <v>86.5</v>
      </c>
      <c r="R121" s="2">
        <v>11.245000000000001</v>
      </c>
      <c r="S121" s="2">
        <v>0</v>
      </c>
      <c r="T121" s="2">
        <v>0</v>
      </c>
      <c r="U121" s="2">
        <v>97.745000000000005</v>
      </c>
      <c r="W121" t="s">
        <v>1</v>
      </c>
    </row>
    <row r="122" spans="5:23" x14ac:dyDescent="0.25">
      <c r="E122" t="s">
        <v>894</v>
      </c>
      <c r="F122" t="s">
        <v>1176</v>
      </c>
      <c r="G122" t="s">
        <v>1</v>
      </c>
      <c r="H122" t="s">
        <v>0</v>
      </c>
      <c r="I122" t="s">
        <v>1016</v>
      </c>
      <c r="J122" t="s">
        <v>1017</v>
      </c>
      <c r="K122">
        <v>204</v>
      </c>
      <c r="L122">
        <v>204</v>
      </c>
      <c r="M122" t="s">
        <v>56</v>
      </c>
      <c r="N122" t="s">
        <v>57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W122" t="s">
        <v>1</v>
      </c>
    </row>
    <row r="123" spans="5:23" x14ac:dyDescent="0.25">
      <c r="E123" t="s">
        <v>894</v>
      </c>
      <c r="F123" t="s">
        <v>1176</v>
      </c>
      <c r="G123" t="s">
        <v>1</v>
      </c>
      <c r="H123" t="s">
        <v>0</v>
      </c>
      <c r="I123" t="s">
        <v>1016</v>
      </c>
      <c r="J123" t="s">
        <v>1017</v>
      </c>
      <c r="K123">
        <v>203</v>
      </c>
      <c r="L123">
        <v>203</v>
      </c>
      <c r="M123" t="s">
        <v>587</v>
      </c>
      <c r="N123" t="s">
        <v>588</v>
      </c>
      <c r="O123" s="2">
        <v>0</v>
      </c>
      <c r="P123" s="2">
        <v>0</v>
      </c>
      <c r="Q123" s="2">
        <v>161.79</v>
      </c>
      <c r="R123" s="2">
        <v>21.032699999999998</v>
      </c>
      <c r="S123" s="2">
        <v>0</v>
      </c>
      <c r="T123" s="2">
        <v>0</v>
      </c>
      <c r="U123" s="2">
        <v>182.8227</v>
      </c>
      <c r="W123" t="s">
        <v>1</v>
      </c>
    </row>
    <row r="124" spans="5:23" x14ac:dyDescent="0.25">
      <c r="E124" t="s">
        <v>894</v>
      </c>
      <c r="F124" t="s">
        <v>1176</v>
      </c>
      <c r="G124" t="s">
        <v>1</v>
      </c>
      <c r="H124" t="s">
        <v>0</v>
      </c>
      <c r="I124" t="s">
        <v>1016</v>
      </c>
      <c r="J124" t="s">
        <v>1017</v>
      </c>
      <c r="K124">
        <v>202</v>
      </c>
      <c r="L124">
        <v>202</v>
      </c>
      <c r="M124" t="s">
        <v>587</v>
      </c>
      <c r="N124" t="s">
        <v>588</v>
      </c>
      <c r="O124" s="2">
        <v>0</v>
      </c>
      <c r="P124" s="2">
        <v>0</v>
      </c>
      <c r="Q124" s="2">
        <v>181.86</v>
      </c>
      <c r="R124" s="2">
        <v>23.641800000000003</v>
      </c>
      <c r="S124" s="2">
        <v>0</v>
      </c>
      <c r="T124" s="2">
        <v>0</v>
      </c>
      <c r="U124" s="2">
        <v>205.5018</v>
      </c>
      <c r="W124" t="s">
        <v>1</v>
      </c>
    </row>
    <row r="125" spans="5:23" x14ac:dyDescent="0.25">
      <c r="E125" t="s">
        <v>894</v>
      </c>
      <c r="F125" t="s">
        <v>1162</v>
      </c>
      <c r="G125" t="s">
        <v>1</v>
      </c>
      <c r="H125" t="s">
        <v>0</v>
      </c>
      <c r="I125" t="s">
        <v>1016</v>
      </c>
      <c r="J125" t="s">
        <v>1017</v>
      </c>
      <c r="K125">
        <v>201</v>
      </c>
      <c r="L125">
        <v>201</v>
      </c>
      <c r="M125" t="s">
        <v>1174</v>
      </c>
      <c r="N125" t="s">
        <v>1175</v>
      </c>
      <c r="O125" s="2">
        <v>0</v>
      </c>
      <c r="P125" s="2">
        <v>0</v>
      </c>
      <c r="Q125" s="2">
        <v>171.59</v>
      </c>
      <c r="R125" s="2">
        <v>22.306700000000003</v>
      </c>
      <c r="S125" s="2">
        <v>0</v>
      </c>
      <c r="T125" s="2">
        <v>0</v>
      </c>
      <c r="U125" s="2">
        <v>193.89670000000001</v>
      </c>
      <c r="W125" t="s">
        <v>1</v>
      </c>
    </row>
    <row r="126" spans="5:23" x14ac:dyDescent="0.25">
      <c r="E126" t="s">
        <v>894</v>
      </c>
      <c r="F126" t="s">
        <v>1161</v>
      </c>
      <c r="G126" t="s">
        <v>1</v>
      </c>
      <c r="H126" t="s">
        <v>0</v>
      </c>
      <c r="I126" t="s">
        <v>1016</v>
      </c>
      <c r="J126" t="s">
        <v>1017</v>
      </c>
      <c r="K126">
        <v>200</v>
      </c>
      <c r="L126">
        <v>200</v>
      </c>
      <c r="M126" t="s">
        <v>851</v>
      </c>
      <c r="N126" t="s">
        <v>852</v>
      </c>
      <c r="O126" s="2">
        <v>0</v>
      </c>
      <c r="P126" s="2">
        <v>0</v>
      </c>
      <c r="Q126" s="2">
        <v>25</v>
      </c>
      <c r="R126" s="2">
        <v>3.25</v>
      </c>
      <c r="S126" s="2">
        <v>0</v>
      </c>
      <c r="T126" s="2">
        <v>0</v>
      </c>
      <c r="U126" s="2">
        <v>28.25</v>
      </c>
      <c r="W126" t="s">
        <v>1</v>
      </c>
    </row>
    <row r="127" spans="5:23" x14ac:dyDescent="0.25">
      <c r="E127" t="s">
        <v>894</v>
      </c>
      <c r="F127" t="s">
        <v>1173</v>
      </c>
      <c r="G127" t="s">
        <v>1</v>
      </c>
      <c r="H127" t="s">
        <v>0</v>
      </c>
      <c r="I127" t="s">
        <v>1016</v>
      </c>
      <c r="J127" t="s">
        <v>1017</v>
      </c>
      <c r="K127">
        <v>199</v>
      </c>
      <c r="L127">
        <v>199</v>
      </c>
      <c r="M127" t="s">
        <v>614</v>
      </c>
      <c r="N127" t="s">
        <v>615</v>
      </c>
      <c r="O127" s="2">
        <v>0</v>
      </c>
      <c r="P127" s="2">
        <v>0</v>
      </c>
      <c r="Q127" s="2">
        <v>89.83</v>
      </c>
      <c r="R127" s="2">
        <v>11.677900000000001</v>
      </c>
      <c r="S127" s="2">
        <v>0</v>
      </c>
      <c r="T127" s="2">
        <v>0</v>
      </c>
      <c r="U127" s="2">
        <v>101.50790000000001</v>
      </c>
      <c r="W127" t="s">
        <v>1</v>
      </c>
    </row>
    <row r="128" spans="5:23" x14ac:dyDescent="0.25">
      <c r="E128" t="s">
        <v>894</v>
      </c>
      <c r="F128" t="s">
        <v>1173</v>
      </c>
      <c r="G128" t="s">
        <v>1</v>
      </c>
      <c r="H128" t="s">
        <v>0</v>
      </c>
      <c r="I128" t="s">
        <v>1016</v>
      </c>
      <c r="J128" t="s">
        <v>1017</v>
      </c>
      <c r="K128">
        <v>198</v>
      </c>
      <c r="L128">
        <v>198</v>
      </c>
      <c r="M128" t="s">
        <v>381</v>
      </c>
      <c r="N128" t="s">
        <v>382</v>
      </c>
      <c r="O128" s="2">
        <v>0</v>
      </c>
      <c r="P128" s="2">
        <v>0</v>
      </c>
      <c r="Q128" s="2">
        <v>334.61</v>
      </c>
      <c r="R128" s="2">
        <v>43.499300000000005</v>
      </c>
      <c r="S128" s="2">
        <v>0</v>
      </c>
      <c r="T128" s="2">
        <v>0</v>
      </c>
      <c r="U128" s="2">
        <v>378.10930000000002</v>
      </c>
      <c r="W128" t="s">
        <v>1</v>
      </c>
    </row>
    <row r="129" spans="5:23" x14ac:dyDescent="0.25">
      <c r="E129" t="s">
        <v>894</v>
      </c>
      <c r="F129" t="s">
        <v>1173</v>
      </c>
      <c r="G129" t="s">
        <v>1</v>
      </c>
      <c r="H129" t="s">
        <v>0</v>
      </c>
      <c r="I129" t="s">
        <v>1016</v>
      </c>
      <c r="J129" t="s">
        <v>1017</v>
      </c>
      <c r="K129">
        <v>197</v>
      </c>
      <c r="L129">
        <v>197</v>
      </c>
      <c r="M129" t="s">
        <v>381</v>
      </c>
      <c r="N129" t="s">
        <v>382</v>
      </c>
      <c r="O129" s="2">
        <v>0</v>
      </c>
      <c r="P129" s="2">
        <v>0</v>
      </c>
      <c r="Q129" s="2">
        <v>27.78</v>
      </c>
      <c r="R129" s="2">
        <v>3.6114000000000002</v>
      </c>
      <c r="S129" s="2">
        <v>0</v>
      </c>
      <c r="T129" s="2">
        <v>0</v>
      </c>
      <c r="U129" s="2">
        <v>31.391400000000001</v>
      </c>
      <c r="W129" t="s">
        <v>1</v>
      </c>
    </row>
    <row r="130" spans="5:23" x14ac:dyDescent="0.25">
      <c r="E130" t="s">
        <v>894</v>
      </c>
      <c r="F130" t="s">
        <v>1172</v>
      </c>
      <c r="G130" t="s">
        <v>1</v>
      </c>
      <c r="H130" t="s">
        <v>0</v>
      </c>
      <c r="I130" t="s">
        <v>1016</v>
      </c>
      <c r="J130" t="s">
        <v>1017</v>
      </c>
      <c r="K130">
        <v>196</v>
      </c>
      <c r="L130">
        <v>196</v>
      </c>
      <c r="M130" t="s">
        <v>597</v>
      </c>
      <c r="N130" t="s">
        <v>598</v>
      </c>
      <c r="O130" s="2">
        <v>0</v>
      </c>
      <c r="P130" s="2">
        <v>0</v>
      </c>
      <c r="Q130" s="2">
        <v>217.66</v>
      </c>
      <c r="R130" s="2">
        <v>28.2958</v>
      </c>
      <c r="S130" s="2">
        <v>0</v>
      </c>
      <c r="T130" s="2">
        <v>0</v>
      </c>
      <c r="U130" s="2">
        <v>245.95580000000001</v>
      </c>
      <c r="W130" t="s">
        <v>1</v>
      </c>
    </row>
    <row r="131" spans="5:23" x14ac:dyDescent="0.25">
      <c r="E131" t="s">
        <v>894</v>
      </c>
      <c r="F131" t="s">
        <v>1159</v>
      </c>
      <c r="G131" t="s">
        <v>1</v>
      </c>
      <c r="H131" t="s">
        <v>0</v>
      </c>
      <c r="I131" t="s">
        <v>1016</v>
      </c>
      <c r="J131" t="s">
        <v>1017</v>
      </c>
      <c r="K131">
        <v>193</v>
      </c>
      <c r="L131">
        <v>193</v>
      </c>
      <c r="M131" t="s">
        <v>595</v>
      </c>
      <c r="N131" t="s">
        <v>596</v>
      </c>
      <c r="O131" s="2">
        <v>0</v>
      </c>
      <c r="P131" s="2">
        <v>0</v>
      </c>
      <c r="Q131" s="2">
        <v>149.49</v>
      </c>
      <c r="R131" s="2">
        <v>19.433700000000002</v>
      </c>
      <c r="S131" s="2">
        <v>0</v>
      </c>
      <c r="T131" s="2">
        <v>0</v>
      </c>
      <c r="U131" s="2">
        <v>168.9237</v>
      </c>
      <c r="W131" t="s">
        <v>1</v>
      </c>
    </row>
    <row r="132" spans="5:23" x14ac:dyDescent="0.25">
      <c r="E132" t="s">
        <v>894</v>
      </c>
      <c r="F132" t="s">
        <v>1171</v>
      </c>
      <c r="G132" t="s">
        <v>1</v>
      </c>
      <c r="H132" t="s">
        <v>0</v>
      </c>
      <c r="I132" t="s">
        <v>1016</v>
      </c>
      <c r="J132" t="s">
        <v>1017</v>
      </c>
      <c r="K132">
        <v>192</v>
      </c>
      <c r="L132">
        <v>192</v>
      </c>
      <c r="M132" t="s">
        <v>381</v>
      </c>
      <c r="N132" t="s">
        <v>382</v>
      </c>
      <c r="O132" s="2">
        <v>0</v>
      </c>
      <c r="P132" s="2">
        <v>0</v>
      </c>
      <c r="Q132" s="2">
        <v>435.46</v>
      </c>
      <c r="R132" s="2">
        <v>56.6098</v>
      </c>
      <c r="S132" s="2">
        <v>0</v>
      </c>
      <c r="T132" s="2">
        <v>0</v>
      </c>
      <c r="U132" s="2">
        <v>492.06979999999999</v>
      </c>
      <c r="W132" t="s">
        <v>1</v>
      </c>
    </row>
    <row r="133" spans="5:23" x14ac:dyDescent="0.25">
      <c r="E133" t="s">
        <v>894</v>
      </c>
      <c r="F133" t="s">
        <v>1170</v>
      </c>
      <c r="G133" t="s">
        <v>1</v>
      </c>
      <c r="H133" t="s">
        <v>0</v>
      </c>
      <c r="I133" t="s">
        <v>1016</v>
      </c>
      <c r="J133" t="s">
        <v>1017</v>
      </c>
      <c r="K133">
        <v>191</v>
      </c>
      <c r="L133">
        <v>191</v>
      </c>
      <c r="M133" t="s">
        <v>222</v>
      </c>
      <c r="N133" t="s">
        <v>74</v>
      </c>
      <c r="O133" s="2">
        <v>0</v>
      </c>
      <c r="P133" s="2">
        <v>0</v>
      </c>
      <c r="Q133" s="2">
        <v>235.39</v>
      </c>
      <c r="R133" s="2">
        <v>30.6007</v>
      </c>
      <c r="S133" s="2">
        <v>0</v>
      </c>
      <c r="T133" s="2">
        <v>0</v>
      </c>
      <c r="U133" s="2">
        <v>265.9907</v>
      </c>
      <c r="W133" t="s">
        <v>1</v>
      </c>
    </row>
    <row r="134" spans="5:23" x14ac:dyDescent="0.25">
      <c r="E134" t="s">
        <v>894</v>
      </c>
      <c r="F134" t="s">
        <v>1170</v>
      </c>
      <c r="G134" t="s">
        <v>1</v>
      </c>
      <c r="H134" t="s">
        <v>0</v>
      </c>
      <c r="I134" t="s">
        <v>1016</v>
      </c>
      <c r="J134" t="s">
        <v>1017</v>
      </c>
      <c r="K134">
        <v>190</v>
      </c>
      <c r="L134">
        <v>190</v>
      </c>
      <c r="M134" t="s">
        <v>587</v>
      </c>
      <c r="N134" t="s">
        <v>588</v>
      </c>
      <c r="O134" s="2">
        <v>0</v>
      </c>
      <c r="P134" s="2">
        <v>0</v>
      </c>
      <c r="Q134" s="2">
        <v>237.05</v>
      </c>
      <c r="R134" s="2">
        <v>30.816500000000001</v>
      </c>
      <c r="S134" s="2">
        <v>0</v>
      </c>
      <c r="T134" s="2">
        <v>0</v>
      </c>
      <c r="U134" s="2">
        <v>267.86650000000003</v>
      </c>
      <c r="W134" t="s">
        <v>1</v>
      </c>
    </row>
    <row r="135" spans="5:23" x14ac:dyDescent="0.25">
      <c r="E135" t="s">
        <v>894</v>
      </c>
      <c r="F135" t="s">
        <v>1170</v>
      </c>
      <c r="G135" t="s">
        <v>1</v>
      </c>
      <c r="H135" t="s">
        <v>0</v>
      </c>
      <c r="I135" t="s">
        <v>1016</v>
      </c>
      <c r="J135" t="s">
        <v>1017</v>
      </c>
      <c r="K135">
        <v>189</v>
      </c>
      <c r="L135">
        <v>189</v>
      </c>
      <c r="M135" t="s">
        <v>587</v>
      </c>
      <c r="N135" t="s">
        <v>588</v>
      </c>
      <c r="O135" s="2">
        <v>0</v>
      </c>
      <c r="P135" s="2">
        <v>0</v>
      </c>
      <c r="Q135" s="2">
        <v>83.88</v>
      </c>
      <c r="R135" s="2">
        <v>10.904399999999999</v>
      </c>
      <c r="S135" s="2">
        <v>0</v>
      </c>
      <c r="T135" s="2">
        <v>0</v>
      </c>
      <c r="U135" s="2">
        <v>94.784399999999991</v>
      </c>
      <c r="W135" t="s">
        <v>1</v>
      </c>
    </row>
    <row r="136" spans="5:23" x14ac:dyDescent="0.25">
      <c r="E136" t="s">
        <v>894</v>
      </c>
      <c r="F136" t="s">
        <v>1170</v>
      </c>
      <c r="G136" t="s">
        <v>1</v>
      </c>
      <c r="H136" t="s">
        <v>0</v>
      </c>
      <c r="I136" t="s">
        <v>1016</v>
      </c>
      <c r="J136" t="s">
        <v>1017</v>
      </c>
      <c r="K136">
        <v>188</v>
      </c>
      <c r="L136">
        <v>188</v>
      </c>
      <c r="M136" t="s">
        <v>1125</v>
      </c>
      <c r="N136" t="s">
        <v>1126</v>
      </c>
      <c r="O136" s="2">
        <v>0</v>
      </c>
      <c r="P136" s="2">
        <v>0</v>
      </c>
      <c r="Q136" s="2">
        <v>137.75</v>
      </c>
      <c r="R136" s="2">
        <v>17.907499999999999</v>
      </c>
      <c r="S136" s="2">
        <v>0</v>
      </c>
      <c r="T136" s="2">
        <v>0</v>
      </c>
      <c r="U136" s="2">
        <v>155.6575</v>
      </c>
      <c r="W136" t="s">
        <v>1</v>
      </c>
    </row>
    <row r="137" spans="5:23" x14ac:dyDescent="0.25">
      <c r="E137" t="s">
        <v>894</v>
      </c>
      <c r="F137" t="s">
        <v>1156</v>
      </c>
      <c r="G137" t="s">
        <v>1</v>
      </c>
      <c r="H137" t="s">
        <v>0</v>
      </c>
      <c r="I137" t="s">
        <v>1016</v>
      </c>
      <c r="J137" t="s">
        <v>1017</v>
      </c>
      <c r="K137">
        <v>187</v>
      </c>
      <c r="L137">
        <v>187</v>
      </c>
      <c r="M137" t="s">
        <v>56</v>
      </c>
      <c r="N137" t="s">
        <v>57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W137" t="s">
        <v>1</v>
      </c>
    </row>
    <row r="138" spans="5:23" x14ac:dyDescent="0.25">
      <c r="E138" t="s">
        <v>894</v>
      </c>
      <c r="F138" t="s">
        <v>1156</v>
      </c>
      <c r="G138" t="s">
        <v>1</v>
      </c>
      <c r="H138" t="s">
        <v>0</v>
      </c>
      <c r="I138" t="s">
        <v>1016</v>
      </c>
      <c r="J138" t="s">
        <v>1017</v>
      </c>
      <c r="K138">
        <v>186</v>
      </c>
      <c r="L138">
        <v>186</v>
      </c>
      <c r="M138" t="s">
        <v>56</v>
      </c>
      <c r="N138" t="s">
        <v>57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W138" t="s">
        <v>1</v>
      </c>
    </row>
    <row r="139" spans="5:23" x14ac:dyDescent="0.25">
      <c r="E139" t="s">
        <v>894</v>
      </c>
      <c r="F139" t="s">
        <v>1156</v>
      </c>
      <c r="G139" t="s">
        <v>1</v>
      </c>
      <c r="H139" t="s">
        <v>0</v>
      </c>
      <c r="I139" t="s">
        <v>1016</v>
      </c>
      <c r="J139" t="s">
        <v>1017</v>
      </c>
      <c r="K139">
        <v>185</v>
      </c>
      <c r="L139">
        <v>185</v>
      </c>
      <c r="M139" t="s">
        <v>595</v>
      </c>
      <c r="N139" t="s">
        <v>596</v>
      </c>
      <c r="O139" s="2">
        <v>0</v>
      </c>
      <c r="P139" s="2">
        <v>0</v>
      </c>
      <c r="Q139" s="2">
        <v>260</v>
      </c>
      <c r="R139" s="2">
        <v>33.800000000000004</v>
      </c>
      <c r="S139" s="2">
        <v>0</v>
      </c>
      <c r="T139" s="2">
        <v>0</v>
      </c>
      <c r="U139" s="2">
        <v>293.8</v>
      </c>
      <c r="W139" t="s">
        <v>1</v>
      </c>
    </row>
    <row r="140" spans="5:23" x14ac:dyDescent="0.25">
      <c r="E140" t="s">
        <v>894</v>
      </c>
      <c r="F140" t="s">
        <v>1156</v>
      </c>
      <c r="G140" t="s">
        <v>1</v>
      </c>
      <c r="H140" t="s">
        <v>0</v>
      </c>
      <c r="I140" t="s">
        <v>1016</v>
      </c>
      <c r="J140" t="s">
        <v>1017</v>
      </c>
      <c r="K140">
        <v>184</v>
      </c>
      <c r="L140">
        <v>184</v>
      </c>
      <c r="M140" t="s">
        <v>595</v>
      </c>
      <c r="N140" t="s">
        <v>596</v>
      </c>
      <c r="O140" s="2">
        <v>0</v>
      </c>
      <c r="P140" s="2">
        <v>0</v>
      </c>
      <c r="Q140" s="2">
        <v>245.91</v>
      </c>
      <c r="R140" s="2">
        <v>31.968299999999999</v>
      </c>
      <c r="S140" s="2">
        <v>0</v>
      </c>
      <c r="T140" s="2">
        <v>0</v>
      </c>
      <c r="U140" s="2">
        <v>277.87829999999997</v>
      </c>
      <c r="W140" t="s">
        <v>1</v>
      </c>
    </row>
    <row r="141" spans="5:23" x14ac:dyDescent="0.25">
      <c r="E141" t="s">
        <v>894</v>
      </c>
      <c r="F141" t="s">
        <v>1155</v>
      </c>
      <c r="G141" t="s">
        <v>1</v>
      </c>
      <c r="H141" t="s">
        <v>0</v>
      </c>
      <c r="I141" t="s">
        <v>1016</v>
      </c>
      <c r="J141" t="s">
        <v>1017</v>
      </c>
      <c r="K141">
        <v>183</v>
      </c>
      <c r="L141">
        <v>183</v>
      </c>
      <c r="M141" t="s">
        <v>720</v>
      </c>
      <c r="N141" t="s">
        <v>721</v>
      </c>
      <c r="O141" s="2">
        <v>0</v>
      </c>
      <c r="P141" s="2">
        <v>0</v>
      </c>
      <c r="Q141" s="2">
        <v>155.88</v>
      </c>
      <c r="R141" s="2">
        <v>20.264399999999998</v>
      </c>
      <c r="S141" s="2">
        <v>0</v>
      </c>
      <c r="T141" s="2">
        <v>0</v>
      </c>
      <c r="U141" s="2">
        <v>176.14439999999999</v>
      </c>
      <c r="W141" t="s">
        <v>1</v>
      </c>
    </row>
    <row r="142" spans="5:23" x14ac:dyDescent="0.25">
      <c r="E142" t="s">
        <v>894</v>
      </c>
      <c r="F142" t="s">
        <v>1170</v>
      </c>
      <c r="G142" t="s">
        <v>1</v>
      </c>
      <c r="H142" t="s">
        <v>0</v>
      </c>
      <c r="I142" t="s">
        <v>1016</v>
      </c>
      <c r="J142" t="s">
        <v>1017</v>
      </c>
      <c r="K142">
        <v>182</v>
      </c>
      <c r="L142">
        <v>182</v>
      </c>
      <c r="M142" t="s">
        <v>56</v>
      </c>
      <c r="N142" t="s">
        <v>57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W142" t="s">
        <v>1</v>
      </c>
    </row>
    <row r="143" spans="5:23" x14ac:dyDescent="0.25">
      <c r="E143" t="s">
        <v>894</v>
      </c>
      <c r="F143" t="s">
        <v>1170</v>
      </c>
      <c r="G143" t="s">
        <v>1</v>
      </c>
      <c r="H143" t="s">
        <v>0</v>
      </c>
      <c r="I143" t="s">
        <v>1016</v>
      </c>
      <c r="J143" t="s">
        <v>1017</v>
      </c>
      <c r="K143">
        <v>181</v>
      </c>
      <c r="L143">
        <v>181</v>
      </c>
      <c r="M143" t="s">
        <v>587</v>
      </c>
      <c r="N143" t="s">
        <v>588</v>
      </c>
      <c r="O143" s="2">
        <v>0</v>
      </c>
      <c r="P143" s="2">
        <v>0</v>
      </c>
      <c r="Q143" s="2">
        <v>12.33</v>
      </c>
      <c r="R143" s="2">
        <v>1.6029</v>
      </c>
      <c r="S143" s="2">
        <v>0</v>
      </c>
      <c r="T143" s="2">
        <v>0</v>
      </c>
      <c r="U143" s="2">
        <v>13.9329</v>
      </c>
      <c r="W143" t="s">
        <v>1</v>
      </c>
    </row>
    <row r="144" spans="5:23" x14ac:dyDescent="0.25">
      <c r="E144" t="s">
        <v>894</v>
      </c>
      <c r="F144" t="s">
        <v>1167</v>
      </c>
      <c r="G144" t="s">
        <v>1</v>
      </c>
      <c r="H144" t="s">
        <v>0</v>
      </c>
      <c r="I144" t="s">
        <v>1016</v>
      </c>
      <c r="J144" t="s">
        <v>1017</v>
      </c>
      <c r="K144">
        <v>180</v>
      </c>
      <c r="L144">
        <v>180</v>
      </c>
      <c r="M144" t="s">
        <v>56</v>
      </c>
      <c r="N144" t="s">
        <v>57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W144" t="s">
        <v>1</v>
      </c>
    </row>
    <row r="145" spans="5:23" x14ac:dyDescent="0.25">
      <c r="E145" t="s">
        <v>894</v>
      </c>
      <c r="F145" t="s">
        <v>1167</v>
      </c>
      <c r="G145" t="s">
        <v>1</v>
      </c>
      <c r="H145" t="s">
        <v>0</v>
      </c>
      <c r="I145" t="s">
        <v>1016</v>
      </c>
      <c r="J145" t="s">
        <v>1017</v>
      </c>
      <c r="K145">
        <v>179</v>
      </c>
      <c r="L145">
        <v>179</v>
      </c>
      <c r="M145" t="s">
        <v>56</v>
      </c>
      <c r="N145" t="s">
        <v>57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W145" t="s">
        <v>1</v>
      </c>
    </row>
    <row r="146" spans="5:23" x14ac:dyDescent="0.25">
      <c r="E146" t="s">
        <v>894</v>
      </c>
      <c r="F146" t="s">
        <v>1167</v>
      </c>
      <c r="G146" t="s">
        <v>1</v>
      </c>
      <c r="H146" t="s">
        <v>0</v>
      </c>
      <c r="I146" t="s">
        <v>1016</v>
      </c>
      <c r="J146" t="s">
        <v>1017</v>
      </c>
      <c r="K146">
        <v>178</v>
      </c>
      <c r="L146">
        <v>178</v>
      </c>
      <c r="M146" t="s">
        <v>771</v>
      </c>
      <c r="N146" t="s">
        <v>772</v>
      </c>
      <c r="O146" s="2">
        <v>0</v>
      </c>
      <c r="P146" s="2">
        <v>0</v>
      </c>
      <c r="Q146" s="2">
        <v>460.02</v>
      </c>
      <c r="R146" s="2">
        <v>59.802599999999998</v>
      </c>
      <c r="S146" s="2">
        <v>0</v>
      </c>
      <c r="T146" s="2">
        <v>0</v>
      </c>
      <c r="U146" s="2">
        <v>519.82259999999997</v>
      </c>
      <c r="W146" t="s">
        <v>1</v>
      </c>
    </row>
    <row r="147" spans="5:23" x14ac:dyDescent="0.25">
      <c r="E147" t="s">
        <v>894</v>
      </c>
      <c r="F147" t="s">
        <v>1167</v>
      </c>
      <c r="G147" t="s">
        <v>1</v>
      </c>
      <c r="H147" t="s">
        <v>0</v>
      </c>
      <c r="I147" t="s">
        <v>1016</v>
      </c>
      <c r="J147" t="s">
        <v>1017</v>
      </c>
      <c r="K147">
        <v>177</v>
      </c>
      <c r="L147">
        <v>177</v>
      </c>
      <c r="M147" t="s">
        <v>1168</v>
      </c>
      <c r="N147" t="s">
        <v>1169</v>
      </c>
      <c r="O147" s="2">
        <v>0</v>
      </c>
      <c r="P147" s="2">
        <v>0</v>
      </c>
      <c r="Q147" s="2">
        <v>22.55</v>
      </c>
      <c r="R147" s="2">
        <v>2.9315000000000002</v>
      </c>
      <c r="S147" s="2">
        <v>0</v>
      </c>
      <c r="T147" s="2">
        <v>0</v>
      </c>
      <c r="U147" s="2">
        <v>25.4815</v>
      </c>
      <c r="W147" t="s">
        <v>1</v>
      </c>
    </row>
    <row r="148" spans="5:23" x14ac:dyDescent="0.25">
      <c r="E148" t="s">
        <v>894</v>
      </c>
      <c r="F148" t="s">
        <v>1167</v>
      </c>
      <c r="G148" t="s">
        <v>1</v>
      </c>
      <c r="H148" t="s">
        <v>0</v>
      </c>
      <c r="I148" t="s">
        <v>1016</v>
      </c>
      <c r="J148" t="s">
        <v>1017</v>
      </c>
      <c r="K148">
        <v>176</v>
      </c>
      <c r="L148">
        <v>176</v>
      </c>
      <c r="M148" t="s">
        <v>762</v>
      </c>
      <c r="N148" t="s">
        <v>763</v>
      </c>
      <c r="O148" s="2">
        <v>0</v>
      </c>
      <c r="P148" s="2">
        <v>0</v>
      </c>
      <c r="Q148" s="2">
        <v>316.47000000000003</v>
      </c>
      <c r="R148" s="2">
        <v>41.141100000000002</v>
      </c>
      <c r="S148" s="2">
        <v>0</v>
      </c>
      <c r="T148" s="2">
        <v>0</v>
      </c>
      <c r="U148" s="2">
        <v>357.61110000000002</v>
      </c>
      <c r="W148" t="s">
        <v>1</v>
      </c>
    </row>
    <row r="149" spans="5:23" x14ac:dyDescent="0.25">
      <c r="E149" t="s">
        <v>894</v>
      </c>
      <c r="F149" t="s">
        <v>1167</v>
      </c>
      <c r="G149" t="s">
        <v>1</v>
      </c>
      <c r="H149" t="s">
        <v>0</v>
      </c>
      <c r="I149" t="s">
        <v>1016</v>
      </c>
      <c r="J149" t="s">
        <v>1017</v>
      </c>
      <c r="K149">
        <v>175</v>
      </c>
      <c r="L149">
        <v>175</v>
      </c>
      <c r="M149" t="s">
        <v>56</v>
      </c>
      <c r="N149" t="s">
        <v>57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W149" t="s">
        <v>1</v>
      </c>
    </row>
    <row r="150" spans="5:23" x14ac:dyDescent="0.25">
      <c r="E150" t="s">
        <v>894</v>
      </c>
      <c r="F150" t="s">
        <v>1167</v>
      </c>
      <c r="G150" t="s">
        <v>1</v>
      </c>
      <c r="H150" t="s">
        <v>0</v>
      </c>
      <c r="I150" t="s">
        <v>1016</v>
      </c>
      <c r="J150" t="s">
        <v>1017</v>
      </c>
      <c r="K150">
        <v>174</v>
      </c>
      <c r="L150">
        <v>174</v>
      </c>
      <c r="M150" t="s">
        <v>587</v>
      </c>
      <c r="N150" t="s">
        <v>588</v>
      </c>
      <c r="O150" s="2">
        <v>0</v>
      </c>
      <c r="P150" s="2">
        <v>0</v>
      </c>
      <c r="Q150" s="2">
        <v>55.95</v>
      </c>
      <c r="R150" s="2">
        <v>7.2735000000000003</v>
      </c>
      <c r="S150" s="2">
        <v>0</v>
      </c>
      <c r="T150" s="2">
        <v>0</v>
      </c>
      <c r="U150" s="2">
        <v>63.223500000000001</v>
      </c>
      <c r="W150" t="s">
        <v>1</v>
      </c>
    </row>
    <row r="151" spans="5:23" x14ac:dyDescent="0.25">
      <c r="E151" t="s">
        <v>894</v>
      </c>
      <c r="F151" t="s">
        <v>1167</v>
      </c>
      <c r="G151" t="s">
        <v>1</v>
      </c>
      <c r="H151" t="s">
        <v>0</v>
      </c>
      <c r="I151" t="s">
        <v>1016</v>
      </c>
      <c r="J151" t="s">
        <v>1017</v>
      </c>
      <c r="K151">
        <v>173</v>
      </c>
      <c r="L151">
        <v>173</v>
      </c>
      <c r="M151" t="s">
        <v>907</v>
      </c>
      <c r="N151" t="s">
        <v>708</v>
      </c>
      <c r="O151" s="2">
        <v>0</v>
      </c>
      <c r="P151" s="2">
        <v>0</v>
      </c>
      <c r="Q151" s="2">
        <v>170.57</v>
      </c>
      <c r="R151" s="2">
        <v>22.174099999999999</v>
      </c>
      <c r="S151" s="2">
        <v>0</v>
      </c>
      <c r="T151" s="2">
        <v>0</v>
      </c>
      <c r="U151" s="2">
        <v>192.7441</v>
      </c>
      <c r="W151" t="s">
        <v>1</v>
      </c>
    </row>
    <row r="152" spans="5:23" x14ac:dyDescent="0.25">
      <c r="E152" t="s">
        <v>894</v>
      </c>
      <c r="F152" t="s">
        <v>1167</v>
      </c>
      <c r="G152" t="s">
        <v>1</v>
      </c>
      <c r="H152" t="s">
        <v>0</v>
      </c>
      <c r="I152" t="s">
        <v>1016</v>
      </c>
      <c r="J152" t="s">
        <v>1017</v>
      </c>
      <c r="K152">
        <v>172</v>
      </c>
      <c r="L152">
        <v>172</v>
      </c>
      <c r="M152" t="s">
        <v>907</v>
      </c>
      <c r="N152" t="s">
        <v>708</v>
      </c>
      <c r="O152" s="2">
        <v>0</v>
      </c>
      <c r="P152" s="2">
        <v>0</v>
      </c>
      <c r="Q152" s="2">
        <v>330.46</v>
      </c>
      <c r="R152" s="2">
        <v>42.959800000000001</v>
      </c>
      <c r="S152" s="2">
        <v>0</v>
      </c>
      <c r="T152" s="2">
        <v>0</v>
      </c>
      <c r="U152" s="2">
        <v>373.41980000000001</v>
      </c>
      <c r="W152" t="s">
        <v>1</v>
      </c>
    </row>
    <row r="153" spans="5:23" x14ac:dyDescent="0.25">
      <c r="E153" t="s">
        <v>894</v>
      </c>
      <c r="F153" t="s">
        <v>1167</v>
      </c>
      <c r="G153" t="s">
        <v>1</v>
      </c>
      <c r="H153" t="s">
        <v>0</v>
      </c>
      <c r="I153" t="s">
        <v>1016</v>
      </c>
      <c r="J153" t="s">
        <v>1017</v>
      </c>
      <c r="K153">
        <v>171</v>
      </c>
      <c r="L153">
        <v>171</v>
      </c>
      <c r="M153" t="s">
        <v>907</v>
      </c>
      <c r="N153" t="s">
        <v>708</v>
      </c>
      <c r="O153" s="2">
        <v>0</v>
      </c>
      <c r="P153" s="2">
        <v>0</v>
      </c>
      <c r="Q153" s="2">
        <v>57.45</v>
      </c>
      <c r="R153" s="2">
        <v>7.4685000000000006</v>
      </c>
      <c r="S153" s="2">
        <v>0</v>
      </c>
      <c r="T153" s="2">
        <v>0</v>
      </c>
      <c r="U153" s="2">
        <v>64.918500000000009</v>
      </c>
      <c r="W153" t="s">
        <v>1</v>
      </c>
    </row>
    <row r="154" spans="5:23" x14ac:dyDescent="0.25">
      <c r="E154" t="s">
        <v>894</v>
      </c>
      <c r="F154" t="s">
        <v>1167</v>
      </c>
      <c r="G154" t="s">
        <v>1</v>
      </c>
      <c r="H154" t="s">
        <v>0</v>
      </c>
      <c r="I154" t="s">
        <v>1016</v>
      </c>
      <c r="J154" t="s">
        <v>1017</v>
      </c>
      <c r="K154">
        <v>170</v>
      </c>
      <c r="L154">
        <v>170</v>
      </c>
      <c r="M154" t="s">
        <v>56</v>
      </c>
      <c r="N154" t="s">
        <v>57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W154" t="s">
        <v>1</v>
      </c>
    </row>
    <row r="155" spans="5:23" x14ac:dyDescent="0.25">
      <c r="E155" t="s">
        <v>894</v>
      </c>
      <c r="F155" t="s">
        <v>1167</v>
      </c>
      <c r="G155" t="s">
        <v>1</v>
      </c>
      <c r="H155" t="s">
        <v>0</v>
      </c>
      <c r="I155" t="s">
        <v>1016</v>
      </c>
      <c r="J155" t="s">
        <v>1017</v>
      </c>
      <c r="K155">
        <v>164</v>
      </c>
      <c r="L155">
        <v>164</v>
      </c>
      <c r="M155" t="s">
        <v>56</v>
      </c>
      <c r="N155" t="s">
        <v>57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W155" t="s">
        <v>1</v>
      </c>
    </row>
    <row r="156" spans="5:23" x14ac:dyDescent="0.25">
      <c r="E156" t="s">
        <v>894</v>
      </c>
      <c r="F156" t="s">
        <v>1167</v>
      </c>
      <c r="G156" t="s">
        <v>1</v>
      </c>
      <c r="H156" t="s">
        <v>0</v>
      </c>
      <c r="I156" t="s">
        <v>1016</v>
      </c>
      <c r="J156" t="s">
        <v>1017</v>
      </c>
      <c r="K156">
        <v>161</v>
      </c>
      <c r="L156">
        <v>161</v>
      </c>
      <c r="M156" t="s">
        <v>735</v>
      </c>
      <c r="N156" t="s">
        <v>736</v>
      </c>
      <c r="O156" s="2">
        <v>0</v>
      </c>
      <c r="P156" s="2">
        <v>0</v>
      </c>
      <c r="Q156" s="2">
        <v>873.8</v>
      </c>
      <c r="R156" s="2">
        <v>113.59399999999999</v>
      </c>
      <c r="S156" s="2">
        <v>0</v>
      </c>
      <c r="T156" s="2">
        <v>0</v>
      </c>
      <c r="U156" s="2">
        <v>987.39400000000001</v>
      </c>
      <c r="W156" t="s">
        <v>1</v>
      </c>
    </row>
    <row r="157" spans="5:23" x14ac:dyDescent="0.25">
      <c r="E157" t="s">
        <v>894</v>
      </c>
      <c r="F157" t="s">
        <v>1167</v>
      </c>
      <c r="G157" t="s">
        <v>1</v>
      </c>
      <c r="H157" t="s">
        <v>0</v>
      </c>
      <c r="I157" t="s">
        <v>1016</v>
      </c>
      <c r="J157" t="s">
        <v>1017</v>
      </c>
      <c r="K157">
        <v>160</v>
      </c>
      <c r="L157">
        <v>160</v>
      </c>
      <c r="M157" t="s">
        <v>56</v>
      </c>
      <c r="N157" t="s">
        <v>57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W157" t="s">
        <v>1</v>
      </c>
    </row>
    <row r="158" spans="5:23" x14ac:dyDescent="0.25">
      <c r="E158" t="s">
        <v>894</v>
      </c>
      <c r="F158" t="s">
        <v>1167</v>
      </c>
      <c r="G158" t="s">
        <v>1</v>
      </c>
      <c r="H158" t="s">
        <v>0</v>
      </c>
      <c r="I158" t="s">
        <v>1016</v>
      </c>
      <c r="J158" t="s">
        <v>1017</v>
      </c>
      <c r="K158">
        <v>156</v>
      </c>
      <c r="L158">
        <v>156</v>
      </c>
      <c r="M158" t="s">
        <v>587</v>
      </c>
      <c r="N158" t="s">
        <v>588</v>
      </c>
      <c r="O158" s="2">
        <v>0</v>
      </c>
      <c r="P158" s="2">
        <v>0</v>
      </c>
      <c r="Q158" s="2">
        <v>472.79</v>
      </c>
      <c r="R158" s="2">
        <v>61.462700000000005</v>
      </c>
      <c r="S158" s="2">
        <v>0</v>
      </c>
      <c r="T158" s="2">
        <v>0</v>
      </c>
      <c r="U158" s="2">
        <v>534.2527</v>
      </c>
      <c r="W158" t="s">
        <v>1</v>
      </c>
    </row>
    <row r="159" spans="5:23" x14ac:dyDescent="0.25">
      <c r="E159" t="s">
        <v>894</v>
      </c>
      <c r="F159" t="s">
        <v>1167</v>
      </c>
      <c r="G159" t="s">
        <v>1</v>
      </c>
      <c r="H159" t="s">
        <v>0</v>
      </c>
      <c r="I159" t="s">
        <v>1016</v>
      </c>
      <c r="J159" t="s">
        <v>1017</v>
      </c>
      <c r="K159">
        <v>155</v>
      </c>
      <c r="L159">
        <v>155</v>
      </c>
      <c r="M159" t="s">
        <v>587</v>
      </c>
      <c r="N159" t="s">
        <v>588</v>
      </c>
      <c r="O159" s="2">
        <v>0</v>
      </c>
      <c r="P159" s="2">
        <v>0</v>
      </c>
      <c r="Q159" s="2">
        <v>458.07</v>
      </c>
      <c r="R159" s="2">
        <v>59.549100000000003</v>
      </c>
      <c r="S159" s="2">
        <v>0</v>
      </c>
      <c r="T159" s="2">
        <v>0</v>
      </c>
      <c r="U159" s="2">
        <v>517.6191</v>
      </c>
      <c r="W159" t="s">
        <v>1</v>
      </c>
    </row>
    <row r="160" spans="5:23" x14ac:dyDescent="0.25">
      <c r="E160" t="s">
        <v>894</v>
      </c>
      <c r="F160" t="s">
        <v>1167</v>
      </c>
      <c r="G160" t="s">
        <v>1</v>
      </c>
      <c r="H160" t="s">
        <v>0</v>
      </c>
      <c r="I160" t="s">
        <v>1016</v>
      </c>
      <c r="J160" t="s">
        <v>1017</v>
      </c>
      <c r="K160">
        <v>153</v>
      </c>
      <c r="L160">
        <v>153</v>
      </c>
      <c r="M160" t="s">
        <v>587</v>
      </c>
      <c r="N160" t="s">
        <v>588</v>
      </c>
      <c r="O160" s="2">
        <v>0</v>
      </c>
      <c r="P160" s="2">
        <v>0</v>
      </c>
      <c r="Q160" s="2">
        <v>658.59</v>
      </c>
      <c r="R160" s="2">
        <v>85.616700000000009</v>
      </c>
      <c r="S160" s="2">
        <v>0</v>
      </c>
      <c r="T160" s="2">
        <v>0</v>
      </c>
      <c r="U160" s="2">
        <v>744.20670000000007</v>
      </c>
      <c r="W160" t="s">
        <v>1</v>
      </c>
    </row>
    <row r="161" spans="5:23" x14ac:dyDescent="0.25">
      <c r="E161" t="s">
        <v>894</v>
      </c>
      <c r="F161" t="s">
        <v>1167</v>
      </c>
      <c r="G161" t="s">
        <v>1</v>
      </c>
      <c r="H161" t="s">
        <v>0</v>
      </c>
      <c r="I161" t="s">
        <v>1016</v>
      </c>
      <c r="J161" t="s">
        <v>1017</v>
      </c>
      <c r="K161">
        <v>140</v>
      </c>
      <c r="L161">
        <v>140</v>
      </c>
      <c r="M161" t="s">
        <v>589</v>
      </c>
      <c r="N161" t="s">
        <v>590</v>
      </c>
      <c r="O161" s="2">
        <v>0</v>
      </c>
      <c r="P161" s="2">
        <v>0</v>
      </c>
      <c r="Q161" s="2">
        <v>1114.28</v>
      </c>
      <c r="R161" s="2">
        <v>144.85640000000001</v>
      </c>
      <c r="S161" s="2">
        <v>0</v>
      </c>
      <c r="T161" s="2">
        <v>0</v>
      </c>
      <c r="U161" s="2">
        <v>1259.1363999999999</v>
      </c>
      <c r="W161" t="s">
        <v>1</v>
      </c>
    </row>
    <row r="162" spans="5:23" x14ac:dyDescent="0.25">
      <c r="E162" t="s">
        <v>894</v>
      </c>
      <c r="F162" t="s">
        <v>1167</v>
      </c>
      <c r="G162" t="s">
        <v>1</v>
      </c>
      <c r="H162" t="s">
        <v>0</v>
      </c>
      <c r="I162" t="s">
        <v>1016</v>
      </c>
      <c r="J162" t="s">
        <v>1017</v>
      </c>
      <c r="K162">
        <v>138</v>
      </c>
      <c r="L162">
        <v>138</v>
      </c>
      <c r="M162" t="s">
        <v>589</v>
      </c>
      <c r="N162" t="s">
        <v>590</v>
      </c>
      <c r="O162" s="2">
        <v>0</v>
      </c>
      <c r="P162" s="2">
        <v>0</v>
      </c>
      <c r="Q162" s="2">
        <v>535.26</v>
      </c>
      <c r="R162" s="2">
        <v>69.583799999999997</v>
      </c>
      <c r="S162" s="2">
        <v>0</v>
      </c>
      <c r="T162" s="2">
        <v>0</v>
      </c>
      <c r="U162" s="2">
        <v>604.84379999999999</v>
      </c>
      <c r="W162" t="s">
        <v>1</v>
      </c>
    </row>
    <row r="163" spans="5:23" x14ac:dyDescent="0.25">
      <c r="E163" t="s">
        <v>894</v>
      </c>
      <c r="F163" t="s">
        <v>1167</v>
      </c>
      <c r="G163" t="s">
        <v>1</v>
      </c>
      <c r="H163" t="s">
        <v>0</v>
      </c>
      <c r="I163" t="s">
        <v>1016</v>
      </c>
      <c r="J163" t="s">
        <v>1017</v>
      </c>
      <c r="K163">
        <v>127</v>
      </c>
      <c r="L163">
        <v>127</v>
      </c>
      <c r="M163" t="s">
        <v>726</v>
      </c>
      <c r="N163" t="s">
        <v>727</v>
      </c>
      <c r="O163" s="2">
        <v>0</v>
      </c>
      <c r="P163" s="2">
        <v>0</v>
      </c>
      <c r="Q163" s="2">
        <v>530.97</v>
      </c>
      <c r="R163" s="2">
        <v>69.0261</v>
      </c>
      <c r="S163" s="2">
        <v>0</v>
      </c>
      <c r="T163" s="2">
        <v>0</v>
      </c>
      <c r="U163" s="2">
        <v>599.99610000000007</v>
      </c>
      <c r="W163" t="s">
        <v>1</v>
      </c>
    </row>
    <row r="164" spans="5:23" x14ac:dyDescent="0.25">
      <c r="E164" t="s">
        <v>893</v>
      </c>
      <c r="F164" t="s">
        <v>1139</v>
      </c>
      <c r="G164" t="s">
        <v>1</v>
      </c>
      <c r="H164" t="s">
        <v>0</v>
      </c>
      <c r="I164" t="s">
        <v>1016</v>
      </c>
      <c r="J164" t="s">
        <v>1017</v>
      </c>
      <c r="K164">
        <v>169</v>
      </c>
      <c r="L164">
        <v>169</v>
      </c>
      <c r="M164" t="s">
        <v>587</v>
      </c>
      <c r="N164" t="s">
        <v>588</v>
      </c>
      <c r="O164" s="2">
        <v>0</v>
      </c>
      <c r="P164" s="2">
        <v>0</v>
      </c>
      <c r="Q164" s="2">
        <v>91.55</v>
      </c>
      <c r="R164" s="2">
        <v>11.9015</v>
      </c>
      <c r="S164" s="2">
        <v>0</v>
      </c>
      <c r="T164" s="2">
        <v>0</v>
      </c>
      <c r="U164" s="2">
        <v>103.4515</v>
      </c>
      <c r="W164" t="s">
        <v>1</v>
      </c>
    </row>
    <row r="165" spans="5:23" x14ac:dyDescent="0.25">
      <c r="E165" t="s">
        <v>893</v>
      </c>
      <c r="F165" t="s">
        <v>1139</v>
      </c>
      <c r="G165" t="s">
        <v>1</v>
      </c>
      <c r="H165" t="s">
        <v>0</v>
      </c>
      <c r="I165" t="s">
        <v>1016</v>
      </c>
      <c r="J165" t="s">
        <v>1017</v>
      </c>
      <c r="K165">
        <v>168</v>
      </c>
      <c r="L165">
        <v>168</v>
      </c>
      <c r="M165" t="s">
        <v>587</v>
      </c>
      <c r="N165" t="s">
        <v>588</v>
      </c>
      <c r="O165" s="2">
        <v>0</v>
      </c>
      <c r="P165" s="2">
        <v>0</v>
      </c>
      <c r="Q165" s="2">
        <v>86.74</v>
      </c>
      <c r="R165" s="2">
        <v>11.276199999999999</v>
      </c>
      <c r="S165" s="2">
        <v>0</v>
      </c>
      <c r="T165" s="2">
        <v>0</v>
      </c>
      <c r="U165" s="2">
        <v>98.016199999999998</v>
      </c>
      <c r="W165" t="s">
        <v>1</v>
      </c>
    </row>
    <row r="166" spans="5:23" x14ac:dyDescent="0.25">
      <c r="E166" t="s">
        <v>893</v>
      </c>
      <c r="F166" t="s">
        <v>1139</v>
      </c>
      <c r="G166" t="s">
        <v>1</v>
      </c>
      <c r="H166" t="s">
        <v>0</v>
      </c>
      <c r="I166" t="s">
        <v>1016</v>
      </c>
      <c r="J166" t="s">
        <v>1017</v>
      </c>
      <c r="K166">
        <v>167</v>
      </c>
      <c r="L166">
        <v>167</v>
      </c>
      <c r="M166" t="s">
        <v>56</v>
      </c>
      <c r="N166" t="s">
        <v>57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W166" t="s">
        <v>1</v>
      </c>
    </row>
    <row r="167" spans="5:23" x14ac:dyDescent="0.25">
      <c r="E167" t="s">
        <v>893</v>
      </c>
      <c r="F167" t="s">
        <v>1139</v>
      </c>
      <c r="G167" t="s">
        <v>1</v>
      </c>
      <c r="H167" t="s">
        <v>0</v>
      </c>
      <c r="I167" t="s">
        <v>1016</v>
      </c>
      <c r="J167" t="s">
        <v>1017</v>
      </c>
      <c r="K167">
        <v>166</v>
      </c>
      <c r="L167">
        <v>166</v>
      </c>
      <c r="M167" t="s">
        <v>595</v>
      </c>
      <c r="N167" t="s">
        <v>596</v>
      </c>
      <c r="O167" s="2">
        <v>0</v>
      </c>
      <c r="P167" s="2">
        <v>0</v>
      </c>
      <c r="Q167" s="2">
        <v>264.60000000000002</v>
      </c>
      <c r="R167" s="2">
        <v>34.398000000000003</v>
      </c>
      <c r="S167" s="2">
        <v>0</v>
      </c>
      <c r="T167" s="2">
        <v>0</v>
      </c>
      <c r="U167" s="2">
        <v>298.99800000000005</v>
      </c>
      <c r="W167" t="s">
        <v>1</v>
      </c>
    </row>
    <row r="168" spans="5:23" x14ac:dyDescent="0.25">
      <c r="E168" t="s">
        <v>893</v>
      </c>
      <c r="F168" t="s">
        <v>1138</v>
      </c>
      <c r="G168" t="s">
        <v>1</v>
      </c>
      <c r="H168" t="s">
        <v>0</v>
      </c>
      <c r="I168" t="s">
        <v>1016</v>
      </c>
      <c r="J168" t="s">
        <v>1017</v>
      </c>
      <c r="K168">
        <v>165</v>
      </c>
      <c r="L168">
        <v>165</v>
      </c>
      <c r="M168" t="s">
        <v>595</v>
      </c>
      <c r="N168" t="s">
        <v>596</v>
      </c>
      <c r="O168" s="2">
        <v>0</v>
      </c>
      <c r="P168" s="2">
        <v>0</v>
      </c>
      <c r="Q168" s="2">
        <v>90.37</v>
      </c>
      <c r="R168" s="2">
        <v>11.748100000000001</v>
      </c>
      <c r="S168" s="2">
        <v>0</v>
      </c>
      <c r="T168" s="2">
        <v>0</v>
      </c>
      <c r="U168" s="2">
        <v>102.1181</v>
      </c>
      <c r="W168" t="s">
        <v>1</v>
      </c>
    </row>
    <row r="169" spans="5:23" x14ac:dyDescent="0.25">
      <c r="E169" t="s">
        <v>893</v>
      </c>
      <c r="F169" t="s">
        <v>1137</v>
      </c>
      <c r="G169" t="s">
        <v>1</v>
      </c>
      <c r="H169" t="s">
        <v>0</v>
      </c>
      <c r="I169" t="s">
        <v>1016</v>
      </c>
      <c r="J169" t="s">
        <v>1017</v>
      </c>
      <c r="K169">
        <v>163</v>
      </c>
      <c r="L169">
        <v>163</v>
      </c>
      <c r="M169" t="s">
        <v>771</v>
      </c>
      <c r="N169" t="s">
        <v>772</v>
      </c>
      <c r="O169" s="2">
        <v>0</v>
      </c>
      <c r="P169" s="2">
        <v>0</v>
      </c>
      <c r="Q169" s="2">
        <v>104.49</v>
      </c>
      <c r="R169" s="2">
        <v>13.5837</v>
      </c>
      <c r="S169" s="2">
        <v>0</v>
      </c>
      <c r="T169" s="2">
        <v>0</v>
      </c>
      <c r="U169" s="2">
        <v>118.0737</v>
      </c>
      <c r="W169" t="s">
        <v>1</v>
      </c>
    </row>
    <row r="170" spans="5:23" x14ac:dyDescent="0.25">
      <c r="E170" t="s">
        <v>893</v>
      </c>
      <c r="F170" t="s">
        <v>1137</v>
      </c>
      <c r="G170" t="s">
        <v>1</v>
      </c>
      <c r="H170" t="s">
        <v>0</v>
      </c>
      <c r="I170" t="s">
        <v>1016</v>
      </c>
      <c r="J170" t="s">
        <v>1017</v>
      </c>
      <c r="K170">
        <v>162</v>
      </c>
      <c r="L170">
        <v>162</v>
      </c>
      <c r="M170" t="s">
        <v>771</v>
      </c>
      <c r="N170" t="s">
        <v>772</v>
      </c>
      <c r="O170" s="2">
        <v>0</v>
      </c>
      <c r="P170" s="2">
        <v>0</v>
      </c>
      <c r="Q170" s="2">
        <v>226.35</v>
      </c>
      <c r="R170" s="2">
        <v>29.4255</v>
      </c>
      <c r="S170" s="2">
        <v>0</v>
      </c>
      <c r="T170" s="2">
        <v>0</v>
      </c>
      <c r="U170" s="2">
        <v>255.77549999999999</v>
      </c>
      <c r="W170" t="s">
        <v>1</v>
      </c>
    </row>
    <row r="171" spans="5:23" x14ac:dyDescent="0.25">
      <c r="E171" t="s">
        <v>893</v>
      </c>
      <c r="F171" t="s">
        <v>1137</v>
      </c>
      <c r="G171" t="s">
        <v>1</v>
      </c>
      <c r="H171" t="s">
        <v>0</v>
      </c>
      <c r="I171" t="s">
        <v>1016</v>
      </c>
      <c r="J171" t="s">
        <v>1017</v>
      </c>
      <c r="K171">
        <v>159</v>
      </c>
      <c r="L171">
        <v>159</v>
      </c>
      <c r="M171" t="s">
        <v>735</v>
      </c>
      <c r="N171" t="s">
        <v>736</v>
      </c>
      <c r="O171" s="2">
        <v>0</v>
      </c>
      <c r="P171" s="2">
        <v>0</v>
      </c>
      <c r="Q171" s="2">
        <v>412.09</v>
      </c>
      <c r="R171" s="2">
        <v>53.5717</v>
      </c>
      <c r="S171" s="2">
        <v>0</v>
      </c>
      <c r="T171" s="2">
        <v>0</v>
      </c>
      <c r="U171" s="2">
        <v>465.6617</v>
      </c>
      <c r="W171" t="s">
        <v>1</v>
      </c>
    </row>
    <row r="172" spans="5:23" x14ac:dyDescent="0.25">
      <c r="E172" t="s">
        <v>893</v>
      </c>
      <c r="F172" t="s">
        <v>1136</v>
      </c>
      <c r="G172" t="s">
        <v>1</v>
      </c>
      <c r="H172" t="s">
        <v>0</v>
      </c>
      <c r="I172" t="s">
        <v>1016</v>
      </c>
      <c r="J172" t="s">
        <v>1017</v>
      </c>
      <c r="K172">
        <v>158</v>
      </c>
      <c r="L172">
        <v>158</v>
      </c>
      <c r="M172" t="s">
        <v>851</v>
      </c>
      <c r="N172" t="s">
        <v>852</v>
      </c>
      <c r="O172" s="2">
        <v>0</v>
      </c>
      <c r="P172" s="2">
        <v>0</v>
      </c>
      <c r="Q172" s="2">
        <v>183.09</v>
      </c>
      <c r="R172" s="2">
        <v>23.8017</v>
      </c>
      <c r="S172" s="2">
        <v>0</v>
      </c>
      <c r="T172" s="2">
        <v>0</v>
      </c>
      <c r="U172" s="2">
        <v>206.89170000000001</v>
      </c>
      <c r="W172" t="s">
        <v>1</v>
      </c>
    </row>
    <row r="173" spans="5:23" x14ac:dyDescent="0.25">
      <c r="E173" t="s">
        <v>893</v>
      </c>
      <c r="F173" t="s">
        <v>1136</v>
      </c>
      <c r="G173" t="s">
        <v>1</v>
      </c>
      <c r="H173" t="s">
        <v>0</v>
      </c>
      <c r="I173" t="s">
        <v>1016</v>
      </c>
      <c r="J173" t="s">
        <v>1017</v>
      </c>
      <c r="K173">
        <v>157</v>
      </c>
      <c r="L173">
        <v>157</v>
      </c>
      <c r="M173" t="s">
        <v>851</v>
      </c>
      <c r="N173" t="s">
        <v>852</v>
      </c>
      <c r="O173" s="2">
        <v>0</v>
      </c>
      <c r="P173" s="2">
        <v>0</v>
      </c>
      <c r="Q173" s="2">
        <v>249.54</v>
      </c>
      <c r="R173" s="2">
        <v>32.440199999999997</v>
      </c>
      <c r="S173" s="2">
        <v>0</v>
      </c>
      <c r="T173" s="2">
        <v>0</v>
      </c>
      <c r="U173" s="2">
        <v>281.98019999999997</v>
      </c>
      <c r="W173" t="s">
        <v>1</v>
      </c>
    </row>
    <row r="174" spans="5:23" x14ac:dyDescent="0.25">
      <c r="E174" t="s">
        <v>893</v>
      </c>
      <c r="F174" t="s">
        <v>1135</v>
      </c>
      <c r="G174" t="s">
        <v>1</v>
      </c>
      <c r="H174" t="s">
        <v>0</v>
      </c>
      <c r="I174" t="s">
        <v>1016</v>
      </c>
      <c r="J174" t="s">
        <v>1017</v>
      </c>
      <c r="K174">
        <v>154</v>
      </c>
      <c r="L174">
        <v>154</v>
      </c>
      <c r="M174" t="s">
        <v>587</v>
      </c>
      <c r="N174" t="s">
        <v>588</v>
      </c>
      <c r="O174" s="2">
        <v>0</v>
      </c>
      <c r="P174" s="2">
        <v>0</v>
      </c>
      <c r="Q174" s="2">
        <v>250.08</v>
      </c>
      <c r="R174" s="2">
        <v>32.510400000000004</v>
      </c>
      <c r="S174" s="2">
        <v>0</v>
      </c>
      <c r="T174" s="2">
        <v>0</v>
      </c>
      <c r="U174" s="2">
        <v>282.59040000000005</v>
      </c>
      <c r="W174" t="s">
        <v>1</v>
      </c>
    </row>
    <row r="175" spans="5:23" x14ac:dyDescent="0.25">
      <c r="E175" t="s">
        <v>893</v>
      </c>
      <c r="F175" t="s">
        <v>1134</v>
      </c>
      <c r="G175" t="s">
        <v>1</v>
      </c>
      <c r="H175" t="s">
        <v>0</v>
      </c>
      <c r="I175" t="s">
        <v>1016</v>
      </c>
      <c r="J175" t="s">
        <v>1017</v>
      </c>
      <c r="K175">
        <v>152</v>
      </c>
      <c r="L175">
        <v>152</v>
      </c>
      <c r="M175" t="s">
        <v>589</v>
      </c>
      <c r="N175" t="s">
        <v>590</v>
      </c>
      <c r="O175" s="2">
        <v>0</v>
      </c>
      <c r="P175" s="2">
        <v>0</v>
      </c>
      <c r="Q175" s="2">
        <v>22</v>
      </c>
      <c r="R175" s="2">
        <v>2.8600000000000003</v>
      </c>
      <c r="S175" s="2">
        <v>0</v>
      </c>
      <c r="T175" s="2">
        <v>0</v>
      </c>
      <c r="U175" s="2">
        <v>24.86</v>
      </c>
      <c r="W175" t="s">
        <v>1</v>
      </c>
    </row>
    <row r="176" spans="5:23" x14ac:dyDescent="0.25">
      <c r="E176" t="s">
        <v>893</v>
      </c>
      <c r="F176" t="s">
        <v>1133</v>
      </c>
      <c r="G176" t="s">
        <v>1</v>
      </c>
      <c r="H176" t="s">
        <v>0</v>
      </c>
      <c r="I176" t="s">
        <v>1016</v>
      </c>
      <c r="J176" t="s">
        <v>1017</v>
      </c>
      <c r="K176">
        <v>151</v>
      </c>
      <c r="L176">
        <v>151</v>
      </c>
      <c r="M176" t="s">
        <v>1033</v>
      </c>
      <c r="N176" t="s">
        <v>1034</v>
      </c>
      <c r="O176" s="2">
        <v>0</v>
      </c>
      <c r="P176" s="2">
        <v>0</v>
      </c>
      <c r="Q176" s="2">
        <v>313.05</v>
      </c>
      <c r="R176" s="2">
        <v>40.6965</v>
      </c>
      <c r="S176" s="2">
        <v>0</v>
      </c>
      <c r="T176" s="2">
        <v>0</v>
      </c>
      <c r="U176" s="2">
        <v>353.74650000000003</v>
      </c>
      <c r="W176" t="s">
        <v>1</v>
      </c>
    </row>
    <row r="177" spans="5:23" x14ac:dyDescent="0.25">
      <c r="E177" t="s">
        <v>893</v>
      </c>
      <c r="F177" t="s">
        <v>1133</v>
      </c>
      <c r="G177" t="s">
        <v>1</v>
      </c>
      <c r="H177" t="s">
        <v>0</v>
      </c>
      <c r="I177" t="s">
        <v>1016</v>
      </c>
      <c r="J177" t="s">
        <v>1017</v>
      </c>
      <c r="K177">
        <v>150</v>
      </c>
      <c r="L177">
        <v>150</v>
      </c>
      <c r="M177" t="s">
        <v>1033</v>
      </c>
      <c r="N177" t="s">
        <v>1034</v>
      </c>
      <c r="O177" s="2">
        <v>0</v>
      </c>
      <c r="P177" s="2">
        <v>0</v>
      </c>
      <c r="Q177" s="2">
        <v>266.99</v>
      </c>
      <c r="R177" s="2">
        <v>34.7087</v>
      </c>
      <c r="S177" s="2">
        <v>0</v>
      </c>
      <c r="T177" s="2">
        <v>0</v>
      </c>
      <c r="U177" s="2">
        <v>301.69870000000003</v>
      </c>
      <c r="W177" t="s">
        <v>1</v>
      </c>
    </row>
    <row r="178" spans="5:23" x14ac:dyDescent="0.25">
      <c r="E178" t="s">
        <v>893</v>
      </c>
      <c r="F178" t="s">
        <v>1133</v>
      </c>
      <c r="G178" t="s">
        <v>1</v>
      </c>
      <c r="H178" t="s">
        <v>0</v>
      </c>
      <c r="I178" t="s">
        <v>1016</v>
      </c>
      <c r="J178" t="s">
        <v>1017</v>
      </c>
      <c r="K178">
        <v>149</v>
      </c>
      <c r="L178">
        <v>149</v>
      </c>
      <c r="M178" t="s">
        <v>1033</v>
      </c>
      <c r="N178" t="s">
        <v>1034</v>
      </c>
      <c r="O178" s="2">
        <v>0</v>
      </c>
      <c r="P178" s="2">
        <v>0</v>
      </c>
      <c r="Q178" s="2">
        <v>31.67</v>
      </c>
      <c r="R178" s="2">
        <v>4.1171000000000006</v>
      </c>
      <c r="S178" s="2">
        <v>0</v>
      </c>
      <c r="T178" s="2">
        <v>0</v>
      </c>
      <c r="U178" s="2">
        <v>35.787100000000002</v>
      </c>
      <c r="W178" t="s">
        <v>1</v>
      </c>
    </row>
    <row r="179" spans="5:23" x14ac:dyDescent="0.25">
      <c r="E179" t="s">
        <v>893</v>
      </c>
      <c r="F179" t="s">
        <v>1132</v>
      </c>
      <c r="G179" t="s">
        <v>1</v>
      </c>
      <c r="H179" t="s">
        <v>0</v>
      </c>
      <c r="I179" t="s">
        <v>1016</v>
      </c>
      <c r="J179" t="s">
        <v>1017</v>
      </c>
      <c r="K179">
        <v>148</v>
      </c>
      <c r="L179">
        <v>148</v>
      </c>
      <c r="M179" t="s">
        <v>733</v>
      </c>
      <c r="N179" t="s">
        <v>734</v>
      </c>
      <c r="O179" s="2">
        <v>0</v>
      </c>
      <c r="P179" s="2">
        <v>0</v>
      </c>
      <c r="Q179" s="2">
        <v>197.35</v>
      </c>
      <c r="R179" s="2">
        <v>25.6555</v>
      </c>
      <c r="S179" s="2">
        <v>0</v>
      </c>
      <c r="T179" s="2">
        <v>0</v>
      </c>
      <c r="U179" s="2">
        <v>223.00549999999998</v>
      </c>
      <c r="W179" t="s">
        <v>1</v>
      </c>
    </row>
    <row r="180" spans="5:23" x14ac:dyDescent="0.25">
      <c r="E180" t="s">
        <v>893</v>
      </c>
      <c r="F180" t="s">
        <v>1132</v>
      </c>
      <c r="G180" t="s">
        <v>1</v>
      </c>
      <c r="H180" t="s">
        <v>0</v>
      </c>
      <c r="I180" t="s">
        <v>1016</v>
      </c>
      <c r="J180" t="s">
        <v>1017</v>
      </c>
      <c r="K180">
        <v>147</v>
      </c>
      <c r="L180">
        <v>147</v>
      </c>
      <c r="M180" t="s">
        <v>733</v>
      </c>
      <c r="N180" t="s">
        <v>734</v>
      </c>
      <c r="O180" s="2">
        <v>0</v>
      </c>
      <c r="P180" s="2">
        <v>0</v>
      </c>
      <c r="Q180" s="2">
        <v>105.21</v>
      </c>
      <c r="R180" s="2">
        <v>13.677299999999999</v>
      </c>
      <c r="S180" s="2">
        <v>0</v>
      </c>
      <c r="T180" s="2">
        <v>0</v>
      </c>
      <c r="U180" s="2">
        <v>118.8873</v>
      </c>
      <c r="W180" t="s">
        <v>1</v>
      </c>
    </row>
    <row r="181" spans="5:23" x14ac:dyDescent="0.25">
      <c r="E181" t="s">
        <v>893</v>
      </c>
      <c r="F181" t="s">
        <v>1131</v>
      </c>
      <c r="G181" t="s">
        <v>1</v>
      </c>
      <c r="H181" t="s">
        <v>0</v>
      </c>
      <c r="I181" t="s">
        <v>1016</v>
      </c>
      <c r="J181" t="s">
        <v>1017</v>
      </c>
      <c r="K181">
        <v>146</v>
      </c>
      <c r="L181">
        <v>146</v>
      </c>
      <c r="M181" t="s">
        <v>602</v>
      </c>
      <c r="N181" t="s">
        <v>603</v>
      </c>
      <c r="O181" s="2">
        <v>0</v>
      </c>
      <c r="P181" s="2">
        <v>0</v>
      </c>
      <c r="Q181" s="2">
        <v>176.46</v>
      </c>
      <c r="R181" s="2">
        <v>22.939800000000002</v>
      </c>
      <c r="S181" s="2">
        <v>0</v>
      </c>
      <c r="T181" s="2">
        <v>0</v>
      </c>
      <c r="U181" s="2">
        <v>199.3998</v>
      </c>
      <c r="W181" t="s">
        <v>1</v>
      </c>
    </row>
    <row r="182" spans="5:23" x14ac:dyDescent="0.25">
      <c r="E182" t="s">
        <v>893</v>
      </c>
      <c r="F182" t="s">
        <v>1131</v>
      </c>
      <c r="G182" t="s">
        <v>1</v>
      </c>
      <c r="H182" t="s">
        <v>0</v>
      </c>
      <c r="I182" t="s">
        <v>1016</v>
      </c>
      <c r="J182" t="s">
        <v>1017</v>
      </c>
      <c r="K182">
        <v>145</v>
      </c>
      <c r="L182">
        <v>145</v>
      </c>
      <c r="M182" t="s">
        <v>56</v>
      </c>
      <c r="N182" t="s">
        <v>57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W182" t="s">
        <v>1</v>
      </c>
    </row>
    <row r="183" spans="5:23" x14ac:dyDescent="0.25">
      <c r="E183" t="s">
        <v>893</v>
      </c>
      <c r="F183" t="s">
        <v>1131</v>
      </c>
      <c r="G183" t="s">
        <v>1</v>
      </c>
      <c r="H183" t="s">
        <v>0</v>
      </c>
      <c r="I183" t="s">
        <v>1016</v>
      </c>
      <c r="J183" t="s">
        <v>1017</v>
      </c>
      <c r="K183">
        <v>144</v>
      </c>
      <c r="L183">
        <v>144</v>
      </c>
      <c r="M183" t="s">
        <v>735</v>
      </c>
      <c r="N183" t="s">
        <v>736</v>
      </c>
      <c r="O183" s="2">
        <v>0</v>
      </c>
      <c r="P183" s="2">
        <v>0</v>
      </c>
      <c r="Q183" s="2">
        <v>454.75</v>
      </c>
      <c r="R183" s="2">
        <v>59.1175</v>
      </c>
      <c r="S183" s="2">
        <v>0</v>
      </c>
      <c r="T183" s="2">
        <v>0</v>
      </c>
      <c r="U183" s="2">
        <v>513.86749999999995</v>
      </c>
      <c r="W183" t="s">
        <v>1</v>
      </c>
    </row>
    <row r="184" spans="5:23" x14ac:dyDescent="0.25">
      <c r="E184" t="s">
        <v>893</v>
      </c>
      <c r="F184" t="s">
        <v>1131</v>
      </c>
      <c r="G184" t="s">
        <v>1</v>
      </c>
      <c r="H184" t="s">
        <v>0</v>
      </c>
      <c r="I184" t="s">
        <v>1016</v>
      </c>
      <c r="J184" t="s">
        <v>1017</v>
      </c>
      <c r="K184">
        <v>143</v>
      </c>
      <c r="L184">
        <v>143</v>
      </c>
      <c r="M184" t="s">
        <v>604</v>
      </c>
      <c r="N184" t="s">
        <v>1130</v>
      </c>
      <c r="O184" s="2">
        <v>0</v>
      </c>
      <c r="P184" s="2">
        <v>0</v>
      </c>
      <c r="Q184" s="2">
        <v>338.27</v>
      </c>
      <c r="R184" s="2">
        <v>43.975099999999998</v>
      </c>
      <c r="S184" s="2">
        <v>0</v>
      </c>
      <c r="T184" s="2">
        <v>0</v>
      </c>
      <c r="U184" s="2">
        <v>382.24509999999998</v>
      </c>
      <c r="W184" t="s">
        <v>1</v>
      </c>
    </row>
    <row r="185" spans="5:23" x14ac:dyDescent="0.25">
      <c r="E185" t="s">
        <v>893</v>
      </c>
      <c r="F185" t="s">
        <v>1129</v>
      </c>
      <c r="G185" t="s">
        <v>1</v>
      </c>
      <c r="H185" t="s">
        <v>0</v>
      </c>
      <c r="I185" t="s">
        <v>1016</v>
      </c>
      <c r="J185" t="s">
        <v>1017</v>
      </c>
      <c r="K185">
        <v>142</v>
      </c>
      <c r="L185">
        <v>142</v>
      </c>
      <c r="M185" t="s">
        <v>604</v>
      </c>
      <c r="N185" t="s">
        <v>1130</v>
      </c>
      <c r="O185" s="2">
        <v>0</v>
      </c>
      <c r="P185" s="2">
        <v>0</v>
      </c>
      <c r="Q185" s="2">
        <v>149.1</v>
      </c>
      <c r="R185" s="2">
        <v>19.382999999999999</v>
      </c>
      <c r="S185" s="2">
        <v>0</v>
      </c>
      <c r="T185" s="2">
        <v>0</v>
      </c>
      <c r="U185" s="2">
        <v>168.483</v>
      </c>
      <c r="W185" t="s">
        <v>1</v>
      </c>
    </row>
    <row r="186" spans="5:23" x14ac:dyDescent="0.25">
      <c r="E186" t="s">
        <v>893</v>
      </c>
      <c r="F186" t="s">
        <v>1129</v>
      </c>
      <c r="G186" t="s">
        <v>1</v>
      </c>
      <c r="H186" t="s">
        <v>0</v>
      </c>
      <c r="I186" t="s">
        <v>1016</v>
      </c>
      <c r="J186" t="s">
        <v>1017</v>
      </c>
      <c r="K186">
        <v>141</v>
      </c>
      <c r="L186">
        <v>141</v>
      </c>
      <c r="M186" t="s">
        <v>604</v>
      </c>
      <c r="N186" t="s">
        <v>1130</v>
      </c>
      <c r="O186" s="2">
        <v>0</v>
      </c>
      <c r="P186" s="2">
        <v>0</v>
      </c>
      <c r="Q186" s="2">
        <v>96.48</v>
      </c>
      <c r="R186" s="2">
        <v>12.542400000000001</v>
      </c>
      <c r="S186" s="2">
        <v>0</v>
      </c>
      <c r="T186" s="2">
        <v>0</v>
      </c>
      <c r="U186" s="2">
        <v>109.0224</v>
      </c>
      <c r="W186" t="s">
        <v>1</v>
      </c>
    </row>
    <row r="187" spans="5:23" x14ac:dyDescent="0.25">
      <c r="E187" t="s">
        <v>893</v>
      </c>
      <c r="F187" t="s">
        <v>1109</v>
      </c>
      <c r="G187" t="s">
        <v>1</v>
      </c>
      <c r="H187" t="s">
        <v>0</v>
      </c>
      <c r="I187" t="s">
        <v>1016</v>
      </c>
      <c r="J187" t="s">
        <v>1017</v>
      </c>
      <c r="K187">
        <v>139</v>
      </c>
      <c r="L187">
        <v>139</v>
      </c>
      <c r="M187" t="s">
        <v>56</v>
      </c>
      <c r="N187" t="s">
        <v>57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W187" t="s">
        <v>1</v>
      </c>
    </row>
    <row r="188" spans="5:23" x14ac:dyDescent="0.25">
      <c r="E188" t="s">
        <v>893</v>
      </c>
      <c r="F188" t="s">
        <v>1108</v>
      </c>
      <c r="G188" t="s">
        <v>1</v>
      </c>
      <c r="H188" t="s">
        <v>0</v>
      </c>
      <c r="I188" t="s">
        <v>1016</v>
      </c>
      <c r="J188" t="s">
        <v>1017</v>
      </c>
      <c r="K188">
        <v>137</v>
      </c>
      <c r="L188">
        <v>137</v>
      </c>
      <c r="M188" t="s">
        <v>983</v>
      </c>
      <c r="N188" t="s">
        <v>984</v>
      </c>
      <c r="O188" s="2">
        <v>0</v>
      </c>
      <c r="P188" s="2">
        <v>0</v>
      </c>
      <c r="Q188" s="2">
        <v>233.91</v>
      </c>
      <c r="R188" s="2">
        <v>30.408300000000001</v>
      </c>
      <c r="S188" s="2">
        <v>0</v>
      </c>
      <c r="T188" s="2">
        <v>0</v>
      </c>
      <c r="U188" s="2">
        <v>264.31830000000002</v>
      </c>
      <c r="W188" t="s">
        <v>1</v>
      </c>
    </row>
    <row r="189" spans="5:23" x14ac:dyDescent="0.25">
      <c r="E189" t="s">
        <v>893</v>
      </c>
      <c r="F189" t="s">
        <v>1107</v>
      </c>
      <c r="G189" t="s">
        <v>1</v>
      </c>
      <c r="H189" t="s">
        <v>0</v>
      </c>
      <c r="I189" t="s">
        <v>1016</v>
      </c>
      <c r="J189" t="s">
        <v>1017</v>
      </c>
      <c r="K189">
        <v>136</v>
      </c>
      <c r="L189">
        <v>136</v>
      </c>
      <c r="M189" t="s">
        <v>983</v>
      </c>
      <c r="N189" t="s">
        <v>984</v>
      </c>
      <c r="O189" s="2">
        <v>0</v>
      </c>
      <c r="P189" s="2">
        <v>0</v>
      </c>
      <c r="Q189" s="2">
        <v>243.95</v>
      </c>
      <c r="R189" s="2">
        <v>31.7135</v>
      </c>
      <c r="S189" s="2">
        <v>0</v>
      </c>
      <c r="T189" s="2">
        <v>0</v>
      </c>
      <c r="U189" s="2">
        <v>275.6635</v>
      </c>
      <c r="W189" t="s">
        <v>1</v>
      </c>
    </row>
    <row r="190" spans="5:23" x14ac:dyDescent="0.25">
      <c r="E190" t="s">
        <v>893</v>
      </c>
      <c r="F190" t="s">
        <v>1107</v>
      </c>
      <c r="G190" t="s">
        <v>1</v>
      </c>
      <c r="H190" t="s">
        <v>0</v>
      </c>
      <c r="I190" t="s">
        <v>1016</v>
      </c>
      <c r="J190" t="s">
        <v>1017</v>
      </c>
      <c r="K190">
        <v>135</v>
      </c>
      <c r="L190">
        <v>135</v>
      </c>
      <c r="M190" t="s">
        <v>597</v>
      </c>
      <c r="N190" t="s">
        <v>598</v>
      </c>
      <c r="O190" s="2">
        <v>0</v>
      </c>
      <c r="P190" s="2">
        <v>0</v>
      </c>
      <c r="Q190" s="2">
        <v>120.66</v>
      </c>
      <c r="R190" s="2">
        <v>15.6858</v>
      </c>
      <c r="S190" s="2">
        <v>0</v>
      </c>
      <c r="T190" s="2">
        <v>0</v>
      </c>
      <c r="U190" s="2">
        <v>136.3458</v>
      </c>
      <c r="W190" t="s">
        <v>1</v>
      </c>
    </row>
    <row r="191" spans="5:23" x14ac:dyDescent="0.25">
      <c r="E191" t="s">
        <v>893</v>
      </c>
      <c r="F191" t="s">
        <v>1107</v>
      </c>
      <c r="G191" t="s">
        <v>1</v>
      </c>
      <c r="H191" t="s">
        <v>0</v>
      </c>
      <c r="I191" t="s">
        <v>1016</v>
      </c>
      <c r="J191" t="s">
        <v>1017</v>
      </c>
      <c r="K191">
        <v>134</v>
      </c>
      <c r="L191">
        <v>134</v>
      </c>
      <c r="M191" t="s">
        <v>381</v>
      </c>
      <c r="N191" t="s">
        <v>382</v>
      </c>
      <c r="O191" s="2">
        <v>0</v>
      </c>
      <c r="P191" s="2">
        <v>0</v>
      </c>
      <c r="Q191" s="2">
        <v>234.73</v>
      </c>
      <c r="R191" s="2">
        <v>30.514900000000001</v>
      </c>
      <c r="S191" s="2">
        <v>0</v>
      </c>
      <c r="T191" s="2">
        <v>0</v>
      </c>
      <c r="U191" s="2">
        <v>265.24489999999997</v>
      </c>
      <c r="W191" t="s">
        <v>1</v>
      </c>
    </row>
    <row r="192" spans="5:23" x14ac:dyDescent="0.25">
      <c r="E192" t="s">
        <v>893</v>
      </c>
      <c r="F192" t="s">
        <v>1107</v>
      </c>
      <c r="G192" t="s">
        <v>1</v>
      </c>
      <c r="H192" t="s">
        <v>0</v>
      </c>
      <c r="I192" t="s">
        <v>1016</v>
      </c>
      <c r="J192" t="s">
        <v>1017</v>
      </c>
      <c r="K192">
        <v>133</v>
      </c>
      <c r="L192">
        <v>133</v>
      </c>
      <c r="M192" t="s">
        <v>381</v>
      </c>
      <c r="N192" t="s">
        <v>382</v>
      </c>
      <c r="O192" s="2">
        <v>0</v>
      </c>
      <c r="P192" s="2">
        <v>0</v>
      </c>
      <c r="Q192" s="2">
        <v>225.62</v>
      </c>
      <c r="R192" s="2">
        <v>29.3306</v>
      </c>
      <c r="S192" s="2">
        <v>0</v>
      </c>
      <c r="T192" s="2">
        <v>0</v>
      </c>
      <c r="U192" s="2">
        <v>254.95060000000001</v>
      </c>
      <c r="W192" t="s">
        <v>1</v>
      </c>
    </row>
    <row r="193" spans="5:23" x14ac:dyDescent="0.25">
      <c r="E193" t="s">
        <v>893</v>
      </c>
      <c r="F193" t="s">
        <v>1107</v>
      </c>
      <c r="G193" t="s">
        <v>1</v>
      </c>
      <c r="H193" t="s">
        <v>0</v>
      </c>
      <c r="I193" t="s">
        <v>1016</v>
      </c>
      <c r="J193" t="s">
        <v>1017</v>
      </c>
      <c r="K193">
        <v>132</v>
      </c>
      <c r="L193">
        <v>132</v>
      </c>
      <c r="M193" t="s">
        <v>595</v>
      </c>
      <c r="N193" t="s">
        <v>596</v>
      </c>
      <c r="O193" s="2">
        <v>0</v>
      </c>
      <c r="P193" s="2">
        <v>0</v>
      </c>
      <c r="Q193" s="2">
        <v>106.04</v>
      </c>
      <c r="R193" s="2">
        <v>13.785200000000001</v>
      </c>
      <c r="S193" s="2">
        <v>0</v>
      </c>
      <c r="T193" s="2">
        <v>0</v>
      </c>
      <c r="U193" s="2">
        <v>119.82520000000001</v>
      </c>
      <c r="W193" t="s">
        <v>1</v>
      </c>
    </row>
    <row r="194" spans="5:23" x14ac:dyDescent="0.25">
      <c r="E194" t="s">
        <v>893</v>
      </c>
      <c r="F194" t="s">
        <v>1107</v>
      </c>
      <c r="G194" t="s">
        <v>1</v>
      </c>
      <c r="H194" t="s">
        <v>0</v>
      </c>
      <c r="I194" t="s">
        <v>1016</v>
      </c>
      <c r="J194" t="s">
        <v>1017</v>
      </c>
      <c r="K194">
        <v>131</v>
      </c>
      <c r="L194">
        <v>131</v>
      </c>
      <c r="M194" t="s">
        <v>595</v>
      </c>
      <c r="N194" t="s">
        <v>596</v>
      </c>
      <c r="O194" s="2">
        <v>0</v>
      </c>
      <c r="P194" s="2">
        <v>0</v>
      </c>
      <c r="Q194" s="2">
        <v>264.17</v>
      </c>
      <c r="R194" s="2">
        <v>34.342100000000002</v>
      </c>
      <c r="S194" s="2">
        <v>0</v>
      </c>
      <c r="T194" s="2">
        <v>0</v>
      </c>
      <c r="U194" s="2">
        <v>298.51210000000003</v>
      </c>
      <c r="W194" t="s">
        <v>1</v>
      </c>
    </row>
    <row r="195" spans="5:23" x14ac:dyDescent="0.25">
      <c r="E195" t="s">
        <v>893</v>
      </c>
      <c r="F195" t="s">
        <v>1107</v>
      </c>
      <c r="G195" t="s">
        <v>1</v>
      </c>
      <c r="H195" t="s">
        <v>0</v>
      </c>
      <c r="I195" t="s">
        <v>1016</v>
      </c>
      <c r="J195" t="s">
        <v>1017</v>
      </c>
      <c r="K195">
        <v>130</v>
      </c>
      <c r="L195">
        <v>130</v>
      </c>
      <c r="M195" t="s">
        <v>612</v>
      </c>
      <c r="N195" t="s">
        <v>613</v>
      </c>
      <c r="O195" s="2">
        <v>0</v>
      </c>
      <c r="P195" s="2">
        <v>0</v>
      </c>
      <c r="Q195" s="2">
        <v>103.54</v>
      </c>
      <c r="R195" s="2">
        <v>13.4602</v>
      </c>
      <c r="S195" s="2">
        <v>0</v>
      </c>
      <c r="T195" s="2">
        <v>0</v>
      </c>
      <c r="U195" s="2">
        <v>117.00020000000001</v>
      </c>
      <c r="W195" t="s">
        <v>1</v>
      </c>
    </row>
    <row r="196" spans="5:23" x14ac:dyDescent="0.25">
      <c r="E196" t="s">
        <v>893</v>
      </c>
      <c r="F196" t="s">
        <v>1128</v>
      </c>
      <c r="G196" t="s">
        <v>1</v>
      </c>
      <c r="H196" t="s">
        <v>0</v>
      </c>
      <c r="I196" t="s">
        <v>1016</v>
      </c>
      <c r="J196" t="s">
        <v>1017</v>
      </c>
      <c r="K196">
        <v>129</v>
      </c>
      <c r="L196">
        <v>129</v>
      </c>
      <c r="M196" t="s">
        <v>983</v>
      </c>
      <c r="N196" t="s">
        <v>984</v>
      </c>
      <c r="O196" s="2">
        <v>0</v>
      </c>
      <c r="P196" s="2">
        <v>0</v>
      </c>
      <c r="Q196" s="2">
        <v>240.58</v>
      </c>
      <c r="R196" s="2">
        <v>31.275400000000001</v>
      </c>
      <c r="S196" s="2">
        <v>0</v>
      </c>
      <c r="T196" s="2">
        <v>0</v>
      </c>
      <c r="U196" s="2">
        <v>271.85540000000003</v>
      </c>
      <c r="W196" t="s">
        <v>1</v>
      </c>
    </row>
    <row r="197" spans="5:23" x14ac:dyDescent="0.25">
      <c r="E197" t="s">
        <v>893</v>
      </c>
      <c r="F197" t="s">
        <v>1128</v>
      </c>
      <c r="G197" t="s">
        <v>1</v>
      </c>
      <c r="H197" t="s">
        <v>0</v>
      </c>
      <c r="I197" t="s">
        <v>1016</v>
      </c>
      <c r="J197" t="s">
        <v>1017</v>
      </c>
      <c r="K197">
        <v>128</v>
      </c>
      <c r="L197">
        <v>128</v>
      </c>
      <c r="M197" t="s">
        <v>983</v>
      </c>
      <c r="N197" t="s">
        <v>984</v>
      </c>
      <c r="O197" s="2">
        <v>0</v>
      </c>
      <c r="P197" s="2">
        <v>0</v>
      </c>
      <c r="Q197" s="2">
        <v>208.04</v>
      </c>
      <c r="R197" s="2">
        <v>27.045200000000001</v>
      </c>
      <c r="S197" s="2">
        <v>0</v>
      </c>
      <c r="T197" s="2">
        <v>0</v>
      </c>
      <c r="U197" s="2">
        <v>235.08519999999999</v>
      </c>
      <c r="W197" t="s">
        <v>1</v>
      </c>
    </row>
    <row r="198" spans="5:23" x14ac:dyDescent="0.25">
      <c r="E198" t="s">
        <v>893</v>
      </c>
      <c r="F198" t="s">
        <v>1128</v>
      </c>
      <c r="G198" t="s">
        <v>1</v>
      </c>
      <c r="H198" t="s">
        <v>0</v>
      </c>
      <c r="I198" t="s">
        <v>1016</v>
      </c>
      <c r="J198" t="s">
        <v>1017</v>
      </c>
      <c r="K198">
        <v>126</v>
      </c>
      <c r="L198">
        <v>126</v>
      </c>
      <c r="M198" t="s">
        <v>1022</v>
      </c>
      <c r="N198" t="s">
        <v>1023</v>
      </c>
      <c r="O198" s="2">
        <v>0</v>
      </c>
      <c r="P198" s="2">
        <v>0</v>
      </c>
      <c r="Q198" s="2">
        <v>35</v>
      </c>
      <c r="R198" s="2">
        <v>4.55</v>
      </c>
      <c r="S198" s="2">
        <v>0</v>
      </c>
      <c r="T198" s="2">
        <v>0</v>
      </c>
      <c r="U198" s="2">
        <v>39.549999999999997</v>
      </c>
      <c r="W198" t="s">
        <v>1</v>
      </c>
    </row>
    <row r="199" spans="5:23" x14ac:dyDescent="0.25">
      <c r="E199" t="s">
        <v>893</v>
      </c>
      <c r="F199" t="s">
        <v>1106</v>
      </c>
      <c r="G199" t="s">
        <v>1</v>
      </c>
      <c r="H199" t="s">
        <v>0</v>
      </c>
      <c r="I199" t="s">
        <v>1016</v>
      </c>
      <c r="J199" t="s">
        <v>1017</v>
      </c>
      <c r="K199">
        <v>125</v>
      </c>
      <c r="L199">
        <v>125</v>
      </c>
      <c r="M199" t="s">
        <v>1022</v>
      </c>
      <c r="N199" t="s">
        <v>1023</v>
      </c>
      <c r="O199" s="2">
        <v>0</v>
      </c>
      <c r="P199" s="2">
        <v>0</v>
      </c>
      <c r="Q199" s="2">
        <v>80.78</v>
      </c>
      <c r="R199" s="2">
        <v>10.5014</v>
      </c>
      <c r="S199" s="2">
        <v>0</v>
      </c>
      <c r="T199" s="2">
        <v>0</v>
      </c>
      <c r="U199" s="2">
        <v>91.281400000000005</v>
      </c>
      <c r="W199" t="s">
        <v>1</v>
      </c>
    </row>
    <row r="200" spans="5:23" x14ac:dyDescent="0.25">
      <c r="E200" t="s">
        <v>893</v>
      </c>
      <c r="F200" t="s">
        <v>1106</v>
      </c>
      <c r="G200" t="s">
        <v>1</v>
      </c>
      <c r="H200" t="s">
        <v>0</v>
      </c>
      <c r="I200" t="s">
        <v>1016</v>
      </c>
      <c r="J200" t="s">
        <v>1017</v>
      </c>
      <c r="K200">
        <v>124</v>
      </c>
      <c r="L200">
        <v>124</v>
      </c>
      <c r="M200" t="s">
        <v>56</v>
      </c>
      <c r="N200" t="s">
        <v>57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W200" t="s">
        <v>1</v>
      </c>
    </row>
    <row r="201" spans="5:23" x14ac:dyDescent="0.25">
      <c r="E201" t="s">
        <v>893</v>
      </c>
      <c r="F201" t="s">
        <v>1127</v>
      </c>
      <c r="G201" t="s">
        <v>1</v>
      </c>
      <c r="H201" t="s">
        <v>0</v>
      </c>
      <c r="I201" t="s">
        <v>1016</v>
      </c>
      <c r="J201" t="s">
        <v>1017</v>
      </c>
      <c r="K201">
        <v>123</v>
      </c>
      <c r="L201">
        <v>123</v>
      </c>
      <c r="M201" t="s">
        <v>735</v>
      </c>
      <c r="N201" t="s">
        <v>736</v>
      </c>
      <c r="O201" s="2">
        <v>0</v>
      </c>
      <c r="P201" s="2">
        <v>0</v>
      </c>
      <c r="Q201" s="2">
        <v>314.95999999999998</v>
      </c>
      <c r="R201" s="2">
        <v>40.944800000000001</v>
      </c>
      <c r="S201" s="2">
        <v>0</v>
      </c>
      <c r="T201" s="2">
        <v>0</v>
      </c>
      <c r="U201" s="2">
        <v>355.90479999999997</v>
      </c>
      <c r="W201" t="s">
        <v>1</v>
      </c>
    </row>
    <row r="202" spans="5:23" x14ac:dyDescent="0.25">
      <c r="E202" t="s">
        <v>893</v>
      </c>
      <c r="F202" t="s">
        <v>1127</v>
      </c>
      <c r="G202" t="s">
        <v>1</v>
      </c>
      <c r="H202" t="s">
        <v>0</v>
      </c>
      <c r="I202" t="s">
        <v>1016</v>
      </c>
      <c r="J202" t="s">
        <v>1017</v>
      </c>
      <c r="K202">
        <v>122</v>
      </c>
      <c r="L202">
        <v>122</v>
      </c>
      <c r="M202" t="s">
        <v>735</v>
      </c>
      <c r="N202" t="s">
        <v>736</v>
      </c>
      <c r="O202" s="2">
        <v>0</v>
      </c>
      <c r="P202" s="2">
        <v>0</v>
      </c>
      <c r="Q202" s="2">
        <v>131.72999999999999</v>
      </c>
      <c r="R202" s="2">
        <v>17.1249</v>
      </c>
      <c r="S202" s="2">
        <v>0</v>
      </c>
      <c r="T202" s="2">
        <v>0</v>
      </c>
      <c r="U202" s="2">
        <v>148.85489999999999</v>
      </c>
      <c r="W202" t="s">
        <v>1</v>
      </c>
    </row>
    <row r="203" spans="5:23" x14ac:dyDescent="0.25">
      <c r="E203" t="s">
        <v>893</v>
      </c>
      <c r="F203" t="s">
        <v>1105</v>
      </c>
      <c r="G203" t="s">
        <v>1</v>
      </c>
      <c r="H203" t="s">
        <v>0</v>
      </c>
      <c r="I203" t="s">
        <v>1016</v>
      </c>
      <c r="J203" t="s">
        <v>1017</v>
      </c>
      <c r="K203">
        <v>121</v>
      </c>
      <c r="L203">
        <v>121</v>
      </c>
      <c r="M203" t="s">
        <v>595</v>
      </c>
      <c r="N203" t="s">
        <v>596</v>
      </c>
      <c r="O203" s="2">
        <v>0</v>
      </c>
      <c r="P203" s="2">
        <v>0</v>
      </c>
      <c r="Q203" s="2">
        <v>109.67</v>
      </c>
      <c r="R203" s="2">
        <v>14.257100000000001</v>
      </c>
      <c r="S203" s="2">
        <v>0</v>
      </c>
      <c r="T203" s="2">
        <v>0</v>
      </c>
      <c r="U203" s="2">
        <v>123.9271</v>
      </c>
      <c r="W203" t="s">
        <v>1</v>
      </c>
    </row>
    <row r="204" spans="5:23" x14ac:dyDescent="0.25">
      <c r="E204" t="s">
        <v>893</v>
      </c>
      <c r="F204" t="s">
        <v>1105</v>
      </c>
      <c r="G204" t="s">
        <v>1</v>
      </c>
      <c r="H204" t="s">
        <v>0</v>
      </c>
      <c r="I204" t="s">
        <v>1016</v>
      </c>
      <c r="J204" t="s">
        <v>1017</v>
      </c>
      <c r="K204">
        <v>120</v>
      </c>
      <c r="L204">
        <v>120</v>
      </c>
      <c r="M204" t="s">
        <v>587</v>
      </c>
      <c r="N204" t="s">
        <v>588</v>
      </c>
      <c r="O204" s="2">
        <v>0</v>
      </c>
      <c r="P204" s="2">
        <v>0</v>
      </c>
      <c r="Q204" s="2">
        <v>72.45</v>
      </c>
      <c r="R204" s="2">
        <v>9.4184999999999999</v>
      </c>
      <c r="S204" s="2">
        <v>0</v>
      </c>
      <c r="T204" s="2">
        <v>0</v>
      </c>
      <c r="U204" s="2">
        <v>81.868499999999997</v>
      </c>
      <c r="W204" t="s">
        <v>1</v>
      </c>
    </row>
    <row r="205" spans="5:23" x14ac:dyDescent="0.25">
      <c r="E205" t="s">
        <v>893</v>
      </c>
      <c r="F205" t="s">
        <v>1105</v>
      </c>
      <c r="G205" t="s">
        <v>1</v>
      </c>
      <c r="H205" t="s">
        <v>0</v>
      </c>
      <c r="I205" t="s">
        <v>1016</v>
      </c>
      <c r="J205" t="s">
        <v>1017</v>
      </c>
      <c r="K205">
        <v>119</v>
      </c>
      <c r="L205">
        <v>119</v>
      </c>
      <c r="M205" t="s">
        <v>587</v>
      </c>
      <c r="N205" t="s">
        <v>588</v>
      </c>
      <c r="O205" s="2">
        <v>0</v>
      </c>
      <c r="P205" s="2">
        <v>0</v>
      </c>
      <c r="Q205" s="2">
        <v>121.68</v>
      </c>
      <c r="R205" s="2">
        <v>15.818400000000002</v>
      </c>
      <c r="S205" s="2">
        <v>0</v>
      </c>
      <c r="T205" s="2">
        <v>0</v>
      </c>
      <c r="U205" s="2">
        <v>137.4984</v>
      </c>
      <c r="W205" t="s">
        <v>1</v>
      </c>
    </row>
    <row r="206" spans="5:23" x14ac:dyDescent="0.25">
      <c r="E206" t="s">
        <v>893</v>
      </c>
      <c r="F206" t="s">
        <v>1105</v>
      </c>
      <c r="G206" t="s">
        <v>1</v>
      </c>
      <c r="H206" t="s">
        <v>0</v>
      </c>
      <c r="I206" t="s">
        <v>1016</v>
      </c>
      <c r="J206" t="s">
        <v>1017</v>
      </c>
      <c r="K206">
        <v>118</v>
      </c>
      <c r="L206">
        <v>118</v>
      </c>
      <c r="M206" t="s">
        <v>587</v>
      </c>
      <c r="N206" t="s">
        <v>588</v>
      </c>
      <c r="O206" s="2">
        <v>0</v>
      </c>
      <c r="P206" s="2">
        <v>0</v>
      </c>
      <c r="Q206" s="2">
        <v>85</v>
      </c>
      <c r="R206" s="2">
        <v>11.05</v>
      </c>
      <c r="S206" s="2">
        <v>0</v>
      </c>
      <c r="T206" s="2">
        <v>0</v>
      </c>
      <c r="U206" s="2">
        <v>96.05</v>
      </c>
      <c r="W206" t="s">
        <v>1</v>
      </c>
    </row>
    <row r="207" spans="5:23" x14ac:dyDescent="0.25">
      <c r="E207" t="s">
        <v>893</v>
      </c>
      <c r="F207" t="s">
        <v>1105</v>
      </c>
      <c r="G207" t="s">
        <v>1</v>
      </c>
      <c r="H207" t="s">
        <v>0</v>
      </c>
      <c r="I207" t="s">
        <v>1016</v>
      </c>
      <c r="J207" t="s">
        <v>1017</v>
      </c>
      <c r="K207">
        <v>117</v>
      </c>
      <c r="L207">
        <v>117</v>
      </c>
      <c r="M207" t="s">
        <v>587</v>
      </c>
      <c r="N207" t="s">
        <v>588</v>
      </c>
      <c r="O207" s="2">
        <v>0</v>
      </c>
      <c r="P207" s="2">
        <v>0</v>
      </c>
      <c r="Q207" s="2">
        <v>61.65</v>
      </c>
      <c r="R207" s="2">
        <v>8.0145</v>
      </c>
      <c r="S207" s="2">
        <v>0</v>
      </c>
      <c r="T207" s="2">
        <v>0</v>
      </c>
      <c r="U207" s="2">
        <v>69.664500000000004</v>
      </c>
      <c r="W207" t="s">
        <v>1</v>
      </c>
    </row>
    <row r="208" spans="5:23" x14ac:dyDescent="0.25">
      <c r="E208" t="s">
        <v>893</v>
      </c>
      <c r="F208" t="s">
        <v>1105</v>
      </c>
      <c r="G208" t="s">
        <v>1</v>
      </c>
      <c r="H208" t="s">
        <v>0</v>
      </c>
      <c r="I208" t="s">
        <v>1016</v>
      </c>
      <c r="J208" t="s">
        <v>1017</v>
      </c>
      <c r="K208">
        <v>116</v>
      </c>
      <c r="L208">
        <v>116</v>
      </c>
      <c r="M208" t="s">
        <v>1125</v>
      </c>
      <c r="N208" t="s">
        <v>1126</v>
      </c>
      <c r="O208" s="2">
        <v>0</v>
      </c>
      <c r="P208" s="2">
        <v>0</v>
      </c>
      <c r="Q208" s="2">
        <v>65.02</v>
      </c>
      <c r="R208" s="2">
        <v>8.4526000000000003</v>
      </c>
      <c r="S208" s="2">
        <v>0</v>
      </c>
      <c r="T208" s="2">
        <v>0</v>
      </c>
      <c r="U208" s="2">
        <v>73.4726</v>
      </c>
      <c r="W208" t="s">
        <v>1</v>
      </c>
    </row>
    <row r="209" spans="5:23" x14ac:dyDescent="0.25">
      <c r="E209" t="s">
        <v>893</v>
      </c>
      <c r="F209" t="s">
        <v>1105</v>
      </c>
      <c r="G209" t="s">
        <v>1</v>
      </c>
      <c r="H209" t="s">
        <v>0</v>
      </c>
      <c r="I209" t="s">
        <v>1016</v>
      </c>
      <c r="J209" t="s">
        <v>1017</v>
      </c>
      <c r="K209">
        <v>115</v>
      </c>
      <c r="L209">
        <v>115</v>
      </c>
      <c r="M209" t="s">
        <v>1125</v>
      </c>
      <c r="N209" t="s">
        <v>1126</v>
      </c>
      <c r="O209" s="2">
        <v>0</v>
      </c>
      <c r="P209" s="2">
        <v>0</v>
      </c>
      <c r="Q209" s="2">
        <v>195.34</v>
      </c>
      <c r="R209" s="2">
        <v>25.394200000000001</v>
      </c>
      <c r="S209" s="2">
        <v>0</v>
      </c>
      <c r="T209" s="2">
        <v>0</v>
      </c>
      <c r="U209" s="2">
        <v>220.73420000000002</v>
      </c>
      <c r="W209" t="s">
        <v>1</v>
      </c>
    </row>
    <row r="210" spans="5:23" x14ac:dyDescent="0.25">
      <c r="E210" t="s">
        <v>893</v>
      </c>
      <c r="F210" t="s">
        <v>1105</v>
      </c>
      <c r="G210" t="s">
        <v>1</v>
      </c>
      <c r="H210" t="s">
        <v>0</v>
      </c>
      <c r="I210" t="s">
        <v>1016</v>
      </c>
      <c r="J210" t="s">
        <v>1017</v>
      </c>
      <c r="K210">
        <v>114</v>
      </c>
      <c r="L210">
        <v>114</v>
      </c>
      <c r="M210" t="s">
        <v>56</v>
      </c>
      <c r="N210" t="s">
        <v>57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W210" t="s">
        <v>1</v>
      </c>
    </row>
    <row r="211" spans="5:23" x14ac:dyDescent="0.25">
      <c r="E211" t="s">
        <v>893</v>
      </c>
      <c r="F211" t="s">
        <v>1105</v>
      </c>
      <c r="G211" t="s">
        <v>1</v>
      </c>
      <c r="H211" t="s">
        <v>0</v>
      </c>
      <c r="I211" t="s">
        <v>1016</v>
      </c>
      <c r="J211" t="s">
        <v>1017</v>
      </c>
      <c r="K211">
        <v>113</v>
      </c>
      <c r="L211">
        <v>113</v>
      </c>
      <c r="M211" t="s">
        <v>587</v>
      </c>
      <c r="N211" t="s">
        <v>588</v>
      </c>
      <c r="O211" s="2">
        <v>0</v>
      </c>
      <c r="P211" s="2">
        <v>0</v>
      </c>
      <c r="Q211" s="2">
        <v>15.13</v>
      </c>
      <c r="R211" s="2">
        <v>1.9669000000000001</v>
      </c>
      <c r="S211" s="2">
        <v>0</v>
      </c>
      <c r="T211" s="2">
        <v>0</v>
      </c>
      <c r="U211" s="2">
        <v>17.096900000000002</v>
      </c>
      <c r="W211" t="s">
        <v>1</v>
      </c>
    </row>
    <row r="212" spans="5:23" x14ac:dyDescent="0.25">
      <c r="E212" t="s">
        <v>893</v>
      </c>
      <c r="F212" t="s">
        <v>1105</v>
      </c>
      <c r="G212" t="s">
        <v>1</v>
      </c>
      <c r="H212" t="s">
        <v>0</v>
      </c>
      <c r="I212" t="s">
        <v>1016</v>
      </c>
      <c r="J212" t="s">
        <v>1017</v>
      </c>
      <c r="K212">
        <v>112</v>
      </c>
      <c r="L212">
        <v>112</v>
      </c>
      <c r="M212" t="s">
        <v>587</v>
      </c>
      <c r="N212" t="s">
        <v>588</v>
      </c>
      <c r="O212" s="2">
        <v>0</v>
      </c>
      <c r="P212" s="2">
        <v>0</v>
      </c>
      <c r="Q212" s="2">
        <v>171.35</v>
      </c>
      <c r="R212" s="2">
        <v>22.275500000000001</v>
      </c>
      <c r="S212" s="2">
        <v>0</v>
      </c>
      <c r="T212" s="2">
        <v>0</v>
      </c>
      <c r="U212" s="2">
        <v>193.62549999999999</v>
      </c>
      <c r="W212" t="s">
        <v>1</v>
      </c>
    </row>
    <row r="213" spans="5:23" x14ac:dyDescent="0.25">
      <c r="E213" t="s">
        <v>893</v>
      </c>
      <c r="F213" t="s">
        <v>1105</v>
      </c>
      <c r="G213" t="s">
        <v>1</v>
      </c>
      <c r="H213" t="s">
        <v>0</v>
      </c>
      <c r="I213" t="s">
        <v>1016</v>
      </c>
      <c r="J213" t="s">
        <v>1017</v>
      </c>
      <c r="K213">
        <v>111</v>
      </c>
      <c r="L213">
        <v>111</v>
      </c>
      <c r="M213" t="s">
        <v>587</v>
      </c>
      <c r="N213" t="s">
        <v>588</v>
      </c>
      <c r="O213" s="2">
        <v>0</v>
      </c>
      <c r="P213" s="2">
        <v>0</v>
      </c>
      <c r="Q213" s="2">
        <v>108.64</v>
      </c>
      <c r="R213" s="2">
        <v>14.123200000000001</v>
      </c>
      <c r="S213" s="2">
        <v>0</v>
      </c>
      <c r="T213" s="2">
        <v>0</v>
      </c>
      <c r="U213" s="2">
        <v>122.7632</v>
      </c>
      <c r="W213" t="s">
        <v>1</v>
      </c>
    </row>
    <row r="214" spans="5:23" x14ac:dyDescent="0.25">
      <c r="E214" t="s">
        <v>893</v>
      </c>
      <c r="F214" t="s">
        <v>1105</v>
      </c>
      <c r="G214" t="s">
        <v>1</v>
      </c>
      <c r="H214" t="s">
        <v>0</v>
      </c>
      <c r="I214" t="s">
        <v>1016</v>
      </c>
      <c r="J214" t="s">
        <v>1017</v>
      </c>
      <c r="K214">
        <v>110</v>
      </c>
      <c r="L214">
        <v>110</v>
      </c>
      <c r="M214" t="s">
        <v>614</v>
      </c>
      <c r="N214" t="s">
        <v>615</v>
      </c>
      <c r="O214" s="2">
        <v>0</v>
      </c>
      <c r="P214" s="2">
        <v>0</v>
      </c>
      <c r="Q214" s="2">
        <v>251.27</v>
      </c>
      <c r="R214" s="2">
        <v>32.665100000000002</v>
      </c>
      <c r="S214" s="2">
        <v>0</v>
      </c>
      <c r="T214" s="2">
        <v>0</v>
      </c>
      <c r="U214" s="2">
        <v>283.93510000000003</v>
      </c>
      <c r="W214" t="s">
        <v>1</v>
      </c>
    </row>
    <row r="215" spans="5:23" x14ac:dyDescent="0.25">
      <c r="E215" t="s">
        <v>893</v>
      </c>
      <c r="F215" t="s">
        <v>1105</v>
      </c>
      <c r="G215" t="s">
        <v>1</v>
      </c>
      <c r="H215" t="s">
        <v>0</v>
      </c>
      <c r="I215" t="s">
        <v>1016</v>
      </c>
      <c r="J215" t="s">
        <v>1017</v>
      </c>
      <c r="K215">
        <v>109</v>
      </c>
      <c r="L215">
        <v>109</v>
      </c>
      <c r="M215" t="s">
        <v>56</v>
      </c>
      <c r="N215" t="s">
        <v>57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W215" t="s">
        <v>1</v>
      </c>
    </row>
    <row r="216" spans="5:23" x14ac:dyDescent="0.25">
      <c r="E216" t="s">
        <v>893</v>
      </c>
      <c r="F216" t="s">
        <v>1105</v>
      </c>
      <c r="G216" t="s">
        <v>1</v>
      </c>
      <c r="H216" t="s">
        <v>0</v>
      </c>
      <c r="I216" t="s">
        <v>1016</v>
      </c>
      <c r="J216" t="s">
        <v>1017</v>
      </c>
      <c r="K216">
        <v>108</v>
      </c>
      <c r="L216">
        <v>108</v>
      </c>
      <c r="M216" t="s">
        <v>587</v>
      </c>
      <c r="N216" t="s">
        <v>588</v>
      </c>
      <c r="O216" s="2">
        <v>0</v>
      </c>
      <c r="P216" s="2">
        <v>0</v>
      </c>
      <c r="Q216" s="2">
        <v>35</v>
      </c>
      <c r="R216" s="2">
        <v>4.55</v>
      </c>
      <c r="S216" s="2">
        <v>0</v>
      </c>
      <c r="T216" s="2">
        <v>0</v>
      </c>
      <c r="U216" s="2">
        <v>39.549999999999997</v>
      </c>
      <c r="W216" t="s">
        <v>1</v>
      </c>
    </row>
    <row r="217" spans="5:23" x14ac:dyDescent="0.25">
      <c r="E217" t="s">
        <v>893</v>
      </c>
      <c r="F217" t="s">
        <v>1105</v>
      </c>
      <c r="G217" t="s">
        <v>1</v>
      </c>
      <c r="H217" t="s">
        <v>0</v>
      </c>
      <c r="I217" t="s">
        <v>1016</v>
      </c>
      <c r="J217" t="s">
        <v>1017</v>
      </c>
      <c r="K217">
        <v>107</v>
      </c>
      <c r="L217">
        <v>107</v>
      </c>
      <c r="M217" t="s">
        <v>587</v>
      </c>
      <c r="N217" t="s">
        <v>588</v>
      </c>
      <c r="O217" s="2">
        <v>0</v>
      </c>
      <c r="P217" s="2">
        <v>0</v>
      </c>
      <c r="Q217" s="2">
        <v>177.61</v>
      </c>
      <c r="R217" s="2">
        <v>23.089300000000001</v>
      </c>
      <c r="S217" s="2">
        <v>0</v>
      </c>
      <c r="T217" s="2">
        <v>0</v>
      </c>
      <c r="U217" s="2">
        <v>200.69930000000002</v>
      </c>
      <c r="W217" t="s">
        <v>1</v>
      </c>
    </row>
    <row r="218" spans="5:23" x14ac:dyDescent="0.25">
      <c r="E218" t="s">
        <v>893</v>
      </c>
      <c r="F218" t="s">
        <v>1105</v>
      </c>
      <c r="G218" t="s">
        <v>1</v>
      </c>
      <c r="H218" t="s">
        <v>0</v>
      </c>
      <c r="I218" t="s">
        <v>1016</v>
      </c>
      <c r="J218" t="s">
        <v>1017</v>
      </c>
      <c r="K218">
        <v>106</v>
      </c>
      <c r="L218">
        <v>106</v>
      </c>
      <c r="M218" t="s">
        <v>56</v>
      </c>
      <c r="N218" t="s">
        <v>57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W218" t="s">
        <v>1</v>
      </c>
    </row>
    <row r="219" spans="5:23" x14ac:dyDescent="0.25">
      <c r="E219" t="s">
        <v>893</v>
      </c>
      <c r="F219" t="s">
        <v>1105</v>
      </c>
      <c r="G219" t="s">
        <v>1</v>
      </c>
      <c r="H219" t="s">
        <v>0</v>
      </c>
      <c r="I219" t="s">
        <v>1016</v>
      </c>
      <c r="J219" t="s">
        <v>1017</v>
      </c>
      <c r="K219">
        <v>105</v>
      </c>
      <c r="L219">
        <v>105</v>
      </c>
      <c r="M219" t="s">
        <v>222</v>
      </c>
      <c r="N219" t="s">
        <v>74</v>
      </c>
      <c r="O219" s="2">
        <v>0</v>
      </c>
      <c r="P219" s="2">
        <v>0</v>
      </c>
      <c r="Q219" s="2">
        <v>118.53</v>
      </c>
      <c r="R219" s="2">
        <v>15.408900000000001</v>
      </c>
      <c r="S219" s="2">
        <v>0</v>
      </c>
      <c r="T219" s="2">
        <v>0</v>
      </c>
      <c r="U219" s="2">
        <v>133.93889999999999</v>
      </c>
      <c r="W219" t="s">
        <v>1</v>
      </c>
    </row>
    <row r="220" spans="5:23" x14ac:dyDescent="0.25">
      <c r="E220" t="s">
        <v>893</v>
      </c>
      <c r="F220" t="s">
        <v>1105</v>
      </c>
      <c r="G220" t="s">
        <v>1</v>
      </c>
      <c r="H220" t="s">
        <v>0</v>
      </c>
      <c r="I220" t="s">
        <v>1016</v>
      </c>
      <c r="J220" t="s">
        <v>1017</v>
      </c>
      <c r="K220">
        <v>104</v>
      </c>
      <c r="L220">
        <v>104</v>
      </c>
      <c r="M220" t="s">
        <v>587</v>
      </c>
      <c r="N220" t="s">
        <v>588</v>
      </c>
      <c r="O220" s="2">
        <v>0</v>
      </c>
      <c r="P220" s="2">
        <v>0</v>
      </c>
      <c r="Q220" s="2">
        <v>95.1</v>
      </c>
      <c r="R220" s="2">
        <v>12.363</v>
      </c>
      <c r="S220" s="2">
        <v>0</v>
      </c>
      <c r="T220" s="2">
        <v>0</v>
      </c>
      <c r="U220" s="2">
        <v>107.46299999999999</v>
      </c>
      <c r="W220" t="s">
        <v>1</v>
      </c>
    </row>
    <row r="221" spans="5:23" x14ac:dyDescent="0.25">
      <c r="E221" t="s">
        <v>893</v>
      </c>
      <c r="F221" t="s">
        <v>1105</v>
      </c>
      <c r="G221" t="s">
        <v>1</v>
      </c>
      <c r="H221" t="s">
        <v>0</v>
      </c>
      <c r="I221" t="s">
        <v>1016</v>
      </c>
      <c r="J221" t="s">
        <v>1017</v>
      </c>
      <c r="K221">
        <v>103</v>
      </c>
      <c r="L221">
        <v>103</v>
      </c>
      <c r="M221" t="s">
        <v>587</v>
      </c>
      <c r="N221" t="s">
        <v>588</v>
      </c>
      <c r="O221" s="2">
        <v>0</v>
      </c>
      <c r="P221" s="2">
        <v>0</v>
      </c>
      <c r="Q221" s="2">
        <v>137.1</v>
      </c>
      <c r="R221" s="2">
        <v>17.823</v>
      </c>
      <c r="S221" s="2">
        <v>0</v>
      </c>
      <c r="T221" s="2">
        <v>0</v>
      </c>
      <c r="U221" s="2">
        <v>154.923</v>
      </c>
      <c r="W221" t="s">
        <v>1</v>
      </c>
    </row>
    <row r="222" spans="5:23" x14ac:dyDescent="0.25">
      <c r="E222" t="s">
        <v>892</v>
      </c>
      <c r="F222" t="s">
        <v>1068</v>
      </c>
      <c r="G222" t="s">
        <v>1</v>
      </c>
      <c r="H222" t="s">
        <v>0</v>
      </c>
      <c r="I222" t="s">
        <v>1016</v>
      </c>
      <c r="J222" t="s">
        <v>1017</v>
      </c>
      <c r="K222">
        <v>50</v>
      </c>
      <c r="L222">
        <v>50</v>
      </c>
      <c r="M222" t="s">
        <v>907</v>
      </c>
      <c r="N222" t="s">
        <v>708</v>
      </c>
      <c r="O222" s="2">
        <v>0</v>
      </c>
      <c r="P222" s="2">
        <v>0</v>
      </c>
      <c r="Q222" s="2">
        <v>403.54</v>
      </c>
      <c r="R222" s="2">
        <v>52.460200000000007</v>
      </c>
      <c r="S222" s="2">
        <v>0</v>
      </c>
      <c r="T222" s="2">
        <v>0</v>
      </c>
      <c r="U222" s="2">
        <v>456.00020000000001</v>
      </c>
      <c r="W222" t="s">
        <v>1</v>
      </c>
    </row>
    <row r="223" spans="5:23" x14ac:dyDescent="0.25">
      <c r="E223" t="s">
        <v>892</v>
      </c>
      <c r="F223" t="s">
        <v>1068</v>
      </c>
      <c r="G223" t="s">
        <v>1</v>
      </c>
      <c r="H223" t="s">
        <v>0</v>
      </c>
      <c r="I223" t="s">
        <v>1016</v>
      </c>
      <c r="J223" t="s">
        <v>1017</v>
      </c>
      <c r="K223">
        <v>49</v>
      </c>
      <c r="L223">
        <v>49</v>
      </c>
      <c r="M223" t="s">
        <v>56</v>
      </c>
      <c r="N223" t="s">
        <v>57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W223" t="s">
        <v>1</v>
      </c>
    </row>
    <row r="224" spans="5:23" x14ac:dyDescent="0.25">
      <c r="E224" t="s">
        <v>892</v>
      </c>
      <c r="F224" t="s">
        <v>1068</v>
      </c>
      <c r="G224" t="s">
        <v>1</v>
      </c>
      <c r="H224" t="s">
        <v>0</v>
      </c>
      <c r="I224" t="s">
        <v>1016</v>
      </c>
      <c r="J224" t="s">
        <v>1017</v>
      </c>
      <c r="K224">
        <v>48</v>
      </c>
      <c r="L224">
        <v>48</v>
      </c>
      <c r="M224" t="s">
        <v>56</v>
      </c>
      <c r="N224" t="s">
        <v>57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W224" t="s">
        <v>1</v>
      </c>
    </row>
    <row r="225" spans="5:23" x14ac:dyDescent="0.25">
      <c r="E225" t="s">
        <v>892</v>
      </c>
      <c r="F225" t="s">
        <v>1068</v>
      </c>
      <c r="G225" t="s">
        <v>1</v>
      </c>
      <c r="H225" t="s">
        <v>0</v>
      </c>
      <c r="I225" t="s">
        <v>1016</v>
      </c>
      <c r="J225" t="s">
        <v>1017</v>
      </c>
      <c r="K225">
        <v>47</v>
      </c>
      <c r="L225">
        <v>47</v>
      </c>
      <c r="M225" t="s">
        <v>1078</v>
      </c>
      <c r="N225" t="s">
        <v>1079</v>
      </c>
      <c r="O225" s="2">
        <v>0</v>
      </c>
      <c r="P225" s="2">
        <v>0</v>
      </c>
      <c r="Q225" s="2">
        <v>156.84</v>
      </c>
      <c r="R225" s="2">
        <v>20.389200000000002</v>
      </c>
      <c r="S225" s="2">
        <v>0</v>
      </c>
      <c r="T225" s="2">
        <v>0</v>
      </c>
      <c r="U225" s="2">
        <v>177.22919999999999</v>
      </c>
      <c r="W225" t="s">
        <v>1</v>
      </c>
    </row>
    <row r="226" spans="5:23" x14ac:dyDescent="0.25">
      <c r="E226" t="s">
        <v>892</v>
      </c>
      <c r="F226" t="s">
        <v>1077</v>
      </c>
      <c r="G226" t="s">
        <v>1</v>
      </c>
      <c r="H226" t="s">
        <v>0</v>
      </c>
      <c r="I226" t="s">
        <v>1016</v>
      </c>
      <c r="J226" t="s">
        <v>1017</v>
      </c>
      <c r="K226">
        <v>46</v>
      </c>
      <c r="L226">
        <v>46</v>
      </c>
      <c r="M226" t="s">
        <v>1078</v>
      </c>
      <c r="N226" t="s">
        <v>1079</v>
      </c>
      <c r="O226" s="2">
        <v>0</v>
      </c>
      <c r="P226" s="2">
        <v>0</v>
      </c>
      <c r="Q226" s="2">
        <v>149.44999999999999</v>
      </c>
      <c r="R226" s="2">
        <v>19.4285</v>
      </c>
      <c r="S226" s="2">
        <v>0</v>
      </c>
      <c r="T226" s="2">
        <v>0</v>
      </c>
      <c r="U226" s="2">
        <v>168.87849999999997</v>
      </c>
      <c r="W226" t="s">
        <v>1</v>
      </c>
    </row>
    <row r="227" spans="5:23" x14ac:dyDescent="0.25">
      <c r="E227" t="s">
        <v>892</v>
      </c>
      <c r="F227" t="s">
        <v>1077</v>
      </c>
      <c r="G227" t="s">
        <v>1</v>
      </c>
      <c r="H227" t="s">
        <v>0</v>
      </c>
      <c r="I227" t="s">
        <v>1016</v>
      </c>
      <c r="J227" t="s">
        <v>1017</v>
      </c>
      <c r="K227">
        <v>45</v>
      </c>
      <c r="L227">
        <v>45</v>
      </c>
      <c r="M227" t="s">
        <v>1078</v>
      </c>
      <c r="N227" t="s">
        <v>1079</v>
      </c>
      <c r="O227" s="2">
        <v>0</v>
      </c>
      <c r="P227" s="2">
        <v>0</v>
      </c>
      <c r="Q227" s="2">
        <v>610.38</v>
      </c>
      <c r="R227" s="2">
        <v>79.349400000000003</v>
      </c>
      <c r="S227" s="2">
        <v>0</v>
      </c>
      <c r="T227" s="2">
        <v>0</v>
      </c>
      <c r="U227" s="2">
        <v>689.72939999999994</v>
      </c>
      <c r="W227" t="s">
        <v>1</v>
      </c>
    </row>
    <row r="228" spans="5:23" x14ac:dyDescent="0.25">
      <c r="E228" t="s">
        <v>892</v>
      </c>
      <c r="F228" t="s">
        <v>1077</v>
      </c>
      <c r="G228" t="s">
        <v>1</v>
      </c>
      <c r="H228" t="s">
        <v>0</v>
      </c>
      <c r="I228" t="s">
        <v>1016</v>
      </c>
      <c r="J228" t="s">
        <v>1017</v>
      </c>
      <c r="K228">
        <v>44</v>
      </c>
      <c r="L228">
        <v>44</v>
      </c>
      <c r="M228" t="s">
        <v>56</v>
      </c>
      <c r="N228" t="s">
        <v>57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W228" t="s">
        <v>1</v>
      </c>
    </row>
    <row r="229" spans="5:23" x14ac:dyDescent="0.25">
      <c r="E229" t="s">
        <v>892</v>
      </c>
      <c r="F229" t="s">
        <v>1077</v>
      </c>
      <c r="G229" t="s">
        <v>1</v>
      </c>
      <c r="H229" t="s">
        <v>0</v>
      </c>
      <c r="I229" t="s">
        <v>1016</v>
      </c>
      <c r="J229" t="s">
        <v>1017</v>
      </c>
      <c r="K229">
        <v>43</v>
      </c>
      <c r="L229">
        <v>43</v>
      </c>
      <c r="M229" t="s">
        <v>791</v>
      </c>
      <c r="N229" t="s">
        <v>728</v>
      </c>
      <c r="O229" s="2">
        <v>0</v>
      </c>
      <c r="P229" s="2">
        <v>0</v>
      </c>
      <c r="Q229" s="2">
        <v>103.55</v>
      </c>
      <c r="R229" s="2">
        <v>13.461500000000001</v>
      </c>
      <c r="S229" s="2">
        <v>0</v>
      </c>
      <c r="T229" s="2">
        <v>0</v>
      </c>
      <c r="U229" s="2">
        <v>117.0115</v>
      </c>
      <c r="W229" t="s">
        <v>1</v>
      </c>
    </row>
    <row r="230" spans="5:23" x14ac:dyDescent="0.25">
      <c r="E230" t="s">
        <v>892</v>
      </c>
      <c r="F230" t="s">
        <v>1077</v>
      </c>
      <c r="G230" t="s">
        <v>1</v>
      </c>
      <c r="H230" t="s">
        <v>0</v>
      </c>
      <c r="I230" t="s">
        <v>1016</v>
      </c>
      <c r="J230" t="s">
        <v>1017</v>
      </c>
      <c r="K230">
        <v>42</v>
      </c>
      <c r="L230">
        <v>42</v>
      </c>
      <c r="M230" t="s">
        <v>791</v>
      </c>
      <c r="N230" t="s">
        <v>728</v>
      </c>
      <c r="O230" s="2">
        <v>0</v>
      </c>
      <c r="P230" s="2">
        <v>0</v>
      </c>
      <c r="Q230" s="2">
        <v>138.25</v>
      </c>
      <c r="R230" s="2">
        <v>17.9725</v>
      </c>
      <c r="S230" s="2">
        <v>0</v>
      </c>
      <c r="T230" s="2">
        <v>0</v>
      </c>
      <c r="U230" s="2">
        <v>156.2225</v>
      </c>
      <c r="W230" t="s">
        <v>1</v>
      </c>
    </row>
    <row r="231" spans="5:23" x14ac:dyDescent="0.25">
      <c r="E231" t="s">
        <v>892</v>
      </c>
      <c r="F231" t="s">
        <v>1077</v>
      </c>
      <c r="G231" t="s">
        <v>1</v>
      </c>
      <c r="H231" t="s">
        <v>0</v>
      </c>
      <c r="I231" t="s">
        <v>1016</v>
      </c>
      <c r="J231" t="s">
        <v>1017</v>
      </c>
      <c r="K231">
        <v>41</v>
      </c>
      <c r="L231">
        <v>41</v>
      </c>
      <c r="M231" t="s">
        <v>791</v>
      </c>
      <c r="N231" t="s">
        <v>728</v>
      </c>
      <c r="O231" s="2">
        <v>0</v>
      </c>
      <c r="P231" s="2">
        <v>0</v>
      </c>
      <c r="Q231" s="2">
        <v>177.55</v>
      </c>
      <c r="R231" s="2">
        <v>23.081500000000002</v>
      </c>
      <c r="S231" s="2">
        <v>0</v>
      </c>
      <c r="T231" s="2">
        <v>0</v>
      </c>
      <c r="U231" s="2">
        <v>200.63150000000002</v>
      </c>
      <c r="W231" t="s">
        <v>1</v>
      </c>
    </row>
    <row r="232" spans="5:23" x14ac:dyDescent="0.25">
      <c r="E232" t="s">
        <v>892</v>
      </c>
      <c r="F232" t="s">
        <v>1077</v>
      </c>
      <c r="G232" t="s">
        <v>1</v>
      </c>
      <c r="H232" t="s">
        <v>0</v>
      </c>
      <c r="I232" t="s">
        <v>1016</v>
      </c>
      <c r="J232" t="s">
        <v>1017</v>
      </c>
      <c r="K232">
        <v>40</v>
      </c>
      <c r="L232">
        <v>40</v>
      </c>
      <c r="M232" t="s">
        <v>791</v>
      </c>
      <c r="N232" t="s">
        <v>728</v>
      </c>
      <c r="O232" s="2">
        <v>0</v>
      </c>
      <c r="P232" s="2">
        <v>0</v>
      </c>
      <c r="Q232" s="2">
        <v>122.56</v>
      </c>
      <c r="R232" s="2">
        <v>15.9328</v>
      </c>
      <c r="S232" s="2">
        <v>0</v>
      </c>
      <c r="T232" s="2">
        <v>0</v>
      </c>
      <c r="U232" s="2">
        <v>138.49279999999999</v>
      </c>
      <c r="W232" t="s">
        <v>1</v>
      </c>
    </row>
    <row r="233" spans="5:23" x14ac:dyDescent="0.25">
      <c r="E233" t="s">
        <v>892</v>
      </c>
      <c r="F233" t="s">
        <v>1077</v>
      </c>
      <c r="G233" t="s">
        <v>1</v>
      </c>
      <c r="H233" t="s">
        <v>0</v>
      </c>
      <c r="I233" t="s">
        <v>1016</v>
      </c>
      <c r="J233" t="s">
        <v>1017</v>
      </c>
      <c r="K233">
        <v>39</v>
      </c>
      <c r="L233">
        <v>39</v>
      </c>
      <c r="M233" t="s">
        <v>56</v>
      </c>
      <c r="N233" t="s">
        <v>57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W233" t="s">
        <v>1</v>
      </c>
    </row>
    <row r="234" spans="5:23" x14ac:dyDescent="0.25">
      <c r="E234" t="s">
        <v>892</v>
      </c>
      <c r="F234" t="s">
        <v>1066</v>
      </c>
      <c r="G234" t="s">
        <v>1</v>
      </c>
      <c r="H234" t="s">
        <v>0</v>
      </c>
      <c r="I234" t="s">
        <v>1016</v>
      </c>
      <c r="J234" t="s">
        <v>1017</v>
      </c>
      <c r="K234">
        <v>38</v>
      </c>
      <c r="L234">
        <v>38</v>
      </c>
      <c r="M234" t="s">
        <v>848</v>
      </c>
      <c r="N234" t="s">
        <v>1069</v>
      </c>
      <c r="O234" s="2">
        <v>0</v>
      </c>
      <c r="P234" s="2">
        <v>0</v>
      </c>
      <c r="Q234" s="2">
        <v>45</v>
      </c>
      <c r="R234" s="2">
        <v>5.8500000000000005</v>
      </c>
      <c r="S234" s="2">
        <v>0</v>
      </c>
      <c r="T234" s="2">
        <v>0</v>
      </c>
      <c r="U234" s="2">
        <v>50.85</v>
      </c>
      <c r="W234" t="s">
        <v>1</v>
      </c>
    </row>
    <row r="235" spans="5:23" x14ac:dyDescent="0.25">
      <c r="E235" t="s">
        <v>892</v>
      </c>
      <c r="F235" t="s">
        <v>1066</v>
      </c>
      <c r="G235" t="s">
        <v>1</v>
      </c>
      <c r="H235" t="s">
        <v>0</v>
      </c>
      <c r="I235" t="s">
        <v>1016</v>
      </c>
      <c r="J235" t="s">
        <v>1017</v>
      </c>
      <c r="K235">
        <v>37</v>
      </c>
      <c r="L235">
        <v>37</v>
      </c>
      <c r="M235" t="s">
        <v>56</v>
      </c>
      <c r="N235" t="s">
        <v>57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W235" t="s">
        <v>1</v>
      </c>
    </row>
    <row r="236" spans="5:23" x14ac:dyDescent="0.25">
      <c r="E236" t="s">
        <v>892</v>
      </c>
      <c r="F236" t="s">
        <v>1066</v>
      </c>
      <c r="G236" t="s">
        <v>1</v>
      </c>
      <c r="H236" t="s">
        <v>0</v>
      </c>
      <c r="I236" t="s">
        <v>1016</v>
      </c>
      <c r="J236" t="s">
        <v>1017</v>
      </c>
      <c r="K236">
        <v>36</v>
      </c>
      <c r="L236">
        <v>36</v>
      </c>
      <c r="M236" t="s">
        <v>56</v>
      </c>
      <c r="N236" t="s">
        <v>57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W236" t="s">
        <v>1</v>
      </c>
    </row>
    <row r="237" spans="5:23" x14ac:dyDescent="0.25">
      <c r="E237" t="s">
        <v>892</v>
      </c>
      <c r="F237" t="s">
        <v>1066</v>
      </c>
      <c r="G237" t="s">
        <v>1</v>
      </c>
      <c r="H237" t="s">
        <v>0</v>
      </c>
      <c r="I237" t="s">
        <v>1016</v>
      </c>
      <c r="J237" t="s">
        <v>1017</v>
      </c>
      <c r="K237">
        <v>35</v>
      </c>
      <c r="L237">
        <v>35</v>
      </c>
      <c r="M237" t="s">
        <v>56</v>
      </c>
      <c r="N237" t="s">
        <v>57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W237" t="s">
        <v>1</v>
      </c>
    </row>
    <row r="238" spans="5:23" x14ac:dyDescent="0.25">
      <c r="E238" t="s">
        <v>892</v>
      </c>
      <c r="F238" t="s">
        <v>1066</v>
      </c>
      <c r="G238" t="s">
        <v>1</v>
      </c>
      <c r="H238" t="s">
        <v>0</v>
      </c>
      <c r="I238" t="s">
        <v>1016</v>
      </c>
      <c r="J238" t="s">
        <v>1017</v>
      </c>
      <c r="K238">
        <v>34</v>
      </c>
      <c r="L238">
        <v>34</v>
      </c>
      <c r="M238" t="s">
        <v>1022</v>
      </c>
      <c r="N238" t="s">
        <v>1023</v>
      </c>
      <c r="O238" s="2">
        <v>0</v>
      </c>
      <c r="P238" s="2">
        <v>0</v>
      </c>
      <c r="Q238" s="2">
        <v>200.22</v>
      </c>
      <c r="R238" s="2">
        <v>26.028600000000001</v>
      </c>
      <c r="S238" s="2">
        <v>0</v>
      </c>
      <c r="T238" s="2">
        <v>0</v>
      </c>
      <c r="U238" s="2">
        <v>226.24860000000001</v>
      </c>
      <c r="W238" t="s">
        <v>1</v>
      </c>
    </row>
    <row r="239" spans="5:23" x14ac:dyDescent="0.25">
      <c r="E239" t="s">
        <v>892</v>
      </c>
      <c r="F239" t="s">
        <v>1065</v>
      </c>
      <c r="G239" t="s">
        <v>1</v>
      </c>
      <c r="H239" t="s">
        <v>0</v>
      </c>
      <c r="I239" t="s">
        <v>1016</v>
      </c>
      <c r="J239" t="s">
        <v>1017</v>
      </c>
      <c r="K239">
        <v>33</v>
      </c>
      <c r="L239">
        <v>33</v>
      </c>
      <c r="M239" t="s">
        <v>729</v>
      </c>
      <c r="N239" t="s">
        <v>730</v>
      </c>
      <c r="O239" s="2">
        <v>0</v>
      </c>
      <c r="P239" s="2">
        <v>0</v>
      </c>
      <c r="Q239" s="2">
        <v>86.99</v>
      </c>
      <c r="R239" s="2">
        <v>11.3087</v>
      </c>
      <c r="S239" s="2">
        <v>0</v>
      </c>
      <c r="T239" s="2">
        <v>0</v>
      </c>
      <c r="U239" s="2">
        <v>98.298699999999997</v>
      </c>
      <c r="W239" t="s">
        <v>1</v>
      </c>
    </row>
    <row r="240" spans="5:23" x14ac:dyDescent="0.25">
      <c r="E240" t="s">
        <v>892</v>
      </c>
      <c r="F240" t="s">
        <v>1076</v>
      </c>
      <c r="G240" t="s">
        <v>1</v>
      </c>
      <c r="H240" t="s">
        <v>0</v>
      </c>
      <c r="I240" t="s">
        <v>1016</v>
      </c>
      <c r="J240" t="s">
        <v>1017</v>
      </c>
      <c r="K240">
        <v>32</v>
      </c>
      <c r="L240">
        <v>32</v>
      </c>
      <c r="M240" t="s">
        <v>381</v>
      </c>
      <c r="N240" t="s">
        <v>382</v>
      </c>
      <c r="O240" s="2">
        <v>0</v>
      </c>
      <c r="P240" s="2">
        <v>0</v>
      </c>
      <c r="Q240" s="2">
        <v>120.89</v>
      </c>
      <c r="R240" s="2">
        <v>15.7157</v>
      </c>
      <c r="S240" s="2">
        <v>0</v>
      </c>
      <c r="T240" s="2">
        <v>0</v>
      </c>
      <c r="U240" s="2">
        <v>136.60570000000001</v>
      </c>
      <c r="W240" t="s">
        <v>1</v>
      </c>
    </row>
    <row r="241" spans="5:23" x14ac:dyDescent="0.25">
      <c r="E241" t="s">
        <v>892</v>
      </c>
      <c r="F241" t="s">
        <v>1063</v>
      </c>
      <c r="G241" t="s">
        <v>1</v>
      </c>
      <c r="H241" t="s">
        <v>0</v>
      </c>
      <c r="I241" t="s">
        <v>1016</v>
      </c>
      <c r="J241" t="s">
        <v>1017</v>
      </c>
      <c r="K241">
        <v>31</v>
      </c>
      <c r="L241">
        <v>31</v>
      </c>
      <c r="M241" t="s">
        <v>604</v>
      </c>
      <c r="N241" t="s">
        <v>605</v>
      </c>
      <c r="O241" s="2">
        <v>0</v>
      </c>
      <c r="P241" s="2">
        <v>0</v>
      </c>
      <c r="Q241" s="2">
        <v>217.74</v>
      </c>
      <c r="R241" s="2">
        <v>28.3062</v>
      </c>
      <c r="S241" s="2">
        <v>0</v>
      </c>
      <c r="T241" s="2">
        <v>0</v>
      </c>
      <c r="U241" s="2">
        <v>246.0462</v>
      </c>
      <c r="W241" t="s">
        <v>1</v>
      </c>
    </row>
    <row r="242" spans="5:23" x14ac:dyDescent="0.25">
      <c r="E242" t="s">
        <v>892</v>
      </c>
      <c r="F242" t="s">
        <v>1073</v>
      </c>
      <c r="G242" t="s">
        <v>1</v>
      </c>
      <c r="H242" t="s">
        <v>0</v>
      </c>
      <c r="I242" t="s">
        <v>1016</v>
      </c>
      <c r="J242" t="s">
        <v>1017</v>
      </c>
      <c r="K242">
        <v>30</v>
      </c>
      <c r="L242">
        <v>30</v>
      </c>
      <c r="M242" t="s">
        <v>1074</v>
      </c>
      <c r="N242" t="s">
        <v>1075</v>
      </c>
      <c r="O242" s="2">
        <v>0</v>
      </c>
      <c r="P242" s="2">
        <v>0</v>
      </c>
      <c r="Q242" s="2">
        <v>327.12</v>
      </c>
      <c r="R242" s="2">
        <v>42.525600000000004</v>
      </c>
      <c r="S242" s="2">
        <v>0</v>
      </c>
      <c r="T242" s="2">
        <v>0</v>
      </c>
      <c r="U242" s="2">
        <v>369.6456</v>
      </c>
      <c r="W242" t="s">
        <v>1</v>
      </c>
    </row>
    <row r="243" spans="5:23" x14ac:dyDescent="0.25">
      <c r="E243" t="s">
        <v>892</v>
      </c>
      <c r="F243" t="s">
        <v>1073</v>
      </c>
      <c r="G243" t="s">
        <v>1</v>
      </c>
      <c r="H243" t="s">
        <v>0</v>
      </c>
      <c r="I243" t="s">
        <v>1016</v>
      </c>
      <c r="J243" t="s">
        <v>1017</v>
      </c>
      <c r="K243">
        <v>29</v>
      </c>
      <c r="L243">
        <v>29</v>
      </c>
      <c r="M243" t="s">
        <v>1074</v>
      </c>
      <c r="N243" t="s">
        <v>1075</v>
      </c>
      <c r="O243" s="2">
        <v>0</v>
      </c>
      <c r="P243" s="2">
        <v>0</v>
      </c>
      <c r="Q243" s="2">
        <v>399.86</v>
      </c>
      <c r="R243" s="2">
        <v>51.981800000000007</v>
      </c>
      <c r="S243" s="2">
        <v>0</v>
      </c>
      <c r="T243" s="2">
        <v>0</v>
      </c>
      <c r="U243" s="2">
        <v>451.84180000000003</v>
      </c>
      <c r="W243" t="s">
        <v>1</v>
      </c>
    </row>
    <row r="244" spans="5:23" x14ac:dyDescent="0.25">
      <c r="E244" t="s">
        <v>892</v>
      </c>
      <c r="F244" t="s">
        <v>1073</v>
      </c>
      <c r="G244" t="s">
        <v>1</v>
      </c>
      <c r="H244" t="s">
        <v>0</v>
      </c>
      <c r="I244" t="s">
        <v>1016</v>
      </c>
      <c r="J244" t="s">
        <v>1017</v>
      </c>
      <c r="K244">
        <v>28</v>
      </c>
      <c r="L244">
        <v>28</v>
      </c>
      <c r="M244" t="s">
        <v>56</v>
      </c>
      <c r="N244" t="s">
        <v>57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W244" t="s">
        <v>1</v>
      </c>
    </row>
    <row r="245" spans="5:23" x14ac:dyDescent="0.25">
      <c r="E245" t="s">
        <v>892</v>
      </c>
      <c r="F245" t="s">
        <v>1073</v>
      </c>
      <c r="G245" t="s">
        <v>1</v>
      </c>
      <c r="H245" t="s">
        <v>0</v>
      </c>
      <c r="I245" t="s">
        <v>1016</v>
      </c>
      <c r="J245" t="s">
        <v>1017</v>
      </c>
      <c r="K245">
        <v>27</v>
      </c>
      <c r="L245">
        <v>27</v>
      </c>
      <c r="M245" t="s">
        <v>597</v>
      </c>
      <c r="N245" t="s">
        <v>598</v>
      </c>
      <c r="O245" s="2">
        <v>0</v>
      </c>
      <c r="P245" s="2">
        <v>0</v>
      </c>
      <c r="Q245" s="2">
        <v>284.60000000000002</v>
      </c>
      <c r="R245" s="2">
        <v>36.998000000000005</v>
      </c>
      <c r="S245" s="2">
        <v>0</v>
      </c>
      <c r="T245" s="2">
        <v>0</v>
      </c>
      <c r="U245" s="2">
        <v>321.59800000000001</v>
      </c>
      <c r="W245" t="s">
        <v>1</v>
      </c>
    </row>
    <row r="246" spans="5:23" x14ac:dyDescent="0.25">
      <c r="E246" t="s">
        <v>892</v>
      </c>
      <c r="F246" t="s">
        <v>1073</v>
      </c>
      <c r="G246" t="s">
        <v>1</v>
      </c>
      <c r="H246" t="s">
        <v>0</v>
      </c>
      <c r="I246" t="s">
        <v>1016</v>
      </c>
      <c r="J246" t="s">
        <v>1017</v>
      </c>
      <c r="K246">
        <v>26</v>
      </c>
      <c r="L246">
        <v>26</v>
      </c>
      <c r="M246" t="s">
        <v>597</v>
      </c>
      <c r="N246" t="s">
        <v>598</v>
      </c>
      <c r="O246" s="2">
        <v>0</v>
      </c>
      <c r="P246" s="2">
        <v>0</v>
      </c>
      <c r="Q246" s="2">
        <v>252.86</v>
      </c>
      <c r="R246" s="2">
        <v>32.8718</v>
      </c>
      <c r="S246" s="2">
        <v>0</v>
      </c>
      <c r="T246" s="2">
        <v>0</v>
      </c>
      <c r="U246" s="2">
        <v>285.73180000000002</v>
      </c>
      <c r="W246" t="s">
        <v>1</v>
      </c>
    </row>
    <row r="247" spans="5:23" x14ac:dyDescent="0.25">
      <c r="E247" t="s">
        <v>892</v>
      </c>
      <c r="F247" t="s">
        <v>1073</v>
      </c>
      <c r="G247" t="s">
        <v>1</v>
      </c>
      <c r="H247" t="s">
        <v>0</v>
      </c>
      <c r="I247" t="s">
        <v>1016</v>
      </c>
      <c r="J247" t="s">
        <v>1017</v>
      </c>
      <c r="K247">
        <v>25</v>
      </c>
      <c r="L247">
        <v>25</v>
      </c>
      <c r="M247" t="s">
        <v>597</v>
      </c>
      <c r="N247" t="s">
        <v>598</v>
      </c>
      <c r="O247" s="2">
        <v>0</v>
      </c>
      <c r="P247" s="2">
        <v>0</v>
      </c>
      <c r="Q247" s="2">
        <v>173.43</v>
      </c>
      <c r="R247" s="2">
        <v>22.545900000000003</v>
      </c>
      <c r="S247" s="2">
        <v>0</v>
      </c>
      <c r="T247" s="2">
        <v>0</v>
      </c>
      <c r="U247" s="2">
        <v>195.97590000000002</v>
      </c>
      <c r="W247" t="s">
        <v>1</v>
      </c>
    </row>
    <row r="248" spans="5:23" x14ac:dyDescent="0.25">
      <c r="E248" t="s">
        <v>892</v>
      </c>
      <c r="F248" t="s">
        <v>1073</v>
      </c>
      <c r="G248" t="s">
        <v>1</v>
      </c>
      <c r="H248" t="s">
        <v>0</v>
      </c>
      <c r="I248" t="s">
        <v>1016</v>
      </c>
      <c r="J248" t="s">
        <v>1017</v>
      </c>
      <c r="K248">
        <v>24</v>
      </c>
      <c r="L248">
        <v>24</v>
      </c>
      <c r="M248" t="s">
        <v>595</v>
      </c>
      <c r="N248" t="s">
        <v>596</v>
      </c>
      <c r="O248" s="2">
        <v>0</v>
      </c>
      <c r="P248" s="2">
        <v>0</v>
      </c>
      <c r="Q248" s="2">
        <v>77.5</v>
      </c>
      <c r="R248" s="2">
        <v>10.075000000000001</v>
      </c>
      <c r="S248" s="2">
        <v>0</v>
      </c>
      <c r="T248" s="2">
        <v>0</v>
      </c>
      <c r="U248" s="2">
        <v>87.575000000000003</v>
      </c>
      <c r="W248" t="s">
        <v>1</v>
      </c>
    </row>
    <row r="249" spans="5:23" x14ac:dyDescent="0.25">
      <c r="E249" t="s">
        <v>892</v>
      </c>
      <c r="F249" t="s">
        <v>1073</v>
      </c>
      <c r="G249" t="s">
        <v>1</v>
      </c>
      <c r="H249" t="s">
        <v>0</v>
      </c>
      <c r="I249" t="s">
        <v>1016</v>
      </c>
      <c r="J249" t="s">
        <v>1017</v>
      </c>
      <c r="K249">
        <v>23</v>
      </c>
      <c r="L249">
        <v>23</v>
      </c>
      <c r="M249" t="s">
        <v>735</v>
      </c>
      <c r="N249" t="s">
        <v>736</v>
      </c>
      <c r="O249" s="2">
        <v>0</v>
      </c>
      <c r="P249" s="2">
        <v>0</v>
      </c>
      <c r="Q249" s="2">
        <v>219.14</v>
      </c>
      <c r="R249" s="2">
        <v>28.488199999999999</v>
      </c>
      <c r="S249" s="2">
        <v>0</v>
      </c>
      <c r="T249" s="2">
        <v>0</v>
      </c>
      <c r="U249" s="2">
        <v>247.62819999999999</v>
      </c>
      <c r="W249" t="s">
        <v>1</v>
      </c>
    </row>
    <row r="250" spans="5:23" x14ac:dyDescent="0.25">
      <c r="E250" t="s">
        <v>892</v>
      </c>
      <c r="F250" t="s">
        <v>1070</v>
      </c>
      <c r="G250" t="s">
        <v>1</v>
      </c>
      <c r="H250" t="s">
        <v>0</v>
      </c>
      <c r="I250" t="s">
        <v>1016</v>
      </c>
      <c r="J250" t="s">
        <v>1017</v>
      </c>
      <c r="K250">
        <v>22</v>
      </c>
      <c r="L250">
        <v>22</v>
      </c>
      <c r="M250" t="s">
        <v>1071</v>
      </c>
      <c r="N250" t="s">
        <v>1072</v>
      </c>
      <c r="O250" s="2">
        <v>0</v>
      </c>
      <c r="P250" s="2">
        <v>0</v>
      </c>
      <c r="Q250" s="2">
        <v>256.56</v>
      </c>
      <c r="R250" s="2">
        <v>33.352800000000002</v>
      </c>
      <c r="S250" s="2">
        <v>0</v>
      </c>
      <c r="T250" s="2">
        <v>0</v>
      </c>
      <c r="U250" s="2">
        <v>289.9128</v>
      </c>
      <c r="W250" t="s">
        <v>1</v>
      </c>
    </row>
    <row r="251" spans="5:23" x14ac:dyDescent="0.25">
      <c r="E251" t="s">
        <v>892</v>
      </c>
      <c r="F251" t="s">
        <v>1070</v>
      </c>
      <c r="G251" t="s">
        <v>1</v>
      </c>
      <c r="H251" t="s">
        <v>0</v>
      </c>
      <c r="I251" t="s">
        <v>1016</v>
      </c>
      <c r="J251" t="s">
        <v>1017</v>
      </c>
      <c r="K251">
        <v>21</v>
      </c>
      <c r="L251">
        <v>21</v>
      </c>
      <c r="M251" t="s">
        <v>1071</v>
      </c>
      <c r="N251" t="s">
        <v>1072</v>
      </c>
      <c r="O251" s="2">
        <v>0</v>
      </c>
      <c r="P251" s="2">
        <v>0</v>
      </c>
      <c r="Q251" s="2">
        <v>184.75</v>
      </c>
      <c r="R251" s="2">
        <v>24.017500000000002</v>
      </c>
      <c r="S251" s="2">
        <v>0</v>
      </c>
      <c r="T251" s="2">
        <v>0</v>
      </c>
      <c r="U251" s="2">
        <v>208.76750000000001</v>
      </c>
      <c r="W251" t="s">
        <v>1</v>
      </c>
    </row>
    <row r="252" spans="5:23" x14ac:dyDescent="0.25">
      <c r="E252" t="s">
        <v>892</v>
      </c>
      <c r="F252" t="s">
        <v>1070</v>
      </c>
      <c r="G252" t="s">
        <v>1</v>
      </c>
      <c r="H252" t="s">
        <v>0</v>
      </c>
      <c r="I252" t="s">
        <v>1016</v>
      </c>
      <c r="J252" t="s">
        <v>1017</v>
      </c>
      <c r="K252">
        <v>20</v>
      </c>
      <c r="L252">
        <v>20</v>
      </c>
      <c r="M252" t="s">
        <v>1071</v>
      </c>
      <c r="N252" t="s">
        <v>1072</v>
      </c>
      <c r="O252" s="2">
        <v>0</v>
      </c>
      <c r="P252" s="2">
        <v>0</v>
      </c>
      <c r="Q252" s="2">
        <v>213.25</v>
      </c>
      <c r="R252" s="2">
        <v>27.7225</v>
      </c>
      <c r="S252" s="2">
        <v>0</v>
      </c>
      <c r="T252" s="2">
        <v>0</v>
      </c>
      <c r="U252" s="2">
        <v>240.9725</v>
      </c>
      <c r="W252" t="s">
        <v>1</v>
      </c>
    </row>
    <row r="253" spans="5:23" x14ac:dyDescent="0.25">
      <c r="E253" t="s">
        <v>892</v>
      </c>
      <c r="F253" t="s">
        <v>1070</v>
      </c>
      <c r="G253" t="s">
        <v>1</v>
      </c>
      <c r="H253" t="s">
        <v>0</v>
      </c>
      <c r="I253" t="s">
        <v>1016</v>
      </c>
      <c r="J253" t="s">
        <v>1017</v>
      </c>
      <c r="K253">
        <v>19</v>
      </c>
      <c r="L253">
        <v>19</v>
      </c>
      <c r="M253" t="s">
        <v>56</v>
      </c>
      <c r="N253" t="s">
        <v>57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W253" t="s">
        <v>1</v>
      </c>
    </row>
    <row r="254" spans="5:23" x14ac:dyDescent="0.25">
      <c r="E254" t="s">
        <v>892</v>
      </c>
      <c r="F254" t="s">
        <v>1070</v>
      </c>
      <c r="G254" t="s">
        <v>1</v>
      </c>
      <c r="H254" t="s">
        <v>0</v>
      </c>
      <c r="I254" t="s">
        <v>1016</v>
      </c>
      <c r="J254" t="s">
        <v>1017</v>
      </c>
      <c r="K254">
        <v>18</v>
      </c>
      <c r="L254">
        <v>18</v>
      </c>
      <c r="M254" t="s">
        <v>745</v>
      </c>
      <c r="N254" t="s">
        <v>746</v>
      </c>
      <c r="O254" s="2">
        <v>0</v>
      </c>
      <c r="P254" s="2">
        <v>0</v>
      </c>
      <c r="Q254" s="2">
        <v>121.56</v>
      </c>
      <c r="R254" s="2">
        <v>15.802800000000001</v>
      </c>
      <c r="S254" s="2">
        <v>0</v>
      </c>
      <c r="T254" s="2">
        <v>0</v>
      </c>
      <c r="U254" s="2">
        <v>137.36279999999999</v>
      </c>
      <c r="W254" t="s">
        <v>1</v>
      </c>
    </row>
    <row r="255" spans="5:23" x14ac:dyDescent="0.25">
      <c r="E255" t="s">
        <v>892</v>
      </c>
      <c r="F255" t="s">
        <v>1070</v>
      </c>
      <c r="G255" t="s">
        <v>1</v>
      </c>
      <c r="H255" t="s">
        <v>0</v>
      </c>
      <c r="I255" t="s">
        <v>1016</v>
      </c>
      <c r="J255" t="s">
        <v>1017</v>
      </c>
      <c r="K255">
        <v>17</v>
      </c>
      <c r="L255">
        <v>17</v>
      </c>
      <c r="M255" t="s">
        <v>745</v>
      </c>
      <c r="N255" t="s">
        <v>746</v>
      </c>
      <c r="O255" s="2">
        <v>0</v>
      </c>
      <c r="P255" s="2">
        <v>0</v>
      </c>
      <c r="Q255" s="2">
        <v>248.88</v>
      </c>
      <c r="R255" s="2">
        <v>32.354399999999998</v>
      </c>
      <c r="S255" s="2">
        <v>0</v>
      </c>
      <c r="T255" s="2">
        <v>0</v>
      </c>
      <c r="U255" s="2">
        <v>281.23439999999999</v>
      </c>
      <c r="W255" t="s">
        <v>1</v>
      </c>
    </row>
    <row r="256" spans="5:23" x14ac:dyDescent="0.25">
      <c r="E256" t="s">
        <v>892</v>
      </c>
      <c r="F256" t="s">
        <v>1070</v>
      </c>
      <c r="G256" t="s">
        <v>1</v>
      </c>
      <c r="H256" t="s">
        <v>0</v>
      </c>
      <c r="I256" t="s">
        <v>1016</v>
      </c>
      <c r="J256" t="s">
        <v>1017</v>
      </c>
      <c r="K256">
        <v>16</v>
      </c>
      <c r="L256">
        <v>16</v>
      </c>
      <c r="M256" t="s">
        <v>56</v>
      </c>
      <c r="N256" t="s">
        <v>57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W256" t="s">
        <v>1</v>
      </c>
    </row>
    <row r="257" spans="5:23" x14ac:dyDescent="0.25">
      <c r="E257" t="s">
        <v>892</v>
      </c>
      <c r="F257" t="s">
        <v>1070</v>
      </c>
      <c r="G257" t="s">
        <v>1</v>
      </c>
      <c r="H257" t="s">
        <v>0</v>
      </c>
      <c r="I257" t="s">
        <v>1016</v>
      </c>
      <c r="J257" t="s">
        <v>1017</v>
      </c>
      <c r="K257">
        <v>15</v>
      </c>
      <c r="L257">
        <v>15</v>
      </c>
      <c r="M257" t="s">
        <v>56</v>
      </c>
      <c r="N257" t="s">
        <v>57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W257" t="s">
        <v>1</v>
      </c>
    </row>
    <row r="258" spans="5:23" x14ac:dyDescent="0.25">
      <c r="E258" t="s">
        <v>892</v>
      </c>
      <c r="F258" t="s">
        <v>1070</v>
      </c>
      <c r="G258" t="s">
        <v>1</v>
      </c>
      <c r="H258" t="s">
        <v>0</v>
      </c>
      <c r="I258" t="s">
        <v>1016</v>
      </c>
      <c r="J258" t="s">
        <v>1017</v>
      </c>
      <c r="K258">
        <v>14</v>
      </c>
      <c r="L258">
        <v>14</v>
      </c>
      <c r="M258" t="s">
        <v>595</v>
      </c>
      <c r="N258" t="s">
        <v>596</v>
      </c>
      <c r="O258" s="2">
        <v>0</v>
      </c>
      <c r="P258" s="2">
        <v>0</v>
      </c>
      <c r="Q258" s="2">
        <v>77.86</v>
      </c>
      <c r="R258" s="2">
        <v>10.1218</v>
      </c>
      <c r="S258" s="2">
        <v>0</v>
      </c>
      <c r="T258" s="2">
        <v>0</v>
      </c>
      <c r="U258" s="2">
        <v>87.981799999999993</v>
      </c>
      <c r="W258" t="s">
        <v>1</v>
      </c>
    </row>
    <row r="259" spans="5:23" x14ac:dyDescent="0.25">
      <c r="E259" t="s">
        <v>892</v>
      </c>
      <c r="F259" t="s">
        <v>1070</v>
      </c>
      <c r="G259" t="s">
        <v>1</v>
      </c>
      <c r="H259" t="s">
        <v>0</v>
      </c>
      <c r="I259" t="s">
        <v>1016</v>
      </c>
      <c r="J259" t="s">
        <v>1017</v>
      </c>
      <c r="K259">
        <v>13</v>
      </c>
      <c r="L259">
        <v>13</v>
      </c>
      <c r="M259" t="s">
        <v>595</v>
      </c>
      <c r="N259" t="s">
        <v>596</v>
      </c>
      <c r="O259" s="2">
        <v>0</v>
      </c>
      <c r="P259" s="2">
        <v>0</v>
      </c>
      <c r="Q259" s="2">
        <v>68.89</v>
      </c>
      <c r="R259" s="2">
        <v>8.9557000000000002</v>
      </c>
      <c r="S259" s="2">
        <v>0</v>
      </c>
      <c r="T259" s="2">
        <v>0</v>
      </c>
      <c r="U259" s="2">
        <v>77.845699999999994</v>
      </c>
      <c r="W259" t="s">
        <v>1</v>
      </c>
    </row>
    <row r="260" spans="5:23" x14ac:dyDescent="0.25">
      <c r="E260" t="s">
        <v>892</v>
      </c>
      <c r="F260" t="s">
        <v>1070</v>
      </c>
      <c r="G260" t="s">
        <v>1</v>
      </c>
      <c r="H260" t="s">
        <v>0</v>
      </c>
      <c r="I260" t="s">
        <v>1016</v>
      </c>
      <c r="J260" t="s">
        <v>1017</v>
      </c>
      <c r="K260">
        <v>12</v>
      </c>
      <c r="L260">
        <v>12</v>
      </c>
      <c r="M260" t="s">
        <v>595</v>
      </c>
      <c r="N260" t="s">
        <v>596</v>
      </c>
      <c r="O260" s="2">
        <v>0</v>
      </c>
      <c r="P260" s="2">
        <v>0</v>
      </c>
      <c r="Q260" s="2">
        <v>103.1</v>
      </c>
      <c r="R260" s="2">
        <v>13.403</v>
      </c>
      <c r="S260" s="2">
        <v>0</v>
      </c>
      <c r="T260" s="2">
        <v>0</v>
      </c>
      <c r="U260" s="2">
        <v>116.503</v>
      </c>
      <c r="W260" t="s">
        <v>1</v>
      </c>
    </row>
    <row r="261" spans="5:23" x14ac:dyDescent="0.25">
      <c r="E261" t="s">
        <v>892</v>
      </c>
      <c r="F261" t="s">
        <v>1070</v>
      </c>
      <c r="G261" t="s">
        <v>1</v>
      </c>
      <c r="H261" t="s">
        <v>0</v>
      </c>
      <c r="I261" t="s">
        <v>1016</v>
      </c>
      <c r="J261" t="s">
        <v>1017</v>
      </c>
      <c r="K261">
        <v>11</v>
      </c>
      <c r="L261">
        <v>11</v>
      </c>
      <c r="M261" t="s">
        <v>595</v>
      </c>
      <c r="N261" t="s">
        <v>596</v>
      </c>
      <c r="O261" s="2">
        <v>0</v>
      </c>
      <c r="P261" s="2">
        <v>0</v>
      </c>
      <c r="Q261" s="2">
        <v>139.41</v>
      </c>
      <c r="R261" s="2">
        <v>18.1233</v>
      </c>
      <c r="S261" s="2">
        <v>0</v>
      </c>
      <c r="T261" s="2">
        <v>0</v>
      </c>
      <c r="U261" s="2">
        <v>157.5333</v>
      </c>
      <c r="W261" t="s">
        <v>1</v>
      </c>
    </row>
    <row r="262" spans="5:23" x14ac:dyDescent="0.25">
      <c r="E262" t="s">
        <v>892</v>
      </c>
      <c r="F262" t="s">
        <v>1061</v>
      </c>
      <c r="G262" t="s">
        <v>1</v>
      </c>
      <c r="H262" t="s">
        <v>0</v>
      </c>
      <c r="I262" t="s">
        <v>1016</v>
      </c>
      <c r="J262" t="s">
        <v>1017</v>
      </c>
      <c r="K262">
        <v>10</v>
      </c>
      <c r="L262">
        <v>10</v>
      </c>
      <c r="M262" t="s">
        <v>595</v>
      </c>
      <c r="N262" t="s">
        <v>596</v>
      </c>
      <c r="O262" s="2">
        <v>0</v>
      </c>
      <c r="P262" s="2">
        <v>0</v>
      </c>
      <c r="Q262" s="2">
        <v>273.41000000000003</v>
      </c>
      <c r="R262" s="2">
        <v>35.543300000000002</v>
      </c>
      <c r="S262" s="2">
        <v>0</v>
      </c>
      <c r="T262" s="2">
        <v>0</v>
      </c>
      <c r="U262" s="2">
        <v>308.95330000000001</v>
      </c>
      <c r="W262" t="s">
        <v>1</v>
      </c>
    </row>
    <row r="263" spans="5:23" x14ac:dyDescent="0.25">
      <c r="E263" t="s">
        <v>892</v>
      </c>
      <c r="F263" t="s">
        <v>1061</v>
      </c>
      <c r="G263" t="s">
        <v>1</v>
      </c>
      <c r="H263" t="s">
        <v>0</v>
      </c>
      <c r="I263" t="s">
        <v>1016</v>
      </c>
      <c r="J263" t="s">
        <v>1017</v>
      </c>
      <c r="K263">
        <v>9</v>
      </c>
      <c r="L263">
        <v>9</v>
      </c>
      <c r="M263" t="s">
        <v>595</v>
      </c>
      <c r="N263" t="s">
        <v>596</v>
      </c>
      <c r="O263" s="2">
        <v>0</v>
      </c>
      <c r="P263" s="2">
        <v>0</v>
      </c>
      <c r="Q263" s="2">
        <v>160.22</v>
      </c>
      <c r="R263" s="2">
        <v>20.828600000000002</v>
      </c>
      <c r="S263" s="2">
        <v>0</v>
      </c>
      <c r="T263" s="2">
        <v>0</v>
      </c>
      <c r="U263" s="2">
        <v>181.04859999999999</v>
      </c>
      <c r="W263" t="s">
        <v>1</v>
      </c>
    </row>
    <row r="264" spans="5:23" x14ac:dyDescent="0.25">
      <c r="E264" t="s">
        <v>892</v>
      </c>
      <c r="F264" t="s">
        <v>1061</v>
      </c>
      <c r="G264" t="s">
        <v>1</v>
      </c>
      <c r="H264" t="s">
        <v>0</v>
      </c>
      <c r="I264" t="s">
        <v>1016</v>
      </c>
      <c r="J264" t="s">
        <v>1017</v>
      </c>
      <c r="K264">
        <v>8</v>
      </c>
      <c r="L264">
        <v>8</v>
      </c>
      <c r="M264" t="s">
        <v>754</v>
      </c>
      <c r="N264" t="s">
        <v>755</v>
      </c>
      <c r="O264" s="2">
        <v>0</v>
      </c>
      <c r="P264" s="2">
        <v>0</v>
      </c>
      <c r="Q264" s="2">
        <v>110.01</v>
      </c>
      <c r="R264" s="2">
        <v>14.301300000000001</v>
      </c>
      <c r="S264" s="2">
        <v>0</v>
      </c>
      <c r="T264" s="2">
        <v>0</v>
      </c>
      <c r="U264" s="2">
        <v>124.3113</v>
      </c>
      <c r="W264" t="s">
        <v>1</v>
      </c>
    </row>
    <row r="265" spans="5:23" x14ac:dyDescent="0.25">
      <c r="E265" t="s">
        <v>892</v>
      </c>
      <c r="F265" t="s">
        <v>1061</v>
      </c>
      <c r="G265" t="s">
        <v>1</v>
      </c>
      <c r="H265" t="s">
        <v>0</v>
      </c>
      <c r="I265" t="s">
        <v>1016</v>
      </c>
      <c r="J265" t="s">
        <v>1017</v>
      </c>
      <c r="K265">
        <v>7</v>
      </c>
      <c r="L265">
        <v>7</v>
      </c>
      <c r="M265" t="s">
        <v>754</v>
      </c>
      <c r="N265" t="s">
        <v>755</v>
      </c>
      <c r="O265" s="2">
        <v>0</v>
      </c>
      <c r="P265" s="2">
        <v>0</v>
      </c>
      <c r="Q265" s="2">
        <v>336.53</v>
      </c>
      <c r="R265" s="2">
        <v>43.748899999999999</v>
      </c>
      <c r="S265" s="2">
        <v>0</v>
      </c>
      <c r="T265" s="2">
        <v>0</v>
      </c>
      <c r="U265" s="2">
        <v>380.27889999999996</v>
      </c>
      <c r="W265" t="s">
        <v>1</v>
      </c>
    </row>
    <row r="266" spans="5:23" x14ac:dyDescent="0.25">
      <c r="E266" t="s">
        <v>892</v>
      </c>
      <c r="F266" t="s">
        <v>1061</v>
      </c>
      <c r="G266" t="s">
        <v>1</v>
      </c>
      <c r="H266" t="s">
        <v>0</v>
      </c>
      <c r="I266" t="s">
        <v>1016</v>
      </c>
      <c r="J266" t="s">
        <v>1017</v>
      </c>
      <c r="K266">
        <v>6</v>
      </c>
      <c r="L266">
        <v>6</v>
      </c>
      <c r="M266" t="s">
        <v>754</v>
      </c>
      <c r="N266" t="s">
        <v>755</v>
      </c>
      <c r="O266" s="2">
        <v>0</v>
      </c>
      <c r="P266" s="2">
        <v>0</v>
      </c>
      <c r="Q266" s="2">
        <v>311.73</v>
      </c>
      <c r="R266" s="2">
        <v>40.524900000000002</v>
      </c>
      <c r="S266" s="2">
        <v>0</v>
      </c>
      <c r="T266" s="2">
        <v>0</v>
      </c>
      <c r="U266" s="2">
        <v>352.25490000000002</v>
      </c>
      <c r="W266" t="s">
        <v>1</v>
      </c>
    </row>
    <row r="267" spans="5:23" x14ac:dyDescent="0.25">
      <c r="E267" t="s">
        <v>892</v>
      </c>
      <c r="F267" t="s">
        <v>1060</v>
      </c>
      <c r="G267" t="s">
        <v>1</v>
      </c>
      <c r="H267" t="s">
        <v>0</v>
      </c>
      <c r="I267" t="s">
        <v>1016</v>
      </c>
      <c r="J267" t="s">
        <v>1017</v>
      </c>
      <c r="K267">
        <v>5</v>
      </c>
      <c r="L267">
        <v>5</v>
      </c>
      <c r="M267" t="s">
        <v>56</v>
      </c>
      <c r="N267" t="s">
        <v>57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W267" t="s">
        <v>1</v>
      </c>
    </row>
    <row r="268" spans="5:23" x14ac:dyDescent="0.25">
      <c r="E268" t="s">
        <v>892</v>
      </c>
      <c r="F268" t="s">
        <v>1060</v>
      </c>
      <c r="G268" t="s">
        <v>1</v>
      </c>
      <c r="H268" t="s">
        <v>0</v>
      </c>
      <c r="I268" t="s">
        <v>1016</v>
      </c>
      <c r="J268" t="s">
        <v>1017</v>
      </c>
      <c r="K268">
        <v>4</v>
      </c>
      <c r="L268">
        <v>4</v>
      </c>
      <c r="M268" t="s">
        <v>722</v>
      </c>
      <c r="N268" t="s">
        <v>723</v>
      </c>
      <c r="O268" s="2">
        <v>0</v>
      </c>
      <c r="P268" s="2">
        <v>0</v>
      </c>
      <c r="Q268" s="2">
        <v>159.03</v>
      </c>
      <c r="R268" s="2">
        <v>20.6739</v>
      </c>
      <c r="S268" s="2">
        <v>0</v>
      </c>
      <c r="T268" s="2">
        <v>0</v>
      </c>
      <c r="U268" s="2">
        <v>179.7039</v>
      </c>
      <c r="W268" t="s">
        <v>1</v>
      </c>
    </row>
    <row r="269" spans="5:23" x14ac:dyDescent="0.25">
      <c r="E269" t="s">
        <v>892</v>
      </c>
      <c r="F269" t="s">
        <v>1059</v>
      </c>
      <c r="G269" t="s">
        <v>1</v>
      </c>
      <c r="H269" t="s">
        <v>0</v>
      </c>
      <c r="I269" t="s">
        <v>1016</v>
      </c>
      <c r="J269" t="s">
        <v>1017</v>
      </c>
      <c r="K269">
        <v>3</v>
      </c>
      <c r="L269">
        <v>3</v>
      </c>
      <c r="M269" t="s">
        <v>595</v>
      </c>
      <c r="N269" t="s">
        <v>596</v>
      </c>
      <c r="O269" s="2">
        <v>0</v>
      </c>
      <c r="P269" s="2">
        <v>0</v>
      </c>
      <c r="Q269" s="2">
        <v>144.52000000000001</v>
      </c>
      <c r="R269" s="2">
        <v>18.787600000000001</v>
      </c>
      <c r="S269" s="2">
        <v>0</v>
      </c>
      <c r="T269" s="2">
        <v>0</v>
      </c>
      <c r="U269" s="2">
        <v>163.30760000000001</v>
      </c>
      <c r="W269" t="s">
        <v>1</v>
      </c>
    </row>
    <row r="270" spans="5:23" x14ac:dyDescent="0.25">
      <c r="E270" t="s">
        <v>892</v>
      </c>
      <c r="F270" t="s">
        <v>1059</v>
      </c>
      <c r="G270" t="s">
        <v>1</v>
      </c>
      <c r="H270" t="s">
        <v>0</v>
      </c>
      <c r="I270" t="s">
        <v>1016</v>
      </c>
      <c r="J270" t="s">
        <v>1017</v>
      </c>
      <c r="K270">
        <v>2</v>
      </c>
      <c r="L270">
        <v>2</v>
      </c>
      <c r="M270" t="s">
        <v>595</v>
      </c>
      <c r="N270" t="s">
        <v>596</v>
      </c>
      <c r="O270" s="2">
        <v>0</v>
      </c>
      <c r="P270" s="2">
        <v>0</v>
      </c>
      <c r="Q270" s="2">
        <v>159.01</v>
      </c>
      <c r="R270" s="2">
        <v>20.671299999999999</v>
      </c>
      <c r="S270" s="2">
        <v>0</v>
      </c>
      <c r="T270" s="2">
        <v>0</v>
      </c>
      <c r="U270" s="2">
        <v>179.68129999999999</v>
      </c>
      <c r="W270" t="s">
        <v>1</v>
      </c>
    </row>
    <row r="271" spans="5:23" x14ac:dyDescent="0.25">
      <c r="E271" t="s">
        <v>892</v>
      </c>
      <c r="F271" t="s">
        <v>1059</v>
      </c>
      <c r="G271" t="s">
        <v>1</v>
      </c>
      <c r="H271" t="s">
        <v>0</v>
      </c>
      <c r="I271" t="s">
        <v>1016</v>
      </c>
      <c r="J271" t="s">
        <v>1017</v>
      </c>
      <c r="K271">
        <v>1</v>
      </c>
      <c r="L271">
        <v>1</v>
      </c>
      <c r="M271" t="s">
        <v>595</v>
      </c>
      <c r="N271" t="s">
        <v>596</v>
      </c>
      <c r="O271" s="2">
        <v>0</v>
      </c>
      <c r="P271" s="2">
        <v>0</v>
      </c>
      <c r="Q271" s="2">
        <v>65.28</v>
      </c>
      <c r="R271" s="2">
        <v>8.4863999999999997</v>
      </c>
      <c r="S271" s="2">
        <v>0</v>
      </c>
      <c r="T271" s="2">
        <v>0</v>
      </c>
      <c r="U271" s="2">
        <v>73.766400000000004</v>
      </c>
      <c r="W271" t="s">
        <v>1</v>
      </c>
    </row>
    <row r="272" spans="5:23" x14ac:dyDescent="0.25">
      <c r="E272" t="s">
        <v>892</v>
      </c>
      <c r="F272" t="s">
        <v>1059</v>
      </c>
      <c r="G272" t="s">
        <v>1</v>
      </c>
      <c r="H272" t="s">
        <v>0</v>
      </c>
      <c r="I272" t="s">
        <v>1016</v>
      </c>
      <c r="J272" t="s">
        <v>1017</v>
      </c>
      <c r="K272">
        <v>102</v>
      </c>
      <c r="L272">
        <v>102</v>
      </c>
      <c r="M272" t="s">
        <v>848</v>
      </c>
      <c r="N272" t="s">
        <v>1069</v>
      </c>
      <c r="O272" s="2">
        <v>0</v>
      </c>
      <c r="P272" s="2">
        <v>0</v>
      </c>
      <c r="Q272" s="2">
        <v>1038.5999999999999</v>
      </c>
      <c r="R272" s="2">
        <v>135.018</v>
      </c>
      <c r="S272" s="2">
        <v>0</v>
      </c>
      <c r="T272" s="2">
        <v>0</v>
      </c>
      <c r="U272" s="2">
        <v>1173.6179999999999</v>
      </c>
      <c r="W272" t="s">
        <v>1</v>
      </c>
    </row>
    <row r="273" spans="5:23" x14ac:dyDescent="0.25">
      <c r="E273" t="s">
        <v>892</v>
      </c>
      <c r="F273" t="s">
        <v>1059</v>
      </c>
      <c r="G273" t="s">
        <v>1</v>
      </c>
      <c r="H273" t="s">
        <v>0</v>
      </c>
      <c r="I273" t="s">
        <v>1016</v>
      </c>
      <c r="J273" t="s">
        <v>1017</v>
      </c>
      <c r="K273">
        <v>101</v>
      </c>
      <c r="L273">
        <v>101</v>
      </c>
      <c r="M273" t="s">
        <v>907</v>
      </c>
      <c r="N273" t="s">
        <v>708</v>
      </c>
      <c r="O273" s="2">
        <v>0</v>
      </c>
      <c r="P273" s="2">
        <v>0</v>
      </c>
      <c r="Q273" s="2">
        <v>234.04</v>
      </c>
      <c r="R273" s="2">
        <v>30.4252</v>
      </c>
      <c r="S273" s="2">
        <v>0</v>
      </c>
      <c r="T273" s="2">
        <v>0</v>
      </c>
      <c r="U273" s="2">
        <v>264.46519999999998</v>
      </c>
      <c r="W273" t="s">
        <v>1</v>
      </c>
    </row>
    <row r="274" spans="5:23" x14ac:dyDescent="0.25">
      <c r="E274" t="s">
        <v>892</v>
      </c>
      <c r="F274" t="s">
        <v>1059</v>
      </c>
      <c r="G274" t="s">
        <v>1</v>
      </c>
      <c r="H274" t="s">
        <v>0</v>
      </c>
      <c r="I274" t="s">
        <v>1016</v>
      </c>
      <c r="J274" t="s">
        <v>1017</v>
      </c>
      <c r="K274">
        <v>100</v>
      </c>
      <c r="L274">
        <v>100</v>
      </c>
      <c r="M274" t="s">
        <v>595</v>
      </c>
      <c r="N274" t="s">
        <v>596</v>
      </c>
      <c r="O274" s="2">
        <v>0</v>
      </c>
      <c r="P274" s="2">
        <v>0</v>
      </c>
      <c r="Q274" s="2">
        <v>97.89</v>
      </c>
      <c r="R274" s="2">
        <v>12.7257</v>
      </c>
      <c r="S274" s="2">
        <v>0</v>
      </c>
      <c r="T274" s="2">
        <v>0</v>
      </c>
      <c r="U274" s="2">
        <v>110.6157</v>
      </c>
      <c r="W274" t="s">
        <v>1</v>
      </c>
    </row>
    <row r="275" spans="5:23" x14ac:dyDescent="0.25">
      <c r="E275" t="s">
        <v>891</v>
      </c>
      <c r="F275" t="s">
        <v>1015</v>
      </c>
      <c r="G275" t="s">
        <v>1</v>
      </c>
      <c r="H275" t="s">
        <v>0</v>
      </c>
      <c r="I275" t="s">
        <v>1016</v>
      </c>
      <c r="J275" t="s">
        <v>1017</v>
      </c>
      <c r="K275">
        <v>99</v>
      </c>
      <c r="L275">
        <v>99</v>
      </c>
      <c r="M275" t="s">
        <v>612</v>
      </c>
      <c r="N275" t="s">
        <v>613</v>
      </c>
      <c r="O275" s="2">
        <v>0</v>
      </c>
      <c r="P275" s="2">
        <v>0</v>
      </c>
      <c r="Q275" s="2">
        <v>590.6</v>
      </c>
      <c r="R275" s="2">
        <v>76.778000000000006</v>
      </c>
      <c r="S275" s="2">
        <v>0</v>
      </c>
      <c r="T275" s="2">
        <v>0</v>
      </c>
      <c r="U275" s="2">
        <v>667.37800000000004</v>
      </c>
      <c r="V275" s="2"/>
      <c r="W275" s="2" t="s">
        <v>1</v>
      </c>
    </row>
    <row r="276" spans="5:23" x14ac:dyDescent="0.25">
      <c r="E276" t="s">
        <v>891</v>
      </c>
      <c r="F276" t="s">
        <v>1038</v>
      </c>
      <c r="G276" t="s">
        <v>1</v>
      </c>
      <c r="H276" t="s">
        <v>0</v>
      </c>
      <c r="I276" t="s">
        <v>1016</v>
      </c>
      <c r="J276" t="s">
        <v>1017</v>
      </c>
      <c r="K276">
        <v>98</v>
      </c>
      <c r="L276">
        <v>98</v>
      </c>
      <c r="M276" t="s">
        <v>1039</v>
      </c>
      <c r="N276" t="s">
        <v>1040</v>
      </c>
      <c r="O276" s="2">
        <v>0</v>
      </c>
      <c r="P276" s="2">
        <v>0</v>
      </c>
      <c r="Q276" s="2">
        <v>14.2</v>
      </c>
      <c r="R276" s="2">
        <v>1.8459999999999999</v>
      </c>
      <c r="S276" s="2">
        <v>0</v>
      </c>
      <c r="T276" s="2">
        <v>0</v>
      </c>
      <c r="U276" s="2">
        <v>16.045999999999999</v>
      </c>
      <c r="V276" s="2"/>
      <c r="W276" s="2" t="s">
        <v>1</v>
      </c>
    </row>
    <row r="277" spans="5:23" x14ac:dyDescent="0.25">
      <c r="E277" t="s">
        <v>891</v>
      </c>
      <c r="F277" t="s">
        <v>1038</v>
      </c>
      <c r="G277" t="s">
        <v>1</v>
      </c>
      <c r="H277" t="s">
        <v>0</v>
      </c>
      <c r="I277" t="s">
        <v>1016</v>
      </c>
      <c r="J277" t="s">
        <v>1017</v>
      </c>
      <c r="K277">
        <v>97</v>
      </c>
      <c r="L277">
        <v>97</v>
      </c>
      <c r="M277" t="s">
        <v>1039</v>
      </c>
      <c r="N277" t="s">
        <v>1040</v>
      </c>
      <c r="O277" s="2">
        <v>0</v>
      </c>
      <c r="P277" s="2">
        <v>0</v>
      </c>
      <c r="Q277" s="2">
        <v>396.01</v>
      </c>
      <c r="R277" s="2">
        <v>51.481299999999997</v>
      </c>
      <c r="S277" s="2">
        <v>0</v>
      </c>
      <c r="T277" s="2">
        <v>0</v>
      </c>
      <c r="U277" s="2">
        <v>447.49129999999997</v>
      </c>
      <c r="V277" s="2"/>
      <c r="W277" s="2" t="s">
        <v>1</v>
      </c>
    </row>
    <row r="278" spans="5:23" x14ac:dyDescent="0.25">
      <c r="E278" t="s">
        <v>891</v>
      </c>
      <c r="F278" t="s">
        <v>1038</v>
      </c>
      <c r="G278" t="s">
        <v>1</v>
      </c>
      <c r="H278" t="s">
        <v>0</v>
      </c>
      <c r="I278" t="s">
        <v>1016</v>
      </c>
      <c r="J278" t="s">
        <v>1017</v>
      </c>
      <c r="K278">
        <v>96</v>
      </c>
      <c r="L278">
        <v>96</v>
      </c>
      <c r="M278" t="s">
        <v>1039</v>
      </c>
      <c r="N278" t="s">
        <v>1040</v>
      </c>
      <c r="O278" s="2">
        <v>0</v>
      </c>
      <c r="P278" s="2">
        <v>0</v>
      </c>
      <c r="Q278" s="2">
        <v>272.75</v>
      </c>
      <c r="R278" s="2">
        <v>35.457500000000003</v>
      </c>
      <c r="S278" s="2">
        <v>0</v>
      </c>
      <c r="T278" s="2">
        <v>0</v>
      </c>
      <c r="U278" s="2">
        <v>308.20749999999998</v>
      </c>
      <c r="V278" s="2"/>
      <c r="W278" s="2" t="s">
        <v>1</v>
      </c>
    </row>
    <row r="279" spans="5:23" x14ac:dyDescent="0.25">
      <c r="E279" t="s">
        <v>891</v>
      </c>
      <c r="F279" t="s">
        <v>1037</v>
      </c>
      <c r="G279" t="s">
        <v>1</v>
      </c>
      <c r="H279" t="s">
        <v>0</v>
      </c>
      <c r="I279" t="s">
        <v>1016</v>
      </c>
      <c r="J279" t="s">
        <v>1017</v>
      </c>
      <c r="K279">
        <v>95</v>
      </c>
      <c r="L279">
        <v>95</v>
      </c>
      <c r="M279" t="s">
        <v>381</v>
      </c>
      <c r="N279" t="s">
        <v>382</v>
      </c>
      <c r="O279" s="2">
        <v>0</v>
      </c>
      <c r="P279" s="2">
        <v>0</v>
      </c>
      <c r="Q279" s="2">
        <v>144.49</v>
      </c>
      <c r="R279" s="2">
        <v>18.783700000000003</v>
      </c>
      <c r="S279" s="2">
        <v>0</v>
      </c>
      <c r="T279" s="2">
        <v>0</v>
      </c>
      <c r="U279" s="2">
        <v>163.27370000000002</v>
      </c>
      <c r="V279" s="2"/>
      <c r="W279" s="2" t="s">
        <v>1</v>
      </c>
    </row>
    <row r="280" spans="5:23" x14ac:dyDescent="0.25">
      <c r="E280" t="s">
        <v>891</v>
      </c>
      <c r="F280" t="s">
        <v>1037</v>
      </c>
      <c r="G280" t="s">
        <v>1</v>
      </c>
      <c r="H280" t="s">
        <v>0</v>
      </c>
      <c r="I280" t="s">
        <v>1016</v>
      </c>
      <c r="J280" t="s">
        <v>1017</v>
      </c>
      <c r="K280">
        <v>94</v>
      </c>
      <c r="L280">
        <v>94</v>
      </c>
      <c r="M280" t="s">
        <v>222</v>
      </c>
      <c r="N280" t="s">
        <v>74</v>
      </c>
      <c r="O280" s="2">
        <v>0</v>
      </c>
      <c r="P280" s="2">
        <v>0</v>
      </c>
      <c r="Q280" s="2">
        <v>4.5999999999999996</v>
      </c>
      <c r="R280" s="2">
        <v>0.59799999999999998</v>
      </c>
      <c r="S280" s="2">
        <v>0</v>
      </c>
      <c r="T280" s="2">
        <v>0</v>
      </c>
      <c r="U280" s="2">
        <v>5.1979999999999995</v>
      </c>
      <c r="V280" s="2"/>
      <c r="W280" s="2" t="s">
        <v>1</v>
      </c>
    </row>
    <row r="281" spans="5:23" x14ac:dyDescent="0.25">
      <c r="E281" t="s">
        <v>891</v>
      </c>
      <c r="F281" t="s">
        <v>1037</v>
      </c>
      <c r="G281" t="s">
        <v>1</v>
      </c>
      <c r="H281" t="s">
        <v>0</v>
      </c>
      <c r="I281" t="s">
        <v>1016</v>
      </c>
      <c r="J281" t="s">
        <v>1017</v>
      </c>
      <c r="K281">
        <v>93</v>
      </c>
      <c r="L281">
        <v>93</v>
      </c>
      <c r="M281" t="s">
        <v>705</v>
      </c>
      <c r="N281" t="s">
        <v>706</v>
      </c>
      <c r="O281" s="2">
        <v>0</v>
      </c>
      <c r="P281" s="2">
        <v>0</v>
      </c>
      <c r="Q281" s="2">
        <v>108.94</v>
      </c>
      <c r="R281" s="2">
        <v>14.1622</v>
      </c>
      <c r="S281" s="2">
        <v>0</v>
      </c>
      <c r="T281" s="2">
        <v>0</v>
      </c>
      <c r="U281" s="2">
        <v>123.1022</v>
      </c>
      <c r="V281" s="2"/>
      <c r="W281" s="2" t="s">
        <v>1</v>
      </c>
    </row>
    <row r="282" spans="5:23" x14ac:dyDescent="0.25">
      <c r="E282" t="s">
        <v>891</v>
      </c>
      <c r="F282" t="s">
        <v>1014</v>
      </c>
      <c r="G282" t="s">
        <v>1</v>
      </c>
      <c r="H282" t="s">
        <v>0</v>
      </c>
      <c r="I282" t="s">
        <v>1016</v>
      </c>
      <c r="J282" t="s">
        <v>1017</v>
      </c>
      <c r="K282">
        <v>92</v>
      </c>
      <c r="L282">
        <v>92</v>
      </c>
      <c r="M282" t="s">
        <v>606</v>
      </c>
      <c r="N282" t="s">
        <v>607</v>
      </c>
      <c r="O282" s="2">
        <v>0</v>
      </c>
      <c r="P282" s="2">
        <v>0</v>
      </c>
      <c r="Q282" s="2">
        <v>455.72</v>
      </c>
      <c r="R282" s="2">
        <v>59.243600000000008</v>
      </c>
      <c r="S282" s="2">
        <v>0</v>
      </c>
      <c r="T282" s="2">
        <v>0</v>
      </c>
      <c r="U282" s="2">
        <v>514.96360000000004</v>
      </c>
      <c r="V282" s="2"/>
      <c r="W282" s="2" t="s">
        <v>1</v>
      </c>
    </row>
    <row r="283" spans="5:23" x14ac:dyDescent="0.25">
      <c r="E283" t="s">
        <v>891</v>
      </c>
      <c r="F283" t="s">
        <v>1014</v>
      </c>
      <c r="G283" t="s">
        <v>1</v>
      </c>
      <c r="H283" t="s">
        <v>0</v>
      </c>
      <c r="I283" t="s">
        <v>1016</v>
      </c>
      <c r="J283" t="s">
        <v>1017</v>
      </c>
      <c r="K283">
        <v>91</v>
      </c>
      <c r="L283">
        <v>91</v>
      </c>
      <c r="M283" t="s">
        <v>606</v>
      </c>
      <c r="N283" t="s">
        <v>607</v>
      </c>
      <c r="O283" s="2">
        <v>0</v>
      </c>
      <c r="P283" s="2">
        <v>0</v>
      </c>
      <c r="Q283" s="2">
        <v>568.1</v>
      </c>
      <c r="R283" s="2">
        <v>73.853000000000009</v>
      </c>
      <c r="S283" s="2">
        <v>0</v>
      </c>
      <c r="T283" s="2">
        <v>0</v>
      </c>
      <c r="U283" s="2">
        <v>641.95299999999997</v>
      </c>
      <c r="V283" s="2"/>
      <c r="W283" s="2" t="s">
        <v>1</v>
      </c>
    </row>
    <row r="284" spans="5:23" x14ac:dyDescent="0.25">
      <c r="E284" t="s">
        <v>891</v>
      </c>
      <c r="F284" t="s">
        <v>1014</v>
      </c>
      <c r="G284" t="s">
        <v>1</v>
      </c>
      <c r="H284" t="s">
        <v>0</v>
      </c>
      <c r="I284" t="s">
        <v>1016</v>
      </c>
      <c r="J284" t="s">
        <v>1017</v>
      </c>
      <c r="K284">
        <v>90</v>
      </c>
      <c r="L284">
        <v>90</v>
      </c>
      <c r="M284" t="s">
        <v>381</v>
      </c>
      <c r="N284" t="s">
        <v>382</v>
      </c>
      <c r="O284" s="2">
        <v>0</v>
      </c>
      <c r="P284" s="2">
        <v>0</v>
      </c>
      <c r="Q284" s="2">
        <v>280.86</v>
      </c>
      <c r="R284" s="2">
        <v>36.511800000000001</v>
      </c>
      <c r="S284" s="2">
        <v>0</v>
      </c>
      <c r="T284" s="2">
        <v>0</v>
      </c>
      <c r="U284" s="2">
        <v>317.37180000000001</v>
      </c>
      <c r="V284" s="2"/>
      <c r="W284" s="2" t="s">
        <v>1</v>
      </c>
    </row>
    <row r="285" spans="5:23" x14ac:dyDescent="0.25">
      <c r="E285" t="s">
        <v>891</v>
      </c>
      <c r="F285" t="s">
        <v>1014</v>
      </c>
      <c r="G285" t="s">
        <v>1</v>
      </c>
      <c r="H285" t="s">
        <v>0</v>
      </c>
      <c r="I285" t="s">
        <v>1016</v>
      </c>
      <c r="J285" t="s">
        <v>1017</v>
      </c>
      <c r="K285">
        <v>89</v>
      </c>
      <c r="L285">
        <v>89</v>
      </c>
      <c r="M285" t="s">
        <v>56</v>
      </c>
      <c r="N285" t="s">
        <v>57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/>
      <c r="W285" s="2" t="s">
        <v>1</v>
      </c>
    </row>
    <row r="286" spans="5:23" x14ac:dyDescent="0.25">
      <c r="E286" t="s">
        <v>891</v>
      </c>
      <c r="F286" t="s">
        <v>1014</v>
      </c>
      <c r="G286" t="s">
        <v>1</v>
      </c>
      <c r="H286" t="s">
        <v>0</v>
      </c>
      <c r="I286" t="s">
        <v>1016</v>
      </c>
      <c r="J286" t="s">
        <v>1017</v>
      </c>
      <c r="K286">
        <v>88</v>
      </c>
      <c r="L286">
        <v>88</v>
      </c>
      <c r="M286" t="s">
        <v>56</v>
      </c>
      <c r="N286" t="s">
        <v>57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/>
      <c r="W286" s="2" t="s">
        <v>1</v>
      </c>
    </row>
    <row r="287" spans="5:23" x14ac:dyDescent="0.25">
      <c r="E287" t="s">
        <v>891</v>
      </c>
      <c r="F287" t="s">
        <v>1014</v>
      </c>
      <c r="G287" t="s">
        <v>1</v>
      </c>
      <c r="H287" t="s">
        <v>0</v>
      </c>
      <c r="I287" t="s">
        <v>1016</v>
      </c>
      <c r="J287" t="s">
        <v>1017</v>
      </c>
      <c r="K287">
        <v>87</v>
      </c>
      <c r="L287">
        <v>87</v>
      </c>
      <c r="M287" t="s">
        <v>56</v>
      </c>
      <c r="N287" t="s">
        <v>57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/>
      <c r="W287" s="2" t="s">
        <v>1</v>
      </c>
    </row>
    <row r="288" spans="5:23" x14ac:dyDescent="0.25">
      <c r="E288" t="s">
        <v>891</v>
      </c>
      <c r="F288" t="s">
        <v>1014</v>
      </c>
      <c r="G288" t="s">
        <v>1</v>
      </c>
      <c r="H288" t="s">
        <v>0</v>
      </c>
      <c r="I288" t="s">
        <v>1016</v>
      </c>
      <c r="J288" t="s">
        <v>1017</v>
      </c>
      <c r="K288">
        <v>86</v>
      </c>
      <c r="L288">
        <v>86</v>
      </c>
      <c r="M288" t="s">
        <v>733</v>
      </c>
      <c r="N288" t="s">
        <v>734</v>
      </c>
      <c r="O288" s="2">
        <v>0</v>
      </c>
      <c r="P288" s="2">
        <v>0</v>
      </c>
      <c r="Q288" s="2">
        <v>78.459999999999994</v>
      </c>
      <c r="R288" s="2">
        <v>10.1998</v>
      </c>
      <c r="S288" s="2">
        <v>0</v>
      </c>
      <c r="T288" s="2">
        <v>0</v>
      </c>
      <c r="U288" s="2">
        <v>88.65979999999999</v>
      </c>
      <c r="V288" s="2"/>
      <c r="W288" s="2" t="s">
        <v>1</v>
      </c>
    </row>
    <row r="289" spans="5:23" x14ac:dyDescent="0.25">
      <c r="E289" t="s">
        <v>891</v>
      </c>
      <c r="F289" t="s">
        <v>1014</v>
      </c>
      <c r="G289" t="s">
        <v>1</v>
      </c>
      <c r="H289" t="s">
        <v>0</v>
      </c>
      <c r="I289" t="s">
        <v>1016</v>
      </c>
      <c r="J289" t="s">
        <v>1017</v>
      </c>
      <c r="K289">
        <v>85</v>
      </c>
      <c r="L289">
        <v>85</v>
      </c>
      <c r="M289" t="s">
        <v>733</v>
      </c>
      <c r="N289" t="s">
        <v>734</v>
      </c>
      <c r="O289" s="2">
        <v>0</v>
      </c>
      <c r="P289" s="2">
        <v>0</v>
      </c>
      <c r="Q289" s="2">
        <v>275.58</v>
      </c>
      <c r="R289" s="2">
        <v>35.825400000000002</v>
      </c>
      <c r="S289" s="2">
        <v>0</v>
      </c>
      <c r="T289" s="2">
        <v>0</v>
      </c>
      <c r="U289" s="2">
        <v>311.40539999999999</v>
      </c>
      <c r="V289" s="2"/>
      <c r="W289" s="2" t="s">
        <v>1</v>
      </c>
    </row>
    <row r="290" spans="5:23" x14ac:dyDescent="0.25">
      <c r="E290" t="s">
        <v>891</v>
      </c>
      <c r="F290" t="s">
        <v>1014</v>
      </c>
      <c r="G290" t="s">
        <v>1</v>
      </c>
      <c r="H290" t="s">
        <v>0</v>
      </c>
      <c r="I290" t="s">
        <v>1016</v>
      </c>
      <c r="J290" t="s">
        <v>1017</v>
      </c>
      <c r="K290">
        <v>84</v>
      </c>
      <c r="L290">
        <v>84</v>
      </c>
      <c r="M290" t="s">
        <v>733</v>
      </c>
      <c r="N290" t="s">
        <v>734</v>
      </c>
      <c r="O290" s="2">
        <v>0</v>
      </c>
      <c r="P290" s="2">
        <v>0</v>
      </c>
      <c r="Q290" s="2">
        <v>107.34</v>
      </c>
      <c r="R290" s="2">
        <v>13.9542</v>
      </c>
      <c r="S290" s="2">
        <v>0</v>
      </c>
      <c r="T290" s="2">
        <v>0</v>
      </c>
      <c r="U290" s="2">
        <v>121.2942</v>
      </c>
      <c r="V290" s="2"/>
      <c r="W290" s="2" t="s">
        <v>1</v>
      </c>
    </row>
    <row r="291" spans="5:23" x14ac:dyDescent="0.25">
      <c r="E291" t="s">
        <v>891</v>
      </c>
      <c r="F291" t="s">
        <v>1035</v>
      </c>
      <c r="G291" t="s">
        <v>1</v>
      </c>
      <c r="H291" t="s">
        <v>0</v>
      </c>
      <c r="I291" t="s">
        <v>1016</v>
      </c>
      <c r="J291" t="s">
        <v>1017</v>
      </c>
      <c r="K291">
        <v>83</v>
      </c>
      <c r="L291">
        <v>83</v>
      </c>
      <c r="M291" t="s">
        <v>56</v>
      </c>
      <c r="N291" t="s">
        <v>57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/>
      <c r="W291" s="2" t="s">
        <v>1</v>
      </c>
    </row>
    <row r="292" spans="5:23" x14ac:dyDescent="0.25">
      <c r="E292" t="s">
        <v>891</v>
      </c>
      <c r="F292" t="s">
        <v>1035</v>
      </c>
      <c r="G292" t="s">
        <v>1</v>
      </c>
      <c r="H292" t="s">
        <v>0</v>
      </c>
      <c r="I292" t="s">
        <v>1016</v>
      </c>
      <c r="J292" t="s">
        <v>1017</v>
      </c>
      <c r="K292">
        <v>82</v>
      </c>
      <c r="L292">
        <v>82</v>
      </c>
      <c r="M292" t="s">
        <v>1036</v>
      </c>
      <c r="N292" t="s">
        <v>609</v>
      </c>
      <c r="O292" s="2">
        <v>0</v>
      </c>
      <c r="P292" s="2">
        <v>0</v>
      </c>
      <c r="Q292" s="2">
        <v>154.53</v>
      </c>
      <c r="R292" s="2">
        <v>20.088900000000002</v>
      </c>
      <c r="S292" s="2">
        <v>0</v>
      </c>
      <c r="T292" s="2">
        <v>0</v>
      </c>
      <c r="U292" s="2">
        <v>174.6189</v>
      </c>
      <c r="V292" s="2"/>
      <c r="W292" s="2" t="s">
        <v>1</v>
      </c>
    </row>
    <row r="293" spans="5:23" x14ac:dyDescent="0.25">
      <c r="E293" t="s">
        <v>891</v>
      </c>
      <c r="F293" t="s">
        <v>1035</v>
      </c>
      <c r="G293" t="s">
        <v>1</v>
      </c>
      <c r="H293" t="s">
        <v>0</v>
      </c>
      <c r="I293" t="s">
        <v>1016</v>
      </c>
      <c r="J293" t="s">
        <v>1017</v>
      </c>
      <c r="K293">
        <v>81</v>
      </c>
      <c r="L293">
        <v>81</v>
      </c>
      <c r="M293" t="s">
        <v>1036</v>
      </c>
      <c r="N293" t="s">
        <v>609</v>
      </c>
      <c r="O293" s="2">
        <v>0</v>
      </c>
      <c r="P293" s="2">
        <v>0</v>
      </c>
      <c r="Q293" s="2">
        <v>142.01</v>
      </c>
      <c r="R293" s="2">
        <v>18.461299999999998</v>
      </c>
      <c r="S293" s="2">
        <v>0</v>
      </c>
      <c r="T293" s="2">
        <v>0</v>
      </c>
      <c r="U293" s="2">
        <v>160.47129999999999</v>
      </c>
      <c r="V293" s="2"/>
      <c r="W293" s="2" t="s">
        <v>1</v>
      </c>
    </row>
    <row r="294" spans="5:23" x14ac:dyDescent="0.25">
      <c r="E294" t="s">
        <v>891</v>
      </c>
      <c r="F294" t="s">
        <v>1032</v>
      </c>
      <c r="G294" t="s">
        <v>1</v>
      </c>
      <c r="H294" t="s">
        <v>0</v>
      </c>
      <c r="I294" t="s">
        <v>1016</v>
      </c>
      <c r="J294" t="s">
        <v>1017</v>
      </c>
      <c r="K294">
        <v>80</v>
      </c>
      <c r="L294">
        <v>80</v>
      </c>
      <c r="M294" t="s">
        <v>1033</v>
      </c>
      <c r="N294" t="s">
        <v>1034</v>
      </c>
      <c r="O294" s="2">
        <v>0</v>
      </c>
      <c r="P294" s="2">
        <v>0</v>
      </c>
      <c r="Q294" s="2">
        <v>379.35</v>
      </c>
      <c r="R294" s="2">
        <v>49.315500000000007</v>
      </c>
      <c r="S294" s="2">
        <v>0</v>
      </c>
      <c r="T294" s="2">
        <v>0</v>
      </c>
      <c r="U294" s="2">
        <v>428.66550000000001</v>
      </c>
      <c r="V294" s="2"/>
      <c r="W294" s="2" t="s">
        <v>1</v>
      </c>
    </row>
    <row r="295" spans="5:23" x14ac:dyDescent="0.25">
      <c r="E295" t="s">
        <v>891</v>
      </c>
      <c r="F295" t="s">
        <v>1013</v>
      </c>
      <c r="G295" t="s">
        <v>1</v>
      </c>
      <c r="H295" t="s">
        <v>0</v>
      </c>
      <c r="I295" t="s">
        <v>1016</v>
      </c>
      <c r="J295" t="s">
        <v>1017</v>
      </c>
      <c r="K295">
        <v>79</v>
      </c>
      <c r="L295">
        <v>79</v>
      </c>
      <c r="M295" t="s">
        <v>729</v>
      </c>
      <c r="N295" t="s">
        <v>730</v>
      </c>
      <c r="O295" s="2">
        <v>0</v>
      </c>
      <c r="P295" s="2">
        <v>0</v>
      </c>
      <c r="Q295" s="2">
        <v>177.02</v>
      </c>
      <c r="R295" s="2">
        <v>23.012600000000003</v>
      </c>
      <c r="S295" s="2">
        <v>0</v>
      </c>
      <c r="T295" s="2">
        <v>0</v>
      </c>
      <c r="U295" s="2">
        <v>200.0326</v>
      </c>
      <c r="V295" s="2"/>
      <c r="W295" s="2" t="s">
        <v>1</v>
      </c>
    </row>
    <row r="296" spans="5:23" x14ac:dyDescent="0.25">
      <c r="E296" t="s">
        <v>891</v>
      </c>
      <c r="F296" t="s">
        <v>1013</v>
      </c>
      <c r="G296" t="s">
        <v>1</v>
      </c>
      <c r="H296" t="s">
        <v>0</v>
      </c>
      <c r="I296" t="s">
        <v>1016</v>
      </c>
      <c r="J296" t="s">
        <v>1017</v>
      </c>
      <c r="K296">
        <v>78</v>
      </c>
      <c r="L296">
        <v>78</v>
      </c>
      <c r="M296" t="s">
        <v>729</v>
      </c>
      <c r="N296" t="s">
        <v>730</v>
      </c>
      <c r="O296" s="2">
        <v>0</v>
      </c>
      <c r="P296" s="2">
        <v>0</v>
      </c>
      <c r="Q296" s="2">
        <v>206.02</v>
      </c>
      <c r="R296" s="2">
        <v>26.782600000000002</v>
      </c>
      <c r="S296" s="2">
        <v>0</v>
      </c>
      <c r="T296" s="2">
        <v>0</v>
      </c>
      <c r="U296" s="2">
        <v>232.80260000000001</v>
      </c>
      <c r="V296" s="2"/>
      <c r="W296" s="2" t="s">
        <v>1</v>
      </c>
    </row>
    <row r="297" spans="5:23" x14ac:dyDescent="0.25">
      <c r="E297" t="s">
        <v>891</v>
      </c>
      <c r="F297" t="s">
        <v>1031</v>
      </c>
      <c r="G297" t="s">
        <v>1</v>
      </c>
      <c r="H297" t="s">
        <v>0</v>
      </c>
      <c r="I297" t="s">
        <v>1016</v>
      </c>
      <c r="J297" t="s">
        <v>1017</v>
      </c>
      <c r="K297">
        <v>77</v>
      </c>
      <c r="L297">
        <v>77</v>
      </c>
      <c r="M297" t="s">
        <v>771</v>
      </c>
      <c r="N297" t="s">
        <v>772</v>
      </c>
      <c r="O297" s="2">
        <v>0</v>
      </c>
      <c r="P297" s="2">
        <v>0</v>
      </c>
      <c r="Q297" s="2">
        <v>187.98</v>
      </c>
      <c r="R297" s="2">
        <v>24.4374</v>
      </c>
      <c r="S297" s="2">
        <v>0</v>
      </c>
      <c r="T297" s="2">
        <v>0</v>
      </c>
      <c r="U297" s="2">
        <v>212.41739999999999</v>
      </c>
      <c r="V297" s="2"/>
      <c r="W297" s="2" t="s">
        <v>1</v>
      </c>
    </row>
    <row r="298" spans="5:23" x14ac:dyDescent="0.25">
      <c r="E298" t="s">
        <v>891</v>
      </c>
      <c r="F298" t="s">
        <v>1031</v>
      </c>
      <c r="G298" t="s">
        <v>1</v>
      </c>
      <c r="H298" t="s">
        <v>0</v>
      </c>
      <c r="I298" t="s">
        <v>1016</v>
      </c>
      <c r="J298" t="s">
        <v>1017</v>
      </c>
      <c r="K298">
        <v>76</v>
      </c>
      <c r="L298">
        <v>76</v>
      </c>
      <c r="M298" t="s">
        <v>222</v>
      </c>
      <c r="N298" t="s">
        <v>74</v>
      </c>
      <c r="O298" s="2">
        <v>0</v>
      </c>
      <c r="P298" s="2">
        <v>0</v>
      </c>
      <c r="Q298" s="2">
        <v>1.42</v>
      </c>
      <c r="R298" s="2">
        <v>0.18459999999999999</v>
      </c>
      <c r="S298" s="2">
        <v>0</v>
      </c>
      <c r="T298" s="2">
        <v>0</v>
      </c>
      <c r="U298" s="2">
        <v>1.6046</v>
      </c>
      <c r="V298" s="2"/>
      <c r="W298" s="2" t="s">
        <v>1</v>
      </c>
    </row>
    <row r="299" spans="5:23" x14ac:dyDescent="0.25">
      <c r="E299" t="s">
        <v>891</v>
      </c>
      <c r="F299" t="s">
        <v>1012</v>
      </c>
      <c r="G299" t="s">
        <v>1</v>
      </c>
      <c r="H299" t="s">
        <v>0</v>
      </c>
      <c r="I299" t="s">
        <v>1016</v>
      </c>
      <c r="J299" t="s">
        <v>1017</v>
      </c>
      <c r="K299">
        <v>75</v>
      </c>
      <c r="L299">
        <v>75</v>
      </c>
      <c r="M299" t="s">
        <v>832</v>
      </c>
      <c r="N299" t="s">
        <v>833</v>
      </c>
      <c r="O299" s="2">
        <v>0</v>
      </c>
      <c r="P299" s="2">
        <v>0</v>
      </c>
      <c r="Q299" s="2">
        <v>144.05000000000001</v>
      </c>
      <c r="R299" s="2">
        <v>18.726500000000001</v>
      </c>
      <c r="S299" s="2">
        <v>0</v>
      </c>
      <c r="T299" s="2">
        <v>0</v>
      </c>
      <c r="U299" s="2">
        <v>162.7765</v>
      </c>
      <c r="V299" s="2"/>
      <c r="W299" s="2" t="s">
        <v>1</v>
      </c>
    </row>
    <row r="300" spans="5:23" x14ac:dyDescent="0.25">
      <c r="E300" t="s">
        <v>891</v>
      </c>
      <c r="F300" t="s">
        <v>1030</v>
      </c>
      <c r="G300" t="s">
        <v>1</v>
      </c>
      <c r="H300" t="s">
        <v>0</v>
      </c>
      <c r="I300" t="s">
        <v>1016</v>
      </c>
      <c r="J300" t="s">
        <v>1017</v>
      </c>
      <c r="K300">
        <v>74</v>
      </c>
      <c r="L300">
        <v>74</v>
      </c>
      <c r="M300" t="s">
        <v>832</v>
      </c>
      <c r="N300" t="s">
        <v>833</v>
      </c>
      <c r="O300" s="2">
        <v>0</v>
      </c>
      <c r="P300" s="2">
        <v>0</v>
      </c>
      <c r="Q300" s="2">
        <v>163.9</v>
      </c>
      <c r="R300" s="2">
        <v>21.307000000000002</v>
      </c>
      <c r="S300" s="2">
        <v>0</v>
      </c>
      <c r="T300" s="2">
        <v>0</v>
      </c>
      <c r="U300" s="2">
        <v>185.20699999999999</v>
      </c>
      <c r="V300" s="2"/>
      <c r="W300" s="2" t="s">
        <v>1</v>
      </c>
    </row>
    <row r="301" spans="5:23" x14ac:dyDescent="0.25">
      <c r="E301" t="s">
        <v>891</v>
      </c>
      <c r="F301" t="s">
        <v>1030</v>
      </c>
      <c r="G301" t="s">
        <v>1</v>
      </c>
      <c r="H301" t="s">
        <v>0</v>
      </c>
      <c r="I301" t="s">
        <v>1016</v>
      </c>
      <c r="J301" t="s">
        <v>1017</v>
      </c>
      <c r="K301">
        <v>73</v>
      </c>
      <c r="L301">
        <v>73</v>
      </c>
      <c r="M301" t="s">
        <v>979</v>
      </c>
      <c r="N301" t="s">
        <v>980</v>
      </c>
      <c r="O301" s="2">
        <v>0</v>
      </c>
      <c r="P301" s="2">
        <v>0</v>
      </c>
      <c r="Q301" s="2">
        <v>106.92</v>
      </c>
      <c r="R301" s="2">
        <v>13.899600000000001</v>
      </c>
      <c r="S301" s="2">
        <v>0</v>
      </c>
      <c r="T301" s="2">
        <v>0</v>
      </c>
      <c r="U301" s="2">
        <v>120.81960000000001</v>
      </c>
      <c r="V301" s="2"/>
      <c r="W301" s="2" t="s">
        <v>1</v>
      </c>
    </row>
    <row r="302" spans="5:23" x14ac:dyDescent="0.25">
      <c r="E302" t="s">
        <v>891</v>
      </c>
      <c r="F302" t="s">
        <v>1029</v>
      </c>
      <c r="G302" t="s">
        <v>1</v>
      </c>
      <c r="H302" t="s">
        <v>0</v>
      </c>
      <c r="I302" t="s">
        <v>1016</v>
      </c>
      <c r="J302" t="s">
        <v>1017</v>
      </c>
      <c r="K302">
        <v>72</v>
      </c>
      <c r="L302">
        <v>72</v>
      </c>
      <c r="M302" t="s">
        <v>614</v>
      </c>
      <c r="N302" t="s">
        <v>615</v>
      </c>
      <c r="O302" s="2">
        <v>0</v>
      </c>
      <c r="P302" s="2">
        <v>0</v>
      </c>
      <c r="Q302" s="2">
        <v>171.78</v>
      </c>
      <c r="R302" s="2">
        <v>22.331400000000002</v>
      </c>
      <c r="S302" s="2">
        <v>0</v>
      </c>
      <c r="T302" s="2">
        <v>0</v>
      </c>
      <c r="U302" s="2">
        <v>194.1114</v>
      </c>
      <c r="V302" s="2"/>
      <c r="W302" s="2" t="s">
        <v>1</v>
      </c>
    </row>
    <row r="303" spans="5:23" x14ac:dyDescent="0.25">
      <c r="E303" t="s">
        <v>891</v>
      </c>
      <c r="F303" t="s">
        <v>1028</v>
      </c>
      <c r="G303" t="s">
        <v>1</v>
      </c>
      <c r="H303" t="s">
        <v>0</v>
      </c>
      <c r="I303" t="s">
        <v>1016</v>
      </c>
      <c r="J303" t="s">
        <v>1017</v>
      </c>
      <c r="K303">
        <v>71</v>
      </c>
      <c r="L303">
        <v>71</v>
      </c>
      <c r="M303" t="s">
        <v>771</v>
      </c>
      <c r="N303" t="s">
        <v>772</v>
      </c>
      <c r="O303" s="2">
        <v>0</v>
      </c>
      <c r="P303" s="2">
        <v>0</v>
      </c>
      <c r="Q303" s="2">
        <v>32.229999999999997</v>
      </c>
      <c r="R303" s="2">
        <v>4.1898999999999997</v>
      </c>
      <c r="S303" s="2">
        <v>0</v>
      </c>
      <c r="T303" s="2">
        <v>0</v>
      </c>
      <c r="U303" s="2">
        <v>36.419899999999998</v>
      </c>
      <c r="V303" s="2"/>
      <c r="W303" s="2" t="s">
        <v>1</v>
      </c>
    </row>
    <row r="304" spans="5:23" x14ac:dyDescent="0.25">
      <c r="E304" t="s">
        <v>891</v>
      </c>
      <c r="F304" t="s">
        <v>1028</v>
      </c>
      <c r="G304" t="s">
        <v>1</v>
      </c>
      <c r="H304" t="s">
        <v>0</v>
      </c>
      <c r="I304" t="s">
        <v>1016</v>
      </c>
      <c r="J304" t="s">
        <v>1017</v>
      </c>
      <c r="K304">
        <v>70</v>
      </c>
      <c r="L304">
        <v>70</v>
      </c>
      <c r="M304" t="s">
        <v>1025</v>
      </c>
      <c r="N304" t="s">
        <v>1026</v>
      </c>
      <c r="O304" s="2">
        <v>0</v>
      </c>
      <c r="P304" s="2">
        <v>0</v>
      </c>
      <c r="Q304" s="2">
        <v>118.34</v>
      </c>
      <c r="R304" s="2">
        <v>15.384200000000002</v>
      </c>
      <c r="S304" s="2">
        <v>0</v>
      </c>
      <c r="T304" s="2">
        <v>0</v>
      </c>
      <c r="U304" s="2">
        <v>133.7242</v>
      </c>
      <c r="V304" s="2"/>
      <c r="W304" s="2" t="s">
        <v>1</v>
      </c>
    </row>
    <row r="305" spans="5:23" x14ac:dyDescent="0.25">
      <c r="E305" t="s">
        <v>891</v>
      </c>
      <c r="F305" t="s">
        <v>1027</v>
      </c>
      <c r="G305" t="s">
        <v>1</v>
      </c>
      <c r="H305" t="s">
        <v>0</v>
      </c>
      <c r="I305" t="s">
        <v>1016</v>
      </c>
      <c r="J305" t="s">
        <v>1017</v>
      </c>
      <c r="K305">
        <v>69</v>
      </c>
      <c r="L305">
        <v>69</v>
      </c>
      <c r="M305" t="s">
        <v>1025</v>
      </c>
      <c r="N305" t="s">
        <v>1026</v>
      </c>
      <c r="O305" s="2">
        <v>0</v>
      </c>
      <c r="P305" s="2">
        <v>0</v>
      </c>
      <c r="Q305" s="2">
        <v>141.37</v>
      </c>
      <c r="R305" s="2">
        <v>18.3781</v>
      </c>
      <c r="S305" s="2">
        <v>0</v>
      </c>
      <c r="T305" s="2">
        <v>0</v>
      </c>
      <c r="U305" s="2">
        <v>159.74809999999999</v>
      </c>
      <c r="V305" s="2"/>
      <c r="W305" s="2" t="s">
        <v>1</v>
      </c>
    </row>
    <row r="306" spans="5:23" x14ac:dyDescent="0.25">
      <c r="E306" t="s">
        <v>891</v>
      </c>
      <c r="F306" t="s">
        <v>1027</v>
      </c>
      <c r="G306" t="s">
        <v>1</v>
      </c>
      <c r="H306" t="s">
        <v>0</v>
      </c>
      <c r="I306" t="s">
        <v>1016</v>
      </c>
      <c r="J306" t="s">
        <v>1017</v>
      </c>
      <c r="K306">
        <v>68</v>
      </c>
      <c r="L306">
        <v>68</v>
      </c>
      <c r="M306" t="s">
        <v>1025</v>
      </c>
      <c r="N306" t="s">
        <v>1026</v>
      </c>
      <c r="O306" s="2">
        <v>0</v>
      </c>
      <c r="P306" s="2">
        <v>0</v>
      </c>
      <c r="Q306" s="2">
        <v>470.76</v>
      </c>
      <c r="R306" s="2">
        <v>61.198799999999999</v>
      </c>
      <c r="S306" s="2">
        <v>0</v>
      </c>
      <c r="T306" s="2">
        <v>0</v>
      </c>
      <c r="U306" s="2">
        <v>531.9588</v>
      </c>
      <c r="V306" s="2"/>
      <c r="W306" s="2" t="s">
        <v>1</v>
      </c>
    </row>
    <row r="307" spans="5:23" x14ac:dyDescent="0.25">
      <c r="E307" t="s">
        <v>891</v>
      </c>
      <c r="F307" t="s">
        <v>1011</v>
      </c>
      <c r="G307" t="s">
        <v>1</v>
      </c>
      <c r="H307" t="s">
        <v>0</v>
      </c>
      <c r="I307" t="s">
        <v>1016</v>
      </c>
      <c r="J307" t="s">
        <v>1017</v>
      </c>
      <c r="K307">
        <v>67</v>
      </c>
      <c r="L307">
        <v>67</v>
      </c>
      <c r="M307" t="s">
        <v>1025</v>
      </c>
      <c r="N307" t="s">
        <v>1026</v>
      </c>
      <c r="O307" s="2">
        <v>0</v>
      </c>
      <c r="P307" s="2">
        <v>0</v>
      </c>
      <c r="Q307" s="2">
        <v>124.69</v>
      </c>
      <c r="R307" s="2">
        <v>16.209700000000002</v>
      </c>
      <c r="S307" s="2">
        <v>0</v>
      </c>
      <c r="T307" s="2">
        <v>0</v>
      </c>
      <c r="U307" s="2">
        <v>140.8997</v>
      </c>
      <c r="V307" s="2"/>
      <c r="W307" s="2" t="s">
        <v>1</v>
      </c>
    </row>
    <row r="308" spans="5:23" x14ac:dyDescent="0.25">
      <c r="E308" t="s">
        <v>891</v>
      </c>
      <c r="F308" t="s">
        <v>1011</v>
      </c>
      <c r="G308" t="s">
        <v>1</v>
      </c>
      <c r="H308" t="s">
        <v>0</v>
      </c>
      <c r="I308" t="s">
        <v>1016</v>
      </c>
      <c r="J308" t="s">
        <v>1017</v>
      </c>
      <c r="K308">
        <v>66</v>
      </c>
      <c r="L308">
        <v>66</v>
      </c>
      <c r="M308" t="s">
        <v>733</v>
      </c>
      <c r="N308" t="s">
        <v>734</v>
      </c>
      <c r="O308" s="2">
        <v>0</v>
      </c>
      <c r="P308" s="2">
        <v>0</v>
      </c>
      <c r="Q308" s="2">
        <v>313.51</v>
      </c>
      <c r="R308" s="2">
        <v>40.756300000000003</v>
      </c>
      <c r="S308" s="2">
        <v>0</v>
      </c>
      <c r="T308" s="2">
        <v>0</v>
      </c>
      <c r="U308" s="2">
        <v>354.2663</v>
      </c>
      <c r="V308" s="2"/>
      <c r="W308" s="2" t="s">
        <v>1</v>
      </c>
    </row>
    <row r="309" spans="5:23" x14ac:dyDescent="0.25">
      <c r="E309" t="s">
        <v>891</v>
      </c>
      <c r="F309" t="s">
        <v>1024</v>
      </c>
      <c r="G309" t="s">
        <v>1</v>
      </c>
      <c r="H309" t="s">
        <v>0</v>
      </c>
      <c r="I309" t="s">
        <v>1016</v>
      </c>
      <c r="J309" t="s">
        <v>1017</v>
      </c>
      <c r="K309">
        <v>65</v>
      </c>
      <c r="L309">
        <v>65</v>
      </c>
      <c r="M309" t="s">
        <v>587</v>
      </c>
      <c r="N309" t="s">
        <v>588</v>
      </c>
      <c r="O309" s="2">
        <v>0</v>
      </c>
      <c r="P309" s="2">
        <v>0</v>
      </c>
      <c r="Q309" s="2">
        <v>99.92</v>
      </c>
      <c r="R309" s="2">
        <v>12.989600000000001</v>
      </c>
      <c r="S309" s="2">
        <v>0</v>
      </c>
      <c r="T309" s="2">
        <v>0</v>
      </c>
      <c r="U309" s="2">
        <v>112.9096</v>
      </c>
      <c r="V309" s="2"/>
      <c r="W309" s="2" t="s">
        <v>1</v>
      </c>
    </row>
    <row r="310" spans="5:23" x14ac:dyDescent="0.25">
      <c r="E310" t="s">
        <v>891</v>
      </c>
      <c r="F310" t="s">
        <v>1024</v>
      </c>
      <c r="G310" t="s">
        <v>1</v>
      </c>
      <c r="H310" t="s">
        <v>0</v>
      </c>
      <c r="I310" t="s">
        <v>1016</v>
      </c>
      <c r="J310" t="s">
        <v>1017</v>
      </c>
      <c r="K310">
        <v>64</v>
      </c>
      <c r="L310">
        <v>64</v>
      </c>
      <c r="M310" t="s">
        <v>587</v>
      </c>
      <c r="N310" t="s">
        <v>588</v>
      </c>
      <c r="O310" s="2">
        <v>0</v>
      </c>
      <c r="P310" s="2">
        <v>0</v>
      </c>
      <c r="Q310" s="2">
        <v>122.97</v>
      </c>
      <c r="R310" s="2">
        <v>15.9861</v>
      </c>
      <c r="S310" s="2">
        <v>0</v>
      </c>
      <c r="T310" s="2">
        <v>0</v>
      </c>
      <c r="U310" s="2">
        <v>138.95609999999999</v>
      </c>
      <c r="V310" s="2"/>
      <c r="W310" s="2" t="s">
        <v>1</v>
      </c>
    </row>
    <row r="311" spans="5:23" x14ac:dyDescent="0.25">
      <c r="E311" t="s">
        <v>891</v>
      </c>
      <c r="F311" t="s">
        <v>1024</v>
      </c>
      <c r="G311" t="s">
        <v>1</v>
      </c>
      <c r="H311" t="s">
        <v>0</v>
      </c>
      <c r="I311" t="s">
        <v>1016</v>
      </c>
      <c r="J311" t="s">
        <v>1017</v>
      </c>
      <c r="K311">
        <v>63</v>
      </c>
      <c r="L311">
        <v>63</v>
      </c>
      <c r="M311" t="s">
        <v>933</v>
      </c>
      <c r="N311" t="s">
        <v>934</v>
      </c>
      <c r="O311" s="2">
        <v>0</v>
      </c>
      <c r="P311" s="2">
        <v>0</v>
      </c>
      <c r="Q311" s="2">
        <v>147.5</v>
      </c>
      <c r="R311" s="2">
        <v>19.175000000000001</v>
      </c>
      <c r="S311" s="2">
        <v>0</v>
      </c>
      <c r="T311" s="2">
        <v>0</v>
      </c>
      <c r="U311" s="2">
        <v>166.67500000000001</v>
      </c>
      <c r="V311" s="2"/>
      <c r="W311" s="2" t="s">
        <v>1</v>
      </c>
    </row>
    <row r="312" spans="5:23" x14ac:dyDescent="0.25">
      <c r="E312" t="s">
        <v>891</v>
      </c>
      <c r="F312" t="s">
        <v>1024</v>
      </c>
      <c r="G312" t="s">
        <v>1</v>
      </c>
      <c r="H312" t="s">
        <v>0</v>
      </c>
      <c r="I312" t="s">
        <v>1016</v>
      </c>
      <c r="J312" t="s">
        <v>1017</v>
      </c>
      <c r="K312">
        <v>62</v>
      </c>
      <c r="L312">
        <v>62</v>
      </c>
      <c r="M312" t="s">
        <v>222</v>
      </c>
      <c r="N312" t="s">
        <v>74</v>
      </c>
      <c r="O312" s="2">
        <v>0</v>
      </c>
      <c r="P312" s="2">
        <v>0</v>
      </c>
      <c r="Q312" s="2">
        <v>5.58</v>
      </c>
      <c r="R312" s="2">
        <v>0.72540000000000004</v>
      </c>
      <c r="S312" s="2">
        <v>0</v>
      </c>
      <c r="T312" s="2">
        <v>0</v>
      </c>
      <c r="U312" s="2">
        <v>6.3054000000000006</v>
      </c>
      <c r="V312" s="2"/>
      <c r="W312" s="2" t="s">
        <v>1</v>
      </c>
    </row>
    <row r="313" spans="5:23" x14ac:dyDescent="0.25">
      <c r="E313" t="s">
        <v>891</v>
      </c>
      <c r="F313" t="s">
        <v>1021</v>
      </c>
      <c r="G313" t="s">
        <v>1</v>
      </c>
      <c r="H313" t="s">
        <v>0</v>
      </c>
      <c r="I313" t="s">
        <v>1016</v>
      </c>
      <c r="J313" t="s">
        <v>1017</v>
      </c>
      <c r="K313">
        <v>61</v>
      </c>
      <c r="L313">
        <v>61</v>
      </c>
      <c r="M313" t="s">
        <v>1022</v>
      </c>
      <c r="N313" t="s">
        <v>1023</v>
      </c>
      <c r="O313" s="2">
        <v>0</v>
      </c>
      <c r="P313" s="2">
        <v>0</v>
      </c>
      <c r="Q313" s="2">
        <v>200.22</v>
      </c>
      <c r="R313" s="2">
        <v>26.028600000000001</v>
      </c>
      <c r="S313" s="2">
        <v>0</v>
      </c>
      <c r="T313" s="2">
        <v>0</v>
      </c>
      <c r="U313" s="2">
        <v>226.24860000000001</v>
      </c>
      <c r="V313" s="2"/>
      <c r="W313" s="2" t="s">
        <v>1</v>
      </c>
    </row>
    <row r="314" spans="5:23" x14ac:dyDescent="0.25">
      <c r="E314" t="s">
        <v>891</v>
      </c>
      <c r="F314" t="s">
        <v>1018</v>
      </c>
      <c r="G314" t="s">
        <v>1</v>
      </c>
      <c r="H314" t="s">
        <v>0</v>
      </c>
      <c r="I314" t="s">
        <v>1016</v>
      </c>
      <c r="J314" t="s">
        <v>1017</v>
      </c>
      <c r="K314">
        <v>60</v>
      </c>
      <c r="L314">
        <v>60</v>
      </c>
      <c r="M314" t="s">
        <v>381</v>
      </c>
      <c r="N314" t="s">
        <v>382</v>
      </c>
      <c r="O314" s="2">
        <v>0</v>
      </c>
      <c r="P314" s="2">
        <v>0</v>
      </c>
      <c r="Q314" s="2">
        <v>311.43</v>
      </c>
      <c r="R314" s="2">
        <v>40.485900000000001</v>
      </c>
      <c r="S314" s="2">
        <v>0</v>
      </c>
      <c r="T314" s="2">
        <v>0</v>
      </c>
      <c r="U314" s="2">
        <v>351.91590000000002</v>
      </c>
      <c r="V314" s="2"/>
      <c r="W314" s="2" t="s">
        <v>1</v>
      </c>
    </row>
    <row r="315" spans="5:23" x14ac:dyDescent="0.25">
      <c r="E315" t="s">
        <v>891</v>
      </c>
      <c r="F315" t="s">
        <v>1018</v>
      </c>
      <c r="G315" t="s">
        <v>1</v>
      </c>
      <c r="H315" t="s">
        <v>0</v>
      </c>
      <c r="I315" t="s">
        <v>1016</v>
      </c>
      <c r="J315" t="s">
        <v>1017</v>
      </c>
      <c r="K315">
        <v>59</v>
      </c>
      <c r="L315">
        <v>59</v>
      </c>
      <c r="M315" t="s">
        <v>587</v>
      </c>
      <c r="N315" t="s">
        <v>588</v>
      </c>
      <c r="O315" s="2">
        <v>0</v>
      </c>
      <c r="P315" s="2">
        <v>0</v>
      </c>
      <c r="Q315" s="2">
        <v>67.05</v>
      </c>
      <c r="R315" s="2">
        <v>8.7164999999999999</v>
      </c>
      <c r="S315" s="2">
        <v>0</v>
      </c>
      <c r="T315" s="2">
        <v>0</v>
      </c>
      <c r="U315" s="2">
        <v>75.766499999999994</v>
      </c>
      <c r="V315" s="2"/>
      <c r="W315" s="2" t="s">
        <v>1</v>
      </c>
    </row>
    <row r="316" spans="5:23" x14ac:dyDescent="0.25">
      <c r="E316" t="s">
        <v>891</v>
      </c>
      <c r="F316" t="s">
        <v>1018</v>
      </c>
      <c r="G316" t="s">
        <v>1</v>
      </c>
      <c r="H316" t="s">
        <v>0</v>
      </c>
      <c r="I316" t="s">
        <v>1016</v>
      </c>
      <c r="J316" t="s">
        <v>1017</v>
      </c>
      <c r="K316">
        <v>58</v>
      </c>
      <c r="L316">
        <v>58</v>
      </c>
      <c r="M316" t="s">
        <v>587</v>
      </c>
      <c r="N316" t="s">
        <v>588</v>
      </c>
      <c r="O316" s="2">
        <v>0</v>
      </c>
      <c r="P316" s="2">
        <v>0</v>
      </c>
      <c r="Q316" s="2">
        <v>68.849999999999994</v>
      </c>
      <c r="R316" s="2">
        <v>8.9504999999999999</v>
      </c>
      <c r="S316" s="2">
        <v>0</v>
      </c>
      <c r="T316" s="2">
        <v>0</v>
      </c>
      <c r="U316" s="2">
        <v>77.8005</v>
      </c>
      <c r="V316" s="2"/>
      <c r="W316" s="2" t="s">
        <v>1</v>
      </c>
    </row>
    <row r="317" spans="5:23" x14ac:dyDescent="0.25">
      <c r="E317" t="s">
        <v>891</v>
      </c>
      <c r="F317" t="s">
        <v>1018</v>
      </c>
      <c r="G317" t="s">
        <v>1</v>
      </c>
      <c r="H317" t="s">
        <v>0</v>
      </c>
      <c r="I317" t="s">
        <v>1016</v>
      </c>
      <c r="J317" t="s">
        <v>1017</v>
      </c>
      <c r="K317">
        <v>57</v>
      </c>
      <c r="L317">
        <v>57</v>
      </c>
      <c r="M317" t="s">
        <v>791</v>
      </c>
      <c r="N317" t="s">
        <v>728</v>
      </c>
      <c r="O317" s="2">
        <v>0</v>
      </c>
      <c r="P317" s="2">
        <v>0</v>
      </c>
      <c r="Q317" s="2">
        <v>148.97999999999999</v>
      </c>
      <c r="R317" s="2">
        <v>19.3674</v>
      </c>
      <c r="S317" s="2">
        <v>0</v>
      </c>
      <c r="T317" s="2">
        <v>0</v>
      </c>
      <c r="U317" s="2">
        <v>168.34739999999999</v>
      </c>
      <c r="V317" s="2"/>
      <c r="W317" s="2" t="s">
        <v>1</v>
      </c>
    </row>
    <row r="318" spans="5:23" x14ac:dyDescent="0.25">
      <c r="E318" t="s">
        <v>891</v>
      </c>
      <c r="F318" t="s">
        <v>1018</v>
      </c>
      <c r="G318" t="s">
        <v>1</v>
      </c>
      <c r="H318" t="s">
        <v>0</v>
      </c>
      <c r="I318" t="s">
        <v>1016</v>
      </c>
      <c r="J318" t="s">
        <v>1017</v>
      </c>
      <c r="K318">
        <v>56</v>
      </c>
      <c r="L318">
        <v>56</v>
      </c>
      <c r="M318" t="s">
        <v>791</v>
      </c>
      <c r="N318" t="s">
        <v>728</v>
      </c>
      <c r="O318" s="2">
        <v>0</v>
      </c>
      <c r="P318" s="2">
        <v>0</v>
      </c>
      <c r="Q318" s="2">
        <v>108.91</v>
      </c>
      <c r="R318" s="2">
        <v>14.158300000000001</v>
      </c>
      <c r="S318" s="2">
        <v>0</v>
      </c>
      <c r="T318" s="2">
        <v>0</v>
      </c>
      <c r="U318" s="2">
        <v>123.06829999999999</v>
      </c>
      <c r="V318" s="2"/>
      <c r="W318" s="2" t="s">
        <v>1</v>
      </c>
    </row>
    <row r="319" spans="5:23" x14ac:dyDescent="0.25">
      <c r="E319" t="s">
        <v>891</v>
      </c>
      <c r="F319" t="s">
        <v>1018</v>
      </c>
      <c r="G319" t="s">
        <v>1</v>
      </c>
      <c r="H319" t="s">
        <v>0</v>
      </c>
      <c r="I319" t="s">
        <v>1016</v>
      </c>
      <c r="J319" t="s">
        <v>1017</v>
      </c>
      <c r="K319">
        <v>55</v>
      </c>
      <c r="L319">
        <v>55</v>
      </c>
      <c r="M319" t="s">
        <v>56</v>
      </c>
      <c r="N319" t="s">
        <v>57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/>
      <c r="W319" s="2" t="s">
        <v>1</v>
      </c>
    </row>
    <row r="320" spans="5:23" x14ac:dyDescent="0.25">
      <c r="E320" t="s">
        <v>891</v>
      </c>
      <c r="F320" t="s">
        <v>1018</v>
      </c>
      <c r="G320" t="s">
        <v>1</v>
      </c>
      <c r="H320" t="s">
        <v>0</v>
      </c>
      <c r="I320" t="s">
        <v>1016</v>
      </c>
      <c r="J320" t="s">
        <v>1017</v>
      </c>
      <c r="K320">
        <v>54</v>
      </c>
      <c r="L320">
        <v>54</v>
      </c>
      <c r="M320" t="s">
        <v>1019</v>
      </c>
      <c r="N320" t="s">
        <v>1020</v>
      </c>
      <c r="O320" s="2">
        <v>0</v>
      </c>
      <c r="P320" s="2">
        <v>0</v>
      </c>
      <c r="Q320" s="2">
        <v>54.45</v>
      </c>
      <c r="R320" s="2">
        <v>7.0785000000000009</v>
      </c>
      <c r="S320" s="2">
        <v>0</v>
      </c>
      <c r="T320" s="2">
        <v>0</v>
      </c>
      <c r="U320" s="2">
        <v>61.528500000000001</v>
      </c>
      <c r="V320" s="2"/>
      <c r="W320" s="2" t="s">
        <v>1</v>
      </c>
    </row>
    <row r="321" spans="5:23" x14ac:dyDescent="0.25">
      <c r="E321" t="s">
        <v>891</v>
      </c>
      <c r="F321" t="s">
        <v>1018</v>
      </c>
      <c r="G321" t="s">
        <v>1</v>
      </c>
      <c r="H321" t="s">
        <v>0</v>
      </c>
      <c r="I321" t="s">
        <v>1016</v>
      </c>
      <c r="J321" t="s">
        <v>1017</v>
      </c>
      <c r="K321">
        <v>53</v>
      </c>
      <c r="L321">
        <v>53</v>
      </c>
      <c r="M321" t="s">
        <v>56</v>
      </c>
      <c r="N321" t="s">
        <v>57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/>
      <c r="W321" s="2" t="s">
        <v>1</v>
      </c>
    </row>
    <row r="322" spans="5:23" x14ac:dyDescent="0.25">
      <c r="E322" t="s">
        <v>891</v>
      </c>
      <c r="F322" t="s">
        <v>1018</v>
      </c>
      <c r="G322" t="s">
        <v>1</v>
      </c>
      <c r="H322" t="s">
        <v>0</v>
      </c>
      <c r="I322" t="s">
        <v>1016</v>
      </c>
      <c r="J322" t="s">
        <v>1017</v>
      </c>
      <c r="K322">
        <v>52</v>
      </c>
      <c r="L322">
        <v>52</v>
      </c>
      <c r="M322" t="s">
        <v>222</v>
      </c>
      <c r="N322" t="s">
        <v>74</v>
      </c>
      <c r="O322" s="2">
        <v>0</v>
      </c>
      <c r="P322" s="2">
        <v>0</v>
      </c>
      <c r="Q322" s="2">
        <v>36.42</v>
      </c>
      <c r="R322" s="2">
        <v>4.7346000000000004</v>
      </c>
      <c r="S322" s="2">
        <v>0</v>
      </c>
      <c r="T322" s="2">
        <v>0</v>
      </c>
      <c r="U322" s="2">
        <v>41.154600000000002</v>
      </c>
      <c r="V322" s="2"/>
      <c r="W322" s="2" t="s">
        <v>1</v>
      </c>
    </row>
    <row r="323" spans="5:23" x14ac:dyDescent="0.25">
      <c r="E323" t="s">
        <v>891</v>
      </c>
      <c r="F323" t="s">
        <v>1018</v>
      </c>
      <c r="G323" t="s">
        <v>1</v>
      </c>
      <c r="H323" t="s">
        <v>0</v>
      </c>
      <c r="I323" t="s">
        <v>1016</v>
      </c>
      <c r="J323" t="s">
        <v>1017</v>
      </c>
      <c r="K323">
        <v>51</v>
      </c>
      <c r="L323">
        <v>51</v>
      </c>
      <c r="M323" t="s">
        <v>597</v>
      </c>
      <c r="N323" t="s">
        <v>598</v>
      </c>
      <c r="O323" s="2">
        <v>0</v>
      </c>
      <c r="P323" s="2">
        <v>0</v>
      </c>
      <c r="Q323" s="2">
        <v>61.56</v>
      </c>
      <c r="R323" s="2">
        <v>8.0028000000000006</v>
      </c>
      <c r="S323" s="2">
        <v>0</v>
      </c>
      <c r="T323" s="2">
        <v>0</v>
      </c>
      <c r="U323" s="2">
        <v>69.56280000000001</v>
      </c>
      <c r="V323" s="2"/>
      <c r="W323" s="2" t="s">
        <v>1</v>
      </c>
    </row>
    <row r="324" spans="5:23" x14ac:dyDescent="0.25">
      <c r="E324" t="s">
        <v>890</v>
      </c>
      <c r="F324" t="s">
        <v>982</v>
      </c>
      <c r="G324" t="s">
        <v>1</v>
      </c>
      <c r="H324" t="s">
        <v>0</v>
      </c>
      <c r="I324" t="s">
        <v>585</v>
      </c>
      <c r="J324" t="s">
        <v>586</v>
      </c>
      <c r="K324">
        <v>500</v>
      </c>
      <c r="L324">
        <v>500</v>
      </c>
      <c r="M324" t="s">
        <v>597</v>
      </c>
      <c r="N324" t="s">
        <v>598</v>
      </c>
      <c r="O324" s="2">
        <v>0</v>
      </c>
      <c r="P324" s="2">
        <v>0</v>
      </c>
      <c r="Q324" s="2">
        <v>123.79</v>
      </c>
      <c r="R324" s="2">
        <v>16.092700000000001</v>
      </c>
      <c r="S324" s="2">
        <v>0</v>
      </c>
      <c r="T324" s="2">
        <v>0</v>
      </c>
      <c r="U324" s="2">
        <v>139.8827</v>
      </c>
      <c r="V324" s="2"/>
      <c r="W324" s="2" t="s">
        <v>1</v>
      </c>
    </row>
    <row r="325" spans="5:23" x14ac:dyDescent="0.25">
      <c r="E325" t="s">
        <v>890</v>
      </c>
      <c r="F325" t="s">
        <v>982</v>
      </c>
      <c r="G325" t="s">
        <v>1</v>
      </c>
      <c r="H325" t="s">
        <v>0</v>
      </c>
      <c r="I325" t="s">
        <v>585</v>
      </c>
      <c r="J325" t="s">
        <v>586</v>
      </c>
      <c r="K325">
        <v>499</v>
      </c>
      <c r="L325">
        <v>499</v>
      </c>
      <c r="M325" t="s">
        <v>983</v>
      </c>
      <c r="N325" t="s">
        <v>984</v>
      </c>
      <c r="O325" s="2">
        <v>0</v>
      </c>
      <c r="P325" s="2">
        <v>0</v>
      </c>
      <c r="Q325" s="2">
        <v>206.06</v>
      </c>
      <c r="R325" s="2">
        <v>26.787800000000001</v>
      </c>
      <c r="S325" s="2">
        <v>0</v>
      </c>
      <c r="T325" s="2">
        <v>0</v>
      </c>
      <c r="U325" s="2">
        <v>232.84780000000001</v>
      </c>
      <c r="V325" s="2"/>
      <c r="W325" s="2" t="s">
        <v>1</v>
      </c>
    </row>
    <row r="326" spans="5:23" x14ac:dyDescent="0.25">
      <c r="E326" t="s">
        <v>890</v>
      </c>
      <c r="F326" t="s">
        <v>982</v>
      </c>
      <c r="G326" t="s">
        <v>1</v>
      </c>
      <c r="H326" t="s">
        <v>0</v>
      </c>
      <c r="I326" t="s">
        <v>585</v>
      </c>
      <c r="J326" t="s">
        <v>586</v>
      </c>
      <c r="K326">
        <v>498</v>
      </c>
      <c r="L326">
        <v>498</v>
      </c>
      <c r="M326" t="s">
        <v>983</v>
      </c>
      <c r="N326" t="s">
        <v>984</v>
      </c>
      <c r="O326" s="2">
        <v>0</v>
      </c>
      <c r="P326" s="2">
        <v>0</v>
      </c>
      <c r="Q326" s="2">
        <v>182.7</v>
      </c>
      <c r="R326" s="2">
        <v>23.750999999999998</v>
      </c>
      <c r="S326" s="2">
        <v>0</v>
      </c>
      <c r="T326" s="2">
        <v>0</v>
      </c>
      <c r="U326" s="2">
        <v>206.45099999999999</v>
      </c>
      <c r="V326" s="2"/>
      <c r="W326" s="2" t="s">
        <v>1</v>
      </c>
    </row>
    <row r="327" spans="5:23" x14ac:dyDescent="0.25">
      <c r="E327" t="s">
        <v>890</v>
      </c>
      <c r="F327" t="s">
        <v>981</v>
      </c>
      <c r="G327" t="s">
        <v>1</v>
      </c>
      <c r="H327" t="s">
        <v>0</v>
      </c>
      <c r="I327" t="s">
        <v>585</v>
      </c>
      <c r="J327" t="s">
        <v>586</v>
      </c>
      <c r="K327">
        <v>497</v>
      </c>
      <c r="L327">
        <v>497</v>
      </c>
      <c r="M327" t="s">
        <v>56</v>
      </c>
      <c r="N327" t="s">
        <v>57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/>
      <c r="W327" s="2" t="s">
        <v>1</v>
      </c>
    </row>
    <row r="328" spans="5:23" x14ac:dyDescent="0.25">
      <c r="E328" t="s">
        <v>890</v>
      </c>
      <c r="F328" t="s">
        <v>981</v>
      </c>
      <c r="G328" t="s">
        <v>1</v>
      </c>
      <c r="H328" t="s">
        <v>0</v>
      </c>
      <c r="I328" t="s">
        <v>585</v>
      </c>
      <c r="J328" t="s">
        <v>586</v>
      </c>
      <c r="K328">
        <v>496</v>
      </c>
      <c r="L328">
        <v>496</v>
      </c>
      <c r="M328" t="s">
        <v>979</v>
      </c>
      <c r="N328" t="s">
        <v>980</v>
      </c>
      <c r="O328" s="2">
        <v>0</v>
      </c>
      <c r="P328" s="2">
        <v>0</v>
      </c>
      <c r="Q328" s="2">
        <v>125.57</v>
      </c>
      <c r="R328" s="2">
        <v>16.324100000000001</v>
      </c>
      <c r="S328" s="2">
        <v>0</v>
      </c>
      <c r="T328" s="2">
        <v>0</v>
      </c>
      <c r="U328" s="2">
        <v>141.89409999999998</v>
      </c>
      <c r="V328" s="2"/>
      <c r="W328" s="2" t="s">
        <v>1</v>
      </c>
    </row>
    <row r="329" spans="5:23" x14ac:dyDescent="0.25">
      <c r="E329" t="s">
        <v>890</v>
      </c>
      <c r="F329" t="s">
        <v>978</v>
      </c>
      <c r="G329" t="s">
        <v>1</v>
      </c>
      <c r="H329" t="s">
        <v>0</v>
      </c>
      <c r="I329" t="s">
        <v>585</v>
      </c>
      <c r="J329" t="s">
        <v>586</v>
      </c>
      <c r="K329">
        <v>495</v>
      </c>
      <c r="L329">
        <v>495</v>
      </c>
      <c r="M329" t="s">
        <v>979</v>
      </c>
      <c r="N329" t="s">
        <v>980</v>
      </c>
      <c r="O329" s="2">
        <v>0</v>
      </c>
      <c r="P329" s="2">
        <v>0</v>
      </c>
      <c r="Q329" s="2">
        <v>714.4</v>
      </c>
      <c r="R329" s="2">
        <v>92.872</v>
      </c>
      <c r="S329" s="2">
        <v>0</v>
      </c>
      <c r="T329" s="2">
        <v>0</v>
      </c>
      <c r="U329" s="2">
        <v>807.27199999999993</v>
      </c>
      <c r="V329" s="2"/>
      <c r="W329" s="2" t="s">
        <v>1</v>
      </c>
    </row>
    <row r="330" spans="5:23" x14ac:dyDescent="0.25">
      <c r="E330" t="s">
        <v>890</v>
      </c>
      <c r="F330" t="s">
        <v>978</v>
      </c>
      <c r="G330" t="s">
        <v>1</v>
      </c>
      <c r="H330" t="s">
        <v>0</v>
      </c>
      <c r="I330" t="s">
        <v>585</v>
      </c>
      <c r="J330" t="s">
        <v>586</v>
      </c>
      <c r="K330">
        <v>494</v>
      </c>
      <c r="L330">
        <v>494</v>
      </c>
      <c r="M330" t="s">
        <v>733</v>
      </c>
      <c r="N330" t="s">
        <v>734</v>
      </c>
      <c r="O330" s="2">
        <v>0</v>
      </c>
      <c r="P330" s="2">
        <v>0</v>
      </c>
      <c r="Q330" s="2">
        <v>161.11000000000001</v>
      </c>
      <c r="R330" s="2">
        <v>20.944300000000002</v>
      </c>
      <c r="S330" s="2">
        <v>0</v>
      </c>
      <c r="T330" s="2">
        <v>0</v>
      </c>
      <c r="U330" s="2">
        <v>182.05430000000001</v>
      </c>
      <c r="V330" s="2"/>
      <c r="W330" s="2" t="s">
        <v>1</v>
      </c>
    </row>
    <row r="331" spans="5:23" x14ac:dyDescent="0.25">
      <c r="E331" t="s">
        <v>890</v>
      </c>
      <c r="F331" t="s">
        <v>978</v>
      </c>
      <c r="G331" t="s">
        <v>1</v>
      </c>
      <c r="H331" t="s">
        <v>0</v>
      </c>
      <c r="I331" t="s">
        <v>585</v>
      </c>
      <c r="J331" t="s">
        <v>586</v>
      </c>
      <c r="K331">
        <v>493</v>
      </c>
      <c r="L331">
        <v>493</v>
      </c>
      <c r="M331" t="s">
        <v>733</v>
      </c>
      <c r="N331" t="s">
        <v>734</v>
      </c>
      <c r="O331" s="2">
        <v>0</v>
      </c>
      <c r="P331" s="2">
        <v>0</v>
      </c>
      <c r="Q331" s="2">
        <v>220.81</v>
      </c>
      <c r="R331" s="2">
        <v>28.705300000000001</v>
      </c>
      <c r="S331" s="2">
        <v>0</v>
      </c>
      <c r="T331" s="2">
        <v>0</v>
      </c>
      <c r="U331" s="2">
        <v>249.5153</v>
      </c>
      <c r="V331" s="2"/>
      <c r="W331" s="2" t="s">
        <v>1</v>
      </c>
    </row>
    <row r="332" spans="5:23" x14ac:dyDescent="0.25">
      <c r="E332" t="s">
        <v>890</v>
      </c>
      <c r="F332" t="s">
        <v>978</v>
      </c>
      <c r="G332" t="s">
        <v>1</v>
      </c>
      <c r="H332" t="s">
        <v>0</v>
      </c>
      <c r="I332" t="s">
        <v>585</v>
      </c>
      <c r="J332" t="s">
        <v>586</v>
      </c>
      <c r="K332">
        <v>492</v>
      </c>
      <c r="L332">
        <v>492</v>
      </c>
      <c r="M332" t="s">
        <v>606</v>
      </c>
      <c r="N332" t="s">
        <v>607</v>
      </c>
      <c r="O332" s="2">
        <v>0</v>
      </c>
      <c r="P332" s="2">
        <v>0</v>
      </c>
      <c r="Q332" s="2">
        <v>379.75</v>
      </c>
      <c r="R332" s="2">
        <v>49.3675</v>
      </c>
      <c r="S332" s="2">
        <v>0</v>
      </c>
      <c r="T332" s="2">
        <v>0</v>
      </c>
      <c r="U332" s="2">
        <v>429.11750000000001</v>
      </c>
      <c r="V332" s="2"/>
      <c r="W332" s="2" t="s">
        <v>1</v>
      </c>
    </row>
    <row r="333" spans="5:23" x14ac:dyDescent="0.25">
      <c r="E333" t="s">
        <v>890</v>
      </c>
      <c r="F333" t="s">
        <v>978</v>
      </c>
      <c r="G333" t="s">
        <v>1</v>
      </c>
      <c r="H333" t="s">
        <v>0</v>
      </c>
      <c r="I333" t="s">
        <v>585</v>
      </c>
      <c r="J333" t="s">
        <v>586</v>
      </c>
      <c r="K333">
        <v>491</v>
      </c>
      <c r="L333">
        <v>491</v>
      </c>
      <c r="M333" t="s">
        <v>606</v>
      </c>
      <c r="N333" t="s">
        <v>607</v>
      </c>
      <c r="O333" s="2">
        <v>0</v>
      </c>
      <c r="P333" s="2">
        <v>0</v>
      </c>
      <c r="Q333" s="2">
        <v>131.06</v>
      </c>
      <c r="R333" s="2">
        <v>17.037800000000001</v>
      </c>
      <c r="S333" s="2">
        <v>0</v>
      </c>
      <c r="T333" s="2">
        <v>0</v>
      </c>
      <c r="U333" s="2">
        <v>148.09780000000001</v>
      </c>
      <c r="V333" s="2"/>
      <c r="W333" s="2" t="s">
        <v>1</v>
      </c>
    </row>
    <row r="334" spans="5:23" x14ac:dyDescent="0.25">
      <c r="E334" t="s">
        <v>890</v>
      </c>
      <c r="F334" t="s">
        <v>978</v>
      </c>
      <c r="G334" t="s">
        <v>1</v>
      </c>
      <c r="H334" t="s">
        <v>0</v>
      </c>
      <c r="I334" t="s">
        <v>585</v>
      </c>
      <c r="J334" t="s">
        <v>586</v>
      </c>
      <c r="K334">
        <v>490</v>
      </c>
      <c r="L334">
        <v>490</v>
      </c>
      <c r="M334" t="s">
        <v>595</v>
      </c>
      <c r="N334" t="s">
        <v>596</v>
      </c>
      <c r="O334" s="2">
        <v>0</v>
      </c>
      <c r="P334" s="2">
        <v>0</v>
      </c>
      <c r="Q334" s="2">
        <v>47.9</v>
      </c>
      <c r="R334" s="2">
        <v>6.2270000000000003</v>
      </c>
      <c r="S334" s="2">
        <v>0</v>
      </c>
      <c r="T334" s="2">
        <v>0</v>
      </c>
      <c r="U334" s="2">
        <v>54.126999999999995</v>
      </c>
      <c r="V334" s="2"/>
      <c r="W334" s="2" t="s">
        <v>1</v>
      </c>
    </row>
    <row r="335" spans="5:23" x14ac:dyDescent="0.25">
      <c r="E335" t="s">
        <v>890</v>
      </c>
      <c r="F335" t="s">
        <v>978</v>
      </c>
      <c r="G335" t="s">
        <v>1</v>
      </c>
      <c r="H335" t="s">
        <v>0</v>
      </c>
      <c r="I335" t="s">
        <v>585</v>
      </c>
      <c r="J335" t="s">
        <v>586</v>
      </c>
      <c r="K335">
        <v>489</v>
      </c>
      <c r="L335">
        <v>489</v>
      </c>
      <c r="M335" t="s">
        <v>56</v>
      </c>
      <c r="N335" t="s">
        <v>57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/>
      <c r="W335" s="2" t="s">
        <v>1</v>
      </c>
    </row>
    <row r="336" spans="5:23" x14ac:dyDescent="0.25">
      <c r="E336" t="s">
        <v>890</v>
      </c>
      <c r="F336" t="s">
        <v>978</v>
      </c>
      <c r="G336" t="s">
        <v>1</v>
      </c>
      <c r="H336" t="s">
        <v>0</v>
      </c>
      <c r="I336" t="s">
        <v>585</v>
      </c>
      <c r="J336" t="s">
        <v>586</v>
      </c>
      <c r="K336">
        <v>488</v>
      </c>
      <c r="L336">
        <v>488</v>
      </c>
      <c r="M336" t="s">
        <v>56</v>
      </c>
      <c r="N336" t="s">
        <v>57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/>
      <c r="W336" s="2" t="s">
        <v>1</v>
      </c>
    </row>
    <row r="337" spans="5:23" x14ac:dyDescent="0.25">
      <c r="E337" t="s">
        <v>890</v>
      </c>
      <c r="F337" t="s">
        <v>975</v>
      </c>
      <c r="G337" t="s">
        <v>1</v>
      </c>
      <c r="H337" t="s">
        <v>0</v>
      </c>
      <c r="I337" t="s">
        <v>585</v>
      </c>
      <c r="J337" t="s">
        <v>586</v>
      </c>
      <c r="K337">
        <v>487</v>
      </c>
      <c r="L337">
        <v>487</v>
      </c>
      <c r="M337" t="s">
        <v>929</v>
      </c>
      <c r="N337" t="s">
        <v>656</v>
      </c>
      <c r="O337" s="2">
        <v>0</v>
      </c>
      <c r="P337" s="2">
        <v>0</v>
      </c>
      <c r="Q337" s="2">
        <v>296.42</v>
      </c>
      <c r="R337" s="2">
        <v>38.534600000000005</v>
      </c>
      <c r="S337" s="2">
        <v>0</v>
      </c>
      <c r="T337" s="2">
        <v>0</v>
      </c>
      <c r="U337" s="2">
        <v>334.95460000000003</v>
      </c>
      <c r="V337" s="2"/>
      <c r="W337" s="2" t="s">
        <v>1</v>
      </c>
    </row>
    <row r="338" spans="5:23" x14ac:dyDescent="0.25">
      <c r="E338" t="s">
        <v>890</v>
      </c>
      <c r="F338" t="s">
        <v>975</v>
      </c>
      <c r="G338" t="s">
        <v>1</v>
      </c>
      <c r="H338" t="s">
        <v>0</v>
      </c>
      <c r="I338" t="s">
        <v>585</v>
      </c>
      <c r="J338" t="s">
        <v>586</v>
      </c>
      <c r="K338">
        <v>486</v>
      </c>
      <c r="L338">
        <v>486</v>
      </c>
      <c r="M338" t="s">
        <v>929</v>
      </c>
      <c r="N338" t="s">
        <v>656</v>
      </c>
      <c r="O338" s="2">
        <v>0</v>
      </c>
      <c r="P338" s="2">
        <v>0</v>
      </c>
      <c r="Q338" s="2">
        <v>149.1</v>
      </c>
      <c r="R338" s="2">
        <v>19.382999999999999</v>
      </c>
      <c r="S338" s="2">
        <v>0</v>
      </c>
      <c r="T338" s="2">
        <v>0</v>
      </c>
      <c r="U338" s="2">
        <v>168.483</v>
      </c>
      <c r="V338" s="2"/>
      <c r="W338" s="2" t="s">
        <v>1</v>
      </c>
    </row>
    <row r="339" spans="5:23" x14ac:dyDescent="0.25">
      <c r="E339" t="s">
        <v>890</v>
      </c>
      <c r="F339" t="s">
        <v>975</v>
      </c>
      <c r="G339" t="s">
        <v>1</v>
      </c>
      <c r="H339" t="s">
        <v>0</v>
      </c>
      <c r="I339" t="s">
        <v>585</v>
      </c>
      <c r="J339" t="s">
        <v>586</v>
      </c>
      <c r="K339">
        <v>485</v>
      </c>
      <c r="L339">
        <v>485</v>
      </c>
      <c r="M339" t="s">
        <v>56</v>
      </c>
      <c r="N339" t="s">
        <v>57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/>
      <c r="W339" s="2" t="s">
        <v>1</v>
      </c>
    </row>
    <row r="340" spans="5:23" x14ac:dyDescent="0.25">
      <c r="E340" t="s">
        <v>890</v>
      </c>
      <c r="F340" t="s">
        <v>975</v>
      </c>
      <c r="G340" t="s">
        <v>1</v>
      </c>
      <c r="H340" t="s">
        <v>0</v>
      </c>
      <c r="I340" t="s">
        <v>585</v>
      </c>
      <c r="J340" t="s">
        <v>586</v>
      </c>
      <c r="K340">
        <v>484</v>
      </c>
      <c r="L340">
        <v>484</v>
      </c>
      <c r="M340" t="s">
        <v>56</v>
      </c>
      <c r="N340" t="s">
        <v>57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/>
      <c r="W340" s="2" t="s">
        <v>1</v>
      </c>
    </row>
    <row r="341" spans="5:23" x14ac:dyDescent="0.25">
      <c r="E341" t="s">
        <v>890</v>
      </c>
      <c r="F341" t="s">
        <v>975</v>
      </c>
      <c r="G341" t="s">
        <v>1</v>
      </c>
      <c r="H341" t="s">
        <v>0</v>
      </c>
      <c r="I341" t="s">
        <v>585</v>
      </c>
      <c r="J341" t="s">
        <v>586</v>
      </c>
      <c r="K341">
        <v>483</v>
      </c>
      <c r="L341">
        <v>483</v>
      </c>
      <c r="M341" t="s">
        <v>381</v>
      </c>
      <c r="N341" t="s">
        <v>382</v>
      </c>
      <c r="O341" s="2">
        <v>0</v>
      </c>
      <c r="P341" s="2">
        <v>0</v>
      </c>
      <c r="Q341" s="2">
        <v>434.1</v>
      </c>
      <c r="R341" s="2">
        <v>56.433000000000007</v>
      </c>
      <c r="S341" s="2">
        <v>0</v>
      </c>
      <c r="T341" s="2">
        <v>0</v>
      </c>
      <c r="U341" s="2">
        <v>490.53300000000002</v>
      </c>
      <c r="V341" s="2"/>
      <c r="W341" s="2" t="s">
        <v>1</v>
      </c>
    </row>
    <row r="342" spans="5:23" x14ac:dyDescent="0.25">
      <c r="E342" t="s">
        <v>890</v>
      </c>
      <c r="F342" t="s">
        <v>975</v>
      </c>
      <c r="G342" t="s">
        <v>1</v>
      </c>
      <c r="H342" t="s">
        <v>0</v>
      </c>
      <c r="I342" t="s">
        <v>585</v>
      </c>
      <c r="J342" t="s">
        <v>586</v>
      </c>
      <c r="K342">
        <v>482</v>
      </c>
      <c r="L342">
        <v>482</v>
      </c>
      <c r="M342" t="s">
        <v>976</v>
      </c>
      <c r="N342" t="s">
        <v>977</v>
      </c>
      <c r="O342" s="2">
        <v>0</v>
      </c>
      <c r="P342" s="2">
        <v>0</v>
      </c>
      <c r="Q342" s="2">
        <v>199.56</v>
      </c>
      <c r="R342" s="2">
        <v>25.942800000000002</v>
      </c>
      <c r="S342" s="2">
        <v>0</v>
      </c>
      <c r="T342" s="2">
        <v>0</v>
      </c>
      <c r="U342" s="2">
        <v>225.50280000000001</v>
      </c>
      <c r="V342" s="2"/>
      <c r="W342" s="2" t="s">
        <v>1</v>
      </c>
    </row>
    <row r="343" spans="5:23" x14ac:dyDescent="0.25">
      <c r="E343" t="s">
        <v>890</v>
      </c>
      <c r="F343" t="s">
        <v>975</v>
      </c>
      <c r="G343" t="s">
        <v>1</v>
      </c>
      <c r="H343" t="s">
        <v>0</v>
      </c>
      <c r="I343" t="s">
        <v>585</v>
      </c>
      <c r="J343" t="s">
        <v>586</v>
      </c>
      <c r="K343">
        <v>481</v>
      </c>
      <c r="L343">
        <v>481</v>
      </c>
      <c r="M343" t="s">
        <v>587</v>
      </c>
      <c r="N343" t="s">
        <v>588</v>
      </c>
      <c r="O343" s="2">
        <v>0</v>
      </c>
      <c r="P343" s="2">
        <v>0</v>
      </c>
      <c r="Q343" s="2">
        <v>96.99</v>
      </c>
      <c r="R343" s="2">
        <v>12.608699999999999</v>
      </c>
      <c r="S343" s="2">
        <v>0</v>
      </c>
      <c r="T343" s="2">
        <v>0</v>
      </c>
      <c r="U343" s="2">
        <v>109.59869999999999</v>
      </c>
      <c r="V343" s="2"/>
      <c r="W343" s="2" t="s">
        <v>1</v>
      </c>
    </row>
    <row r="344" spans="5:23" x14ac:dyDescent="0.25">
      <c r="E344" t="s">
        <v>890</v>
      </c>
      <c r="F344" t="s">
        <v>975</v>
      </c>
      <c r="G344" t="s">
        <v>1</v>
      </c>
      <c r="H344" t="s">
        <v>0</v>
      </c>
      <c r="I344" t="s">
        <v>585</v>
      </c>
      <c r="J344" t="s">
        <v>586</v>
      </c>
      <c r="K344">
        <v>480</v>
      </c>
      <c r="L344">
        <v>480</v>
      </c>
      <c r="M344" t="s">
        <v>595</v>
      </c>
      <c r="N344" t="s">
        <v>596</v>
      </c>
      <c r="O344" s="2">
        <v>0</v>
      </c>
      <c r="P344" s="2">
        <v>0</v>
      </c>
      <c r="Q344" s="2">
        <v>46.09</v>
      </c>
      <c r="R344" s="2">
        <v>5.9917000000000007</v>
      </c>
      <c r="S344" s="2">
        <v>0</v>
      </c>
      <c r="T344" s="2">
        <v>0</v>
      </c>
      <c r="U344" s="2">
        <v>52.081700000000005</v>
      </c>
      <c r="V344" s="2"/>
      <c r="W344" s="2" t="s">
        <v>1</v>
      </c>
    </row>
    <row r="345" spans="5:23" x14ac:dyDescent="0.25">
      <c r="E345" t="s">
        <v>890</v>
      </c>
      <c r="F345" t="s">
        <v>974</v>
      </c>
      <c r="G345" t="s">
        <v>1</v>
      </c>
      <c r="H345" t="s">
        <v>0</v>
      </c>
      <c r="I345" t="s">
        <v>585</v>
      </c>
      <c r="J345" t="s">
        <v>586</v>
      </c>
      <c r="K345">
        <v>479</v>
      </c>
      <c r="L345">
        <v>479</v>
      </c>
      <c r="M345" t="s">
        <v>614</v>
      </c>
      <c r="N345" t="s">
        <v>615</v>
      </c>
      <c r="O345" s="2">
        <v>0</v>
      </c>
      <c r="P345" s="2">
        <v>0</v>
      </c>
      <c r="Q345" s="2">
        <v>107</v>
      </c>
      <c r="R345" s="2">
        <v>13.91</v>
      </c>
      <c r="S345" s="2">
        <v>0</v>
      </c>
      <c r="T345" s="2">
        <v>0</v>
      </c>
      <c r="U345" s="2">
        <v>120.91</v>
      </c>
      <c r="V345" s="2"/>
      <c r="W345" s="2" t="s">
        <v>1</v>
      </c>
    </row>
    <row r="346" spans="5:23" x14ac:dyDescent="0.25">
      <c r="E346" t="s">
        <v>890</v>
      </c>
      <c r="F346" t="s">
        <v>974</v>
      </c>
      <c r="G346" t="s">
        <v>1</v>
      </c>
      <c r="H346" t="s">
        <v>0</v>
      </c>
      <c r="I346" t="s">
        <v>585</v>
      </c>
      <c r="J346" t="s">
        <v>586</v>
      </c>
      <c r="K346">
        <v>478</v>
      </c>
      <c r="L346">
        <v>478</v>
      </c>
      <c r="M346" t="s">
        <v>614</v>
      </c>
      <c r="N346" t="s">
        <v>615</v>
      </c>
      <c r="O346" s="2">
        <v>0</v>
      </c>
      <c r="P346" s="2">
        <v>0</v>
      </c>
      <c r="Q346" s="2">
        <v>86.85</v>
      </c>
      <c r="R346" s="2">
        <v>11.2905</v>
      </c>
      <c r="S346" s="2">
        <v>0</v>
      </c>
      <c r="T346" s="2">
        <v>0</v>
      </c>
      <c r="U346" s="2">
        <v>98.140499999999989</v>
      </c>
      <c r="V346" s="2"/>
      <c r="W346" s="2" t="s">
        <v>1</v>
      </c>
    </row>
    <row r="347" spans="5:23" x14ac:dyDescent="0.25">
      <c r="E347" t="s">
        <v>890</v>
      </c>
      <c r="F347" t="s">
        <v>974</v>
      </c>
      <c r="G347" t="s">
        <v>1</v>
      </c>
      <c r="H347" t="s">
        <v>0</v>
      </c>
      <c r="I347" t="s">
        <v>585</v>
      </c>
      <c r="J347" t="s">
        <v>586</v>
      </c>
      <c r="K347">
        <v>477</v>
      </c>
      <c r="L347">
        <v>477</v>
      </c>
      <c r="M347" t="s">
        <v>587</v>
      </c>
      <c r="N347" t="s">
        <v>588</v>
      </c>
      <c r="O347" s="2">
        <v>0</v>
      </c>
      <c r="P347" s="2">
        <v>0</v>
      </c>
      <c r="Q347" s="2">
        <v>78.83</v>
      </c>
      <c r="R347" s="2">
        <v>10.2479</v>
      </c>
      <c r="S347" s="2">
        <v>0</v>
      </c>
      <c r="T347" s="2">
        <v>0</v>
      </c>
      <c r="U347" s="2">
        <v>89.0779</v>
      </c>
      <c r="V347" s="2"/>
      <c r="W347" s="2" t="s">
        <v>1</v>
      </c>
    </row>
    <row r="348" spans="5:23" x14ac:dyDescent="0.25">
      <c r="E348" t="s">
        <v>890</v>
      </c>
      <c r="F348" t="s">
        <v>973</v>
      </c>
      <c r="G348" t="s">
        <v>1</v>
      </c>
      <c r="H348" t="s">
        <v>0</v>
      </c>
      <c r="I348" t="s">
        <v>585</v>
      </c>
      <c r="J348" t="s">
        <v>586</v>
      </c>
      <c r="K348">
        <v>476</v>
      </c>
      <c r="L348">
        <v>476</v>
      </c>
      <c r="M348" t="s">
        <v>56</v>
      </c>
      <c r="N348" t="s">
        <v>57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/>
      <c r="W348" s="2" t="s">
        <v>1</v>
      </c>
    </row>
    <row r="349" spans="5:23" x14ac:dyDescent="0.25">
      <c r="E349" t="s">
        <v>890</v>
      </c>
      <c r="F349" t="s">
        <v>973</v>
      </c>
      <c r="G349" t="s">
        <v>1</v>
      </c>
      <c r="H349" t="s">
        <v>0</v>
      </c>
      <c r="I349" t="s">
        <v>585</v>
      </c>
      <c r="J349" t="s">
        <v>586</v>
      </c>
      <c r="K349">
        <v>475</v>
      </c>
      <c r="L349">
        <v>475</v>
      </c>
      <c r="M349" t="s">
        <v>56</v>
      </c>
      <c r="N349" t="s">
        <v>57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/>
      <c r="W349" s="2" t="s">
        <v>1</v>
      </c>
    </row>
    <row r="350" spans="5:23" x14ac:dyDescent="0.25">
      <c r="E350" t="s">
        <v>890</v>
      </c>
      <c r="F350" t="s">
        <v>973</v>
      </c>
      <c r="G350" t="s">
        <v>1</v>
      </c>
      <c r="H350" t="s">
        <v>0</v>
      </c>
      <c r="I350" t="s">
        <v>585</v>
      </c>
      <c r="J350" t="s">
        <v>586</v>
      </c>
      <c r="K350">
        <v>474</v>
      </c>
      <c r="L350">
        <v>474</v>
      </c>
      <c r="M350" t="s">
        <v>602</v>
      </c>
      <c r="N350" t="s">
        <v>603</v>
      </c>
      <c r="O350" s="2">
        <v>0</v>
      </c>
      <c r="P350" s="2">
        <v>0</v>
      </c>
      <c r="Q350" s="2">
        <v>132.93</v>
      </c>
      <c r="R350" s="2">
        <v>17.280900000000003</v>
      </c>
      <c r="S350" s="2">
        <v>0</v>
      </c>
      <c r="T350" s="2">
        <v>0</v>
      </c>
      <c r="U350" s="2">
        <v>150.21090000000001</v>
      </c>
      <c r="V350" s="2"/>
      <c r="W350" s="2" t="s">
        <v>1</v>
      </c>
    </row>
    <row r="351" spans="5:23" x14ac:dyDescent="0.25">
      <c r="E351" t="s">
        <v>890</v>
      </c>
      <c r="F351" t="s">
        <v>973</v>
      </c>
      <c r="G351" t="s">
        <v>1</v>
      </c>
      <c r="H351" t="s">
        <v>0</v>
      </c>
      <c r="I351" t="s">
        <v>585</v>
      </c>
      <c r="J351" t="s">
        <v>586</v>
      </c>
      <c r="K351">
        <v>473</v>
      </c>
      <c r="L351">
        <v>473</v>
      </c>
      <c r="M351" t="s">
        <v>724</v>
      </c>
      <c r="N351" t="s">
        <v>725</v>
      </c>
      <c r="O351" s="2">
        <v>0</v>
      </c>
      <c r="P351" s="2">
        <v>0</v>
      </c>
      <c r="Q351" s="2">
        <v>952.2</v>
      </c>
      <c r="R351" s="2">
        <v>123.78600000000002</v>
      </c>
      <c r="S351" s="2">
        <v>0</v>
      </c>
      <c r="T351" s="2">
        <v>0</v>
      </c>
      <c r="U351" s="2">
        <v>1075.9860000000001</v>
      </c>
      <c r="V351" s="2"/>
      <c r="W351" s="2" t="s">
        <v>1</v>
      </c>
    </row>
    <row r="352" spans="5:23" x14ac:dyDescent="0.25">
      <c r="E352" t="s">
        <v>890</v>
      </c>
      <c r="F352" t="s">
        <v>972</v>
      </c>
      <c r="G352" t="s">
        <v>1</v>
      </c>
      <c r="H352" t="s">
        <v>0</v>
      </c>
      <c r="I352" t="s">
        <v>585</v>
      </c>
      <c r="J352" t="s">
        <v>586</v>
      </c>
      <c r="K352">
        <v>472</v>
      </c>
      <c r="L352">
        <v>472</v>
      </c>
      <c r="M352" t="s">
        <v>705</v>
      </c>
      <c r="N352" t="s">
        <v>706</v>
      </c>
      <c r="O352" s="2">
        <v>0</v>
      </c>
      <c r="P352" s="2">
        <v>0</v>
      </c>
      <c r="Q352" s="2">
        <v>200.6</v>
      </c>
      <c r="R352" s="2">
        <v>26.077999999999999</v>
      </c>
      <c r="S352" s="2">
        <v>0</v>
      </c>
      <c r="T352" s="2">
        <v>0</v>
      </c>
      <c r="U352" s="2">
        <v>226.678</v>
      </c>
      <c r="V352" s="2"/>
      <c r="W352" s="2" t="s">
        <v>1</v>
      </c>
    </row>
    <row r="353" spans="5:23" x14ac:dyDescent="0.25">
      <c r="E353" t="s">
        <v>890</v>
      </c>
      <c r="F353" t="s">
        <v>972</v>
      </c>
      <c r="G353" t="s">
        <v>1</v>
      </c>
      <c r="H353" t="s">
        <v>0</v>
      </c>
      <c r="I353" t="s">
        <v>585</v>
      </c>
      <c r="J353" t="s">
        <v>586</v>
      </c>
      <c r="K353">
        <v>471</v>
      </c>
      <c r="L353">
        <v>471</v>
      </c>
      <c r="M353" t="s">
        <v>705</v>
      </c>
      <c r="N353" t="s">
        <v>706</v>
      </c>
      <c r="O353" s="2">
        <v>0</v>
      </c>
      <c r="P353" s="2">
        <v>0</v>
      </c>
      <c r="Q353" s="2">
        <v>197.36</v>
      </c>
      <c r="R353" s="2">
        <v>25.656800000000004</v>
      </c>
      <c r="S353" s="2">
        <v>0</v>
      </c>
      <c r="T353" s="2">
        <v>0</v>
      </c>
      <c r="U353" s="2">
        <v>223.01680000000002</v>
      </c>
      <c r="V353" s="2"/>
      <c r="W353" s="2" t="s">
        <v>1</v>
      </c>
    </row>
    <row r="354" spans="5:23" x14ac:dyDescent="0.25">
      <c r="E354" t="s">
        <v>890</v>
      </c>
      <c r="F354" t="s">
        <v>972</v>
      </c>
      <c r="G354" t="s">
        <v>1</v>
      </c>
      <c r="H354" t="s">
        <v>0</v>
      </c>
      <c r="I354" t="s">
        <v>585</v>
      </c>
      <c r="J354" t="s">
        <v>586</v>
      </c>
      <c r="K354">
        <v>470</v>
      </c>
      <c r="L354">
        <v>470</v>
      </c>
      <c r="M354" t="s">
        <v>56</v>
      </c>
      <c r="N354" t="s">
        <v>57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/>
      <c r="W354" s="2" t="s">
        <v>1</v>
      </c>
    </row>
    <row r="355" spans="5:23" x14ac:dyDescent="0.25">
      <c r="E355" t="s">
        <v>890</v>
      </c>
      <c r="F355" t="s">
        <v>972</v>
      </c>
      <c r="G355" t="s">
        <v>1</v>
      </c>
      <c r="H355" t="s">
        <v>0</v>
      </c>
      <c r="I355" t="s">
        <v>585</v>
      </c>
      <c r="J355" t="s">
        <v>586</v>
      </c>
      <c r="K355">
        <v>469</v>
      </c>
      <c r="L355">
        <v>469</v>
      </c>
      <c r="M355" t="s">
        <v>587</v>
      </c>
      <c r="N355" t="s">
        <v>588</v>
      </c>
      <c r="O355" s="2">
        <v>0</v>
      </c>
      <c r="P355" s="2">
        <v>0</v>
      </c>
      <c r="Q355" s="2">
        <v>152.56</v>
      </c>
      <c r="R355" s="2">
        <v>19.832800000000002</v>
      </c>
      <c r="S355" s="2">
        <v>0</v>
      </c>
      <c r="T355" s="2">
        <v>0</v>
      </c>
      <c r="U355" s="2">
        <v>172.39279999999999</v>
      </c>
      <c r="V355" s="2"/>
      <c r="W355" s="2" t="s">
        <v>1</v>
      </c>
    </row>
    <row r="356" spans="5:23" x14ac:dyDescent="0.25">
      <c r="E356" t="s">
        <v>890</v>
      </c>
      <c r="F356" t="s">
        <v>972</v>
      </c>
      <c r="G356" t="s">
        <v>1</v>
      </c>
      <c r="H356" t="s">
        <v>0</v>
      </c>
      <c r="I356" t="s">
        <v>585</v>
      </c>
      <c r="J356" t="s">
        <v>586</v>
      </c>
      <c r="K356">
        <v>468</v>
      </c>
      <c r="L356">
        <v>468</v>
      </c>
      <c r="M356" t="s">
        <v>56</v>
      </c>
      <c r="N356" t="s">
        <v>57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/>
      <c r="W356" s="2" t="s">
        <v>1</v>
      </c>
    </row>
    <row r="357" spans="5:23" x14ac:dyDescent="0.25">
      <c r="E357" t="s">
        <v>890</v>
      </c>
      <c r="F357" t="s">
        <v>972</v>
      </c>
      <c r="G357" t="s">
        <v>1</v>
      </c>
      <c r="H357" t="s">
        <v>0</v>
      </c>
      <c r="I357" t="s">
        <v>585</v>
      </c>
      <c r="J357" t="s">
        <v>586</v>
      </c>
      <c r="K357">
        <v>467</v>
      </c>
      <c r="L357">
        <v>467</v>
      </c>
      <c r="M357" t="s">
        <v>724</v>
      </c>
      <c r="N357" t="s">
        <v>725</v>
      </c>
      <c r="O357" s="2">
        <v>0</v>
      </c>
      <c r="P357" s="2">
        <v>0</v>
      </c>
      <c r="Q357" s="2">
        <v>586.96</v>
      </c>
      <c r="R357" s="2">
        <v>76.304800000000014</v>
      </c>
      <c r="S357" s="2">
        <v>0</v>
      </c>
      <c r="T357" s="2">
        <v>0</v>
      </c>
      <c r="U357" s="2">
        <v>663.26480000000004</v>
      </c>
      <c r="V357" s="2"/>
      <c r="W357" s="2" t="s">
        <v>1</v>
      </c>
    </row>
    <row r="358" spans="5:23" x14ac:dyDescent="0.25">
      <c r="E358" t="s">
        <v>890</v>
      </c>
      <c r="F358" t="s">
        <v>971</v>
      </c>
      <c r="G358" t="s">
        <v>1</v>
      </c>
      <c r="H358" t="s">
        <v>0</v>
      </c>
      <c r="I358" t="s">
        <v>585</v>
      </c>
      <c r="J358" t="s">
        <v>586</v>
      </c>
      <c r="K358">
        <v>466</v>
      </c>
      <c r="L358">
        <v>466</v>
      </c>
      <c r="M358" t="s">
        <v>593</v>
      </c>
      <c r="N358" t="s">
        <v>594</v>
      </c>
      <c r="O358" s="2">
        <v>0</v>
      </c>
      <c r="P358" s="2">
        <v>0</v>
      </c>
      <c r="Q358" s="2">
        <v>237.92</v>
      </c>
      <c r="R358" s="2">
        <v>30.929600000000001</v>
      </c>
      <c r="S358" s="2">
        <v>0</v>
      </c>
      <c r="T358" s="2">
        <v>0</v>
      </c>
      <c r="U358" s="2">
        <v>268.84960000000001</v>
      </c>
      <c r="V358" s="2"/>
      <c r="W358" s="2" t="s">
        <v>1</v>
      </c>
    </row>
    <row r="359" spans="5:23" x14ac:dyDescent="0.25">
      <c r="E359" t="s">
        <v>890</v>
      </c>
      <c r="F359" t="s">
        <v>971</v>
      </c>
      <c r="G359" t="s">
        <v>1</v>
      </c>
      <c r="H359" t="s">
        <v>0</v>
      </c>
      <c r="I359" t="s">
        <v>585</v>
      </c>
      <c r="J359" t="s">
        <v>586</v>
      </c>
      <c r="K359">
        <v>465</v>
      </c>
      <c r="L359">
        <v>465</v>
      </c>
      <c r="M359" t="s">
        <v>593</v>
      </c>
      <c r="N359" t="s">
        <v>594</v>
      </c>
      <c r="O359" s="2">
        <v>0</v>
      </c>
      <c r="P359" s="2">
        <v>0</v>
      </c>
      <c r="Q359" s="2">
        <v>120.42</v>
      </c>
      <c r="R359" s="2">
        <v>15.6546</v>
      </c>
      <c r="S359" s="2">
        <v>0</v>
      </c>
      <c r="T359" s="2">
        <v>0</v>
      </c>
      <c r="U359" s="2">
        <v>136.0746</v>
      </c>
      <c r="V359" s="2"/>
      <c r="W359" s="2" t="s">
        <v>1</v>
      </c>
    </row>
    <row r="360" spans="5:23" x14ac:dyDescent="0.25">
      <c r="E360" t="s">
        <v>890</v>
      </c>
      <c r="F360" t="s">
        <v>971</v>
      </c>
      <c r="G360" t="s">
        <v>1</v>
      </c>
      <c r="H360" t="s">
        <v>0</v>
      </c>
      <c r="I360" t="s">
        <v>585</v>
      </c>
      <c r="J360" t="s">
        <v>586</v>
      </c>
      <c r="K360">
        <v>464</v>
      </c>
      <c r="L360">
        <v>464</v>
      </c>
      <c r="M360" t="s">
        <v>593</v>
      </c>
      <c r="N360" t="s">
        <v>594</v>
      </c>
      <c r="O360" s="2">
        <v>0</v>
      </c>
      <c r="P360" s="2">
        <v>0</v>
      </c>
      <c r="Q360" s="2">
        <v>196.13</v>
      </c>
      <c r="R360" s="2">
        <v>25.4969</v>
      </c>
      <c r="S360" s="2">
        <v>0</v>
      </c>
      <c r="T360" s="2">
        <v>0</v>
      </c>
      <c r="U360" s="2">
        <v>221.62690000000001</v>
      </c>
      <c r="V360" s="2"/>
      <c r="W360" s="2" t="s">
        <v>1</v>
      </c>
    </row>
    <row r="361" spans="5:23" x14ac:dyDescent="0.25">
      <c r="E361" t="s">
        <v>890</v>
      </c>
      <c r="F361" t="s">
        <v>971</v>
      </c>
      <c r="G361" t="s">
        <v>1</v>
      </c>
      <c r="H361" t="s">
        <v>0</v>
      </c>
      <c r="I361" t="s">
        <v>585</v>
      </c>
      <c r="J361" t="s">
        <v>586</v>
      </c>
      <c r="K361">
        <v>463</v>
      </c>
      <c r="L361">
        <v>463</v>
      </c>
      <c r="M361" t="s">
        <v>56</v>
      </c>
      <c r="N361" t="s">
        <v>57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/>
      <c r="W361" s="2" t="s">
        <v>1</v>
      </c>
    </row>
    <row r="362" spans="5:23" x14ac:dyDescent="0.25">
      <c r="E362" t="s">
        <v>889</v>
      </c>
      <c r="F362" t="s">
        <v>954</v>
      </c>
      <c r="G362" t="s">
        <v>1</v>
      </c>
      <c r="H362" t="s">
        <v>0</v>
      </c>
      <c r="I362" t="s">
        <v>585</v>
      </c>
      <c r="J362" t="s">
        <v>586</v>
      </c>
      <c r="K362">
        <v>462</v>
      </c>
      <c r="L362">
        <v>462</v>
      </c>
      <c r="M362" t="s">
        <v>733</v>
      </c>
      <c r="N362" t="s">
        <v>734</v>
      </c>
      <c r="O362" s="2">
        <v>0</v>
      </c>
      <c r="P362" s="2">
        <v>0</v>
      </c>
      <c r="Q362" s="2">
        <v>121.47</v>
      </c>
      <c r="R362" s="2">
        <v>15.7911</v>
      </c>
      <c r="S362" s="2">
        <v>0</v>
      </c>
      <c r="T362" s="2">
        <v>0</v>
      </c>
      <c r="U362" s="2">
        <v>137.2611</v>
      </c>
      <c r="V362" s="2"/>
      <c r="W362" s="2" t="s">
        <v>1</v>
      </c>
    </row>
    <row r="363" spans="5:23" x14ac:dyDescent="0.25">
      <c r="E363" t="s">
        <v>889</v>
      </c>
      <c r="F363" t="s">
        <v>954</v>
      </c>
      <c r="G363" t="s">
        <v>1</v>
      </c>
      <c r="H363" t="s">
        <v>0</v>
      </c>
      <c r="I363" t="s">
        <v>585</v>
      </c>
      <c r="J363" t="s">
        <v>586</v>
      </c>
      <c r="K363">
        <v>461</v>
      </c>
      <c r="L363">
        <v>461</v>
      </c>
      <c r="M363" t="s">
        <v>832</v>
      </c>
      <c r="N363" t="s">
        <v>833</v>
      </c>
      <c r="O363" s="2">
        <v>0</v>
      </c>
      <c r="P363" s="2">
        <v>0</v>
      </c>
      <c r="Q363" s="2">
        <v>17</v>
      </c>
      <c r="R363" s="2">
        <v>2.21</v>
      </c>
      <c r="S363" s="2">
        <v>0</v>
      </c>
      <c r="T363" s="2">
        <v>0</v>
      </c>
      <c r="U363" s="2">
        <v>19.21</v>
      </c>
      <c r="V363" s="2"/>
      <c r="W363" s="2" t="s">
        <v>1</v>
      </c>
    </row>
    <row r="364" spans="5:23" x14ac:dyDescent="0.25">
      <c r="E364" t="s">
        <v>889</v>
      </c>
      <c r="F364" t="s">
        <v>951</v>
      </c>
      <c r="G364" t="s">
        <v>1</v>
      </c>
      <c r="H364" t="s">
        <v>0</v>
      </c>
      <c r="I364" t="s">
        <v>585</v>
      </c>
      <c r="J364" t="s">
        <v>586</v>
      </c>
      <c r="K364">
        <v>460</v>
      </c>
      <c r="L364">
        <v>460</v>
      </c>
      <c r="M364" t="s">
        <v>595</v>
      </c>
      <c r="N364" t="s">
        <v>596</v>
      </c>
      <c r="O364" s="2">
        <v>0</v>
      </c>
      <c r="P364" s="2">
        <v>0</v>
      </c>
      <c r="Q364" s="2">
        <v>224.04</v>
      </c>
      <c r="R364" s="2">
        <v>29.1252</v>
      </c>
      <c r="S364" s="2">
        <v>0</v>
      </c>
      <c r="T364" s="2">
        <v>0</v>
      </c>
      <c r="U364" s="2">
        <v>253.1652</v>
      </c>
      <c r="V364" s="2"/>
      <c r="W364" s="2" t="s">
        <v>1</v>
      </c>
    </row>
    <row r="365" spans="5:23" x14ac:dyDescent="0.25">
      <c r="E365" t="s">
        <v>889</v>
      </c>
      <c r="F365" t="s">
        <v>951</v>
      </c>
      <c r="G365" t="s">
        <v>1</v>
      </c>
      <c r="H365" t="s">
        <v>0</v>
      </c>
      <c r="I365" t="s">
        <v>585</v>
      </c>
      <c r="J365" t="s">
        <v>586</v>
      </c>
      <c r="K365">
        <v>459</v>
      </c>
      <c r="L365">
        <v>459</v>
      </c>
      <c r="M365" t="s">
        <v>791</v>
      </c>
      <c r="N365" t="s">
        <v>728</v>
      </c>
      <c r="O365" s="2">
        <v>0</v>
      </c>
      <c r="P365" s="2">
        <v>0</v>
      </c>
      <c r="Q365" s="2">
        <v>108.85</v>
      </c>
      <c r="R365" s="2">
        <v>14.150499999999999</v>
      </c>
      <c r="S365" s="2">
        <v>0</v>
      </c>
      <c r="T365" s="2">
        <v>0</v>
      </c>
      <c r="U365" s="2">
        <v>123.00049999999999</v>
      </c>
      <c r="V365" s="2"/>
      <c r="W365" s="2" t="s">
        <v>1</v>
      </c>
    </row>
    <row r="366" spans="5:23" x14ac:dyDescent="0.25">
      <c r="E366" t="s">
        <v>889</v>
      </c>
      <c r="F366" t="s">
        <v>951</v>
      </c>
      <c r="G366" t="s">
        <v>1</v>
      </c>
      <c r="H366" t="s">
        <v>0</v>
      </c>
      <c r="I366" t="s">
        <v>585</v>
      </c>
      <c r="J366" t="s">
        <v>586</v>
      </c>
      <c r="K366">
        <v>458</v>
      </c>
      <c r="L366">
        <v>458</v>
      </c>
      <c r="M366" t="s">
        <v>791</v>
      </c>
      <c r="N366" t="s">
        <v>728</v>
      </c>
      <c r="O366" s="2">
        <v>0</v>
      </c>
      <c r="P366" s="2">
        <v>0</v>
      </c>
      <c r="Q366" s="2">
        <v>68.06</v>
      </c>
      <c r="R366" s="2">
        <v>8.8478000000000012</v>
      </c>
      <c r="S366" s="2">
        <v>0</v>
      </c>
      <c r="T366" s="2">
        <v>0</v>
      </c>
      <c r="U366" s="2">
        <v>76.907800000000009</v>
      </c>
      <c r="V366" s="2"/>
      <c r="W366" s="2" t="s">
        <v>1</v>
      </c>
    </row>
    <row r="367" spans="5:23" x14ac:dyDescent="0.25">
      <c r="E367" t="s">
        <v>889</v>
      </c>
      <c r="F367" t="s">
        <v>951</v>
      </c>
      <c r="G367" t="s">
        <v>1</v>
      </c>
      <c r="H367" t="s">
        <v>0</v>
      </c>
      <c r="I367" t="s">
        <v>585</v>
      </c>
      <c r="J367" t="s">
        <v>586</v>
      </c>
      <c r="K367">
        <v>457</v>
      </c>
      <c r="L367">
        <v>457</v>
      </c>
      <c r="M367" t="s">
        <v>949</v>
      </c>
      <c r="N367" t="s">
        <v>950</v>
      </c>
      <c r="O367" s="2">
        <v>0</v>
      </c>
      <c r="P367" s="2">
        <v>0</v>
      </c>
      <c r="Q367" s="2">
        <v>281.64999999999998</v>
      </c>
      <c r="R367" s="2">
        <v>36.6145</v>
      </c>
      <c r="S367" s="2">
        <v>0</v>
      </c>
      <c r="T367" s="2">
        <v>0</v>
      </c>
      <c r="U367" s="2">
        <v>318.2645</v>
      </c>
      <c r="V367" s="2"/>
      <c r="W367" s="2" t="s">
        <v>1</v>
      </c>
    </row>
    <row r="368" spans="5:23" x14ac:dyDescent="0.25">
      <c r="E368" t="s">
        <v>889</v>
      </c>
      <c r="F368" t="s">
        <v>951</v>
      </c>
      <c r="G368" t="s">
        <v>1</v>
      </c>
      <c r="H368" t="s">
        <v>0</v>
      </c>
      <c r="I368" t="s">
        <v>585</v>
      </c>
      <c r="J368" t="s">
        <v>586</v>
      </c>
      <c r="K368">
        <v>456</v>
      </c>
      <c r="L368">
        <v>456</v>
      </c>
      <c r="M368" t="s">
        <v>949</v>
      </c>
      <c r="N368" t="s">
        <v>950</v>
      </c>
      <c r="O368" s="2">
        <v>0</v>
      </c>
      <c r="P368" s="2">
        <v>0</v>
      </c>
      <c r="Q368" s="2">
        <v>323.81</v>
      </c>
      <c r="R368" s="2">
        <v>42.095300000000002</v>
      </c>
      <c r="S368" s="2">
        <v>0</v>
      </c>
      <c r="T368" s="2">
        <v>0</v>
      </c>
      <c r="U368" s="2">
        <v>365.90530000000001</v>
      </c>
      <c r="V368" s="2"/>
      <c r="W368" s="2" t="s">
        <v>1</v>
      </c>
    </row>
    <row r="369" spans="5:23" x14ac:dyDescent="0.25">
      <c r="E369" t="s">
        <v>889</v>
      </c>
      <c r="F369" t="s">
        <v>951</v>
      </c>
      <c r="G369" t="s">
        <v>1</v>
      </c>
      <c r="H369" t="s">
        <v>0</v>
      </c>
      <c r="I369" t="s">
        <v>585</v>
      </c>
      <c r="J369" t="s">
        <v>586</v>
      </c>
      <c r="K369">
        <v>455</v>
      </c>
      <c r="L369">
        <v>455</v>
      </c>
      <c r="M369" t="s">
        <v>949</v>
      </c>
      <c r="N369" t="s">
        <v>950</v>
      </c>
      <c r="O369" s="2">
        <v>0</v>
      </c>
      <c r="P369" s="2">
        <v>0</v>
      </c>
      <c r="Q369" s="2">
        <v>77.400000000000006</v>
      </c>
      <c r="R369" s="2">
        <v>10.062000000000001</v>
      </c>
      <c r="S369" s="2">
        <v>0</v>
      </c>
      <c r="T369" s="2">
        <v>0</v>
      </c>
      <c r="U369" s="2">
        <v>87.462000000000003</v>
      </c>
      <c r="V369" s="2"/>
      <c r="W369" s="2" t="s">
        <v>1</v>
      </c>
    </row>
    <row r="370" spans="5:23" x14ac:dyDescent="0.25">
      <c r="E370" t="s">
        <v>889</v>
      </c>
      <c r="F370" t="s">
        <v>951</v>
      </c>
      <c r="G370" t="s">
        <v>1</v>
      </c>
      <c r="H370" t="s">
        <v>0</v>
      </c>
      <c r="I370" t="s">
        <v>585</v>
      </c>
      <c r="J370" t="s">
        <v>586</v>
      </c>
      <c r="K370">
        <v>454</v>
      </c>
      <c r="L370">
        <v>454</v>
      </c>
      <c r="M370" t="s">
        <v>733</v>
      </c>
      <c r="N370" t="s">
        <v>734</v>
      </c>
      <c r="O370" s="2">
        <v>0</v>
      </c>
      <c r="P370" s="2">
        <v>0</v>
      </c>
      <c r="Q370" s="2">
        <v>75.599999999999994</v>
      </c>
      <c r="R370" s="2">
        <v>9.8279999999999994</v>
      </c>
      <c r="S370" s="2">
        <v>0</v>
      </c>
      <c r="T370" s="2">
        <v>0</v>
      </c>
      <c r="U370" s="2">
        <v>85.427999999999997</v>
      </c>
      <c r="V370" s="2"/>
      <c r="W370" s="2" t="s">
        <v>1</v>
      </c>
    </row>
    <row r="371" spans="5:23" x14ac:dyDescent="0.25">
      <c r="E371" t="s">
        <v>889</v>
      </c>
      <c r="F371" t="s">
        <v>951</v>
      </c>
      <c r="G371" t="s">
        <v>1</v>
      </c>
      <c r="H371" t="s">
        <v>0</v>
      </c>
      <c r="I371" t="s">
        <v>585</v>
      </c>
      <c r="J371" t="s">
        <v>586</v>
      </c>
      <c r="K371">
        <v>453</v>
      </c>
      <c r="L371">
        <v>453</v>
      </c>
      <c r="M371" t="s">
        <v>733</v>
      </c>
      <c r="N371" t="s">
        <v>734</v>
      </c>
      <c r="O371" s="2">
        <v>0</v>
      </c>
      <c r="P371" s="2">
        <v>0</v>
      </c>
      <c r="Q371" s="2">
        <v>76.08</v>
      </c>
      <c r="R371" s="2">
        <v>9.8903999999999996</v>
      </c>
      <c r="S371" s="2">
        <v>0</v>
      </c>
      <c r="T371" s="2">
        <v>0</v>
      </c>
      <c r="U371" s="2">
        <v>85.970399999999998</v>
      </c>
      <c r="V371" s="2"/>
      <c r="W371" s="2" t="s">
        <v>1</v>
      </c>
    </row>
    <row r="372" spans="5:23" x14ac:dyDescent="0.25">
      <c r="E372" t="s">
        <v>889</v>
      </c>
      <c r="F372" t="s">
        <v>951</v>
      </c>
      <c r="G372" t="s">
        <v>1</v>
      </c>
      <c r="H372" t="s">
        <v>0</v>
      </c>
      <c r="I372" t="s">
        <v>585</v>
      </c>
      <c r="J372" t="s">
        <v>586</v>
      </c>
      <c r="K372">
        <v>452</v>
      </c>
      <c r="L372">
        <v>452</v>
      </c>
      <c r="M372" t="s">
        <v>952</v>
      </c>
      <c r="N372" t="s">
        <v>953</v>
      </c>
      <c r="O372" s="2">
        <v>0</v>
      </c>
      <c r="P372" s="2">
        <v>0</v>
      </c>
      <c r="Q372" s="2">
        <v>23.94</v>
      </c>
      <c r="R372" s="2">
        <v>3.1122000000000001</v>
      </c>
      <c r="S372" s="2">
        <v>0</v>
      </c>
      <c r="T372" s="2">
        <v>0</v>
      </c>
      <c r="U372" s="2">
        <v>27.052200000000003</v>
      </c>
      <c r="V372" s="2"/>
      <c r="W372" s="2" t="s">
        <v>1</v>
      </c>
    </row>
    <row r="373" spans="5:23" x14ac:dyDescent="0.25">
      <c r="E373" t="s">
        <v>889</v>
      </c>
      <c r="F373" t="s">
        <v>951</v>
      </c>
      <c r="G373" t="s">
        <v>1</v>
      </c>
      <c r="H373" t="s">
        <v>0</v>
      </c>
      <c r="I373" t="s">
        <v>585</v>
      </c>
      <c r="J373" t="s">
        <v>586</v>
      </c>
      <c r="K373">
        <v>451</v>
      </c>
      <c r="L373">
        <v>451</v>
      </c>
      <c r="M373" t="s">
        <v>952</v>
      </c>
      <c r="N373" t="s">
        <v>953</v>
      </c>
      <c r="O373" s="2">
        <v>0</v>
      </c>
      <c r="P373" s="2">
        <v>0</v>
      </c>
      <c r="Q373" s="2">
        <v>77.099999999999994</v>
      </c>
      <c r="R373" s="2">
        <v>10.023</v>
      </c>
      <c r="S373" s="2">
        <v>0</v>
      </c>
      <c r="T373" s="2">
        <v>0</v>
      </c>
      <c r="U373" s="2">
        <v>87.12299999999999</v>
      </c>
      <c r="V373" s="2"/>
      <c r="W373" s="2" t="s">
        <v>1</v>
      </c>
    </row>
    <row r="374" spans="5:23" x14ac:dyDescent="0.25">
      <c r="E374" t="s">
        <v>889</v>
      </c>
      <c r="F374" t="s">
        <v>948</v>
      </c>
      <c r="G374" t="s">
        <v>1</v>
      </c>
      <c r="H374" t="s">
        <v>0</v>
      </c>
      <c r="I374" t="s">
        <v>585</v>
      </c>
      <c r="J374" t="s">
        <v>586</v>
      </c>
      <c r="K374">
        <v>450</v>
      </c>
      <c r="L374">
        <v>450</v>
      </c>
      <c r="M374" t="s">
        <v>949</v>
      </c>
      <c r="N374" t="s">
        <v>950</v>
      </c>
      <c r="O374" s="2">
        <v>0</v>
      </c>
      <c r="P374" s="2">
        <v>0</v>
      </c>
      <c r="Q374" s="2">
        <v>326.3</v>
      </c>
      <c r="R374" s="2">
        <v>42.419000000000004</v>
      </c>
      <c r="S374" s="2">
        <v>0</v>
      </c>
      <c r="T374" s="2">
        <v>0</v>
      </c>
      <c r="U374" s="2">
        <v>368.71899999999999</v>
      </c>
      <c r="V374" s="2"/>
      <c r="W374" s="2" t="s">
        <v>1</v>
      </c>
    </row>
    <row r="375" spans="5:23" x14ac:dyDescent="0.25">
      <c r="E375" t="s">
        <v>889</v>
      </c>
      <c r="F375" t="s">
        <v>947</v>
      </c>
      <c r="G375" t="s">
        <v>1</v>
      </c>
      <c r="H375" t="s">
        <v>0</v>
      </c>
      <c r="I375" t="s">
        <v>585</v>
      </c>
      <c r="J375" t="s">
        <v>586</v>
      </c>
      <c r="K375">
        <v>449</v>
      </c>
      <c r="L375">
        <v>449</v>
      </c>
      <c r="M375" t="s">
        <v>56</v>
      </c>
      <c r="N375" t="s">
        <v>57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/>
      <c r="W375" s="2" t="s">
        <v>1</v>
      </c>
    </row>
    <row r="376" spans="5:23" x14ac:dyDescent="0.25">
      <c r="E376" t="s">
        <v>889</v>
      </c>
      <c r="F376" t="s">
        <v>947</v>
      </c>
      <c r="G376" t="s">
        <v>1</v>
      </c>
      <c r="H376" t="s">
        <v>0</v>
      </c>
      <c r="I376" t="s">
        <v>585</v>
      </c>
      <c r="J376" t="s">
        <v>586</v>
      </c>
      <c r="K376">
        <v>448</v>
      </c>
      <c r="L376">
        <v>448</v>
      </c>
      <c r="M376" t="s">
        <v>56</v>
      </c>
      <c r="N376" t="s">
        <v>57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/>
      <c r="W376" s="2" t="s">
        <v>1</v>
      </c>
    </row>
    <row r="377" spans="5:23" x14ac:dyDescent="0.25">
      <c r="E377" t="s">
        <v>889</v>
      </c>
      <c r="F377" t="s">
        <v>947</v>
      </c>
      <c r="G377" t="s">
        <v>1</v>
      </c>
      <c r="H377" t="s">
        <v>0</v>
      </c>
      <c r="I377" t="s">
        <v>585</v>
      </c>
      <c r="J377" t="s">
        <v>586</v>
      </c>
      <c r="K377">
        <v>447</v>
      </c>
      <c r="L377">
        <v>447</v>
      </c>
      <c r="M377" t="s">
        <v>733</v>
      </c>
      <c r="N377" t="s">
        <v>734</v>
      </c>
      <c r="O377" s="2">
        <v>0</v>
      </c>
      <c r="P377" s="2">
        <v>0</v>
      </c>
      <c r="Q377" s="2">
        <v>128.16</v>
      </c>
      <c r="R377" s="2">
        <v>16.660800000000002</v>
      </c>
      <c r="S377" s="2">
        <v>0</v>
      </c>
      <c r="T377" s="2">
        <v>0</v>
      </c>
      <c r="U377" s="2">
        <v>144.82079999999999</v>
      </c>
      <c r="V377" s="2"/>
      <c r="W377" s="2" t="s">
        <v>1</v>
      </c>
    </row>
    <row r="378" spans="5:23" x14ac:dyDescent="0.25">
      <c r="E378" t="s">
        <v>889</v>
      </c>
      <c r="F378" t="s">
        <v>946</v>
      </c>
      <c r="G378" t="s">
        <v>1</v>
      </c>
      <c r="H378" t="s">
        <v>0</v>
      </c>
      <c r="I378" t="s">
        <v>585</v>
      </c>
      <c r="J378" t="s">
        <v>586</v>
      </c>
      <c r="K378">
        <v>446</v>
      </c>
      <c r="L378">
        <v>446</v>
      </c>
      <c r="M378" t="s">
        <v>597</v>
      </c>
      <c r="N378" t="s">
        <v>598</v>
      </c>
      <c r="O378" s="2">
        <v>0</v>
      </c>
      <c r="P378" s="2">
        <v>0</v>
      </c>
      <c r="Q378" s="2">
        <v>107.71</v>
      </c>
      <c r="R378" s="2">
        <v>14.0023</v>
      </c>
      <c r="S378" s="2">
        <v>0</v>
      </c>
      <c r="T378" s="2">
        <v>0</v>
      </c>
      <c r="U378" s="2">
        <v>121.7123</v>
      </c>
      <c r="V378" s="2"/>
      <c r="W378" s="2" t="s">
        <v>1</v>
      </c>
    </row>
    <row r="379" spans="5:23" x14ac:dyDescent="0.25">
      <c r="E379" t="s">
        <v>889</v>
      </c>
      <c r="F379" t="s">
        <v>946</v>
      </c>
      <c r="G379" t="s">
        <v>1</v>
      </c>
      <c r="H379" t="s">
        <v>0</v>
      </c>
      <c r="I379" t="s">
        <v>585</v>
      </c>
      <c r="J379" t="s">
        <v>586</v>
      </c>
      <c r="K379">
        <v>445</v>
      </c>
      <c r="L379">
        <v>445</v>
      </c>
      <c r="M379" t="s">
        <v>597</v>
      </c>
      <c r="N379" t="s">
        <v>598</v>
      </c>
      <c r="O379" s="2">
        <v>0</v>
      </c>
      <c r="P379" s="2">
        <v>0</v>
      </c>
      <c r="Q379" s="2">
        <v>212.63</v>
      </c>
      <c r="R379" s="2">
        <v>27.6419</v>
      </c>
      <c r="S379" s="2">
        <v>0</v>
      </c>
      <c r="T379" s="2">
        <v>0</v>
      </c>
      <c r="U379" s="2">
        <v>240.27189999999999</v>
      </c>
      <c r="V379" s="2"/>
      <c r="W379" s="2" t="s">
        <v>1</v>
      </c>
    </row>
    <row r="380" spans="5:23" x14ac:dyDescent="0.25">
      <c r="E380" t="s">
        <v>889</v>
      </c>
      <c r="F380" t="s">
        <v>925</v>
      </c>
      <c r="G380" t="s">
        <v>1</v>
      </c>
      <c r="H380" t="s">
        <v>0</v>
      </c>
      <c r="I380" t="s">
        <v>585</v>
      </c>
      <c r="J380" t="s">
        <v>586</v>
      </c>
      <c r="K380">
        <v>444</v>
      </c>
      <c r="L380">
        <v>444</v>
      </c>
      <c r="M380" t="s">
        <v>587</v>
      </c>
      <c r="N380" t="s">
        <v>588</v>
      </c>
      <c r="O380" s="2">
        <v>0</v>
      </c>
      <c r="P380" s="2">
        <v>0</v>
      </c>
      <c r="Q380" s="2">
        <v>22.13</v>
      </c>
      <c r="R380" s="2">
        <v>2.8769</v>
      </c>
      <c r="S380" s="2">
        <v>0</v>
      </c>
      <c r="T380" s="2">
        <v>0</v>
      </c>
      <c r="U380" s="2">
        <v>25.006899999999998</v>
      </c>
      <c r="V380" s="2"/>
      <c r="W380" s="2" t="s">
        <v>1</v>
      </c>
    </row>
    <row r="381" spans="5:23" x14ac:dyDescent="0.25">
      <c r="E381" t="s">
        <v>889</v>
      </c>
      <c r="F381" t="s">
        <v>925</v>
      </c>
      <c r="G381" t="s">
        <v>1</v>
      </c>
      <c r="H381" t="s">
        <v>0</v>
      </c>
      <c r="I381" t="s">
        <v>585</v>
      </c>
      <c r="J381" t="s">
        <v>586</v>
      </c>
      <c r="K381">
        <v>443</v>
      </c>
      <c r="L381">
        <v>443</v>
      </c>
      <c r="M381" t="s">
        <v>733</v>
      </c>
      <c r="N381" t="s">
        <v>734</v>
      </c>
      <c r="O381" s="2">
        <v>0</v>
      </c>
      <c r="P381" s="2">
        <v>0</v>
      </c>
      <c r="Q381" s="2">
        <v>35.99</v>
      </c>
      <c r="R381" s="2">
        <v>4.6787000000000001</v>
      </c>
      <c r="S381" s="2">
        <v>0</v>
      </c>
      <c r="T381" s="2">
        <v>0</v>
      </c>
      <c r="U381" s="2">
        <v>40.668700000000001</v>
      </c>
      <c r="V381" s="2"/>
      <c r="W381" s="2" t="s">
        <v>1</v>
      </c>
    </row>
    <row r="382" spans="5:23" x14ac:dyDescent="0.25">
      <c r="E382" t="s">
        <v>889</v>
      </c>
      <c r="F382" t="s">
        <v>925</v>
      </c>
      <c r="G382" t="s">
        <v>1</v>
      </c>
      <c r="H382" t="s">
        <v>0</v>
      </c>
      <c r="I382" t="s">
        <v>585</v>
      </c>
      <c r="J382" t="s">
        <v>586</v>
      </c>
      <c r="K382">
        <v>442</v>
      </c>
      <c r="L382">
        <v>442</v>
      </c>
      <c r="M382" t="s">
        <v>587</v>
      </c>
      <c r="N382" t="s">
        <v>588</v>
      </c>
      <c r="O382" s="2">
        <v>0</v>
      </c>
      <c r="P382" s="2">
        <v>0</v>
      </c>
      <c r="Q382" s="2">
        <v>77.31</v>
      </c>
      <c r="R382" s="2">
        <v>10.0503</v>
      </c>
      <c r="S382" s="2">
        <v>0</v>
      </c>
      <c r="T382" s="2">
        <v>0</v>
      </c>
      <c r="U382" s="2">
        <v>87.360299999999995</v>
      </c>
      <c r="V382" s="2"/>
      <c r="W382" s="2" t="s">
        <v>1</v>
      </c>
    </row>
    <row r="383" spans="5:23" x14ac:dyDescent="0.25">
      <c r="E383" t="s">
        <v>889</v>
      </c>
      <c r="F383" t="s">
        <v>943</v>
      </c>
      <c r="G383" t="s">
        <v>1</v>
      </c>
      <c r="H383" t="s">
        <v>0</v>
      </c>
      <c r="I383" t="s">
        <v>585</v>
      </c>
      <c r="J383" t="s">
        <v>586</v>
      </c>
      <c r="K383">
        <v>441</v>
      </c>
      <c r="L383">
        <v>441</v>
      </c>
      <c r="M383" t="s">
        <v>587</v>
      </c>
      <c r="N383" t="s">
        <v>588</v>
      </c>
      <c r="O383" s="2">
        <v>0</v>
      </c>
      <c r="P383" s="2">
        <v>0</v>
      </c>
      <c r="Q383" s="2">
        <v>72.44</v>
      </c>
      <c r="R383" s="2">
        <v>9.4171999999999993</v>
      </c>
      <c r="S383" s="2">
        <v>0</v>
      </c>
      <c r="T383" s="2">
        <v>0</v>
      </c>
      <c r="U383" s="2">
        <v>81.857199999999992</v>
      </c>
      <c r="V383" s="2"/>
      <c r="W383" s="2" t="s">
        <v>1</v>
      </c>
    </row>
    <row r="384" spans="5:23" x14ac:dyDescent="0.25">
      <c r="E384" t="s">
        <v>889</v>
      </c>
      <c r="F384" t="s">
        <v>943</v>
      </c>
      <c r="G384" t="s">
        <v>1</v>
      </c>
      <c r="H384" t="s">
        <v>0</v>
      </c>
      <c r="I384" t="s">
        <v>585</v>
      </c>
      <c r="J384" t="s">
        <v>586</v>
      </c>
      <c r="K384">
        <v>440</v>
      </c>
      <c r="L384">
        <v>440</v>
      </c>
      <c r="M384" t="s">
        <v>791</v>
      </c>
      <c r="N384" t="s">
        <v>728</v>
      </c>
      <c r="O384" s="2">
        <v>0</v>
      </c>
      <c r="P384" s="2">
        <v>0</v>
      </c>
      <c r="Q384" s="2">
        <v>132.65</v>
      </c>
      <c r="R384" s="2">
        <v>17.244500000000002</v>
      </c>
      <c r="S384" s="2">
        <v>0</v>
      </c>
      <c r="T384" s="2">
        <v>0</v>
      </c>
      <c r="U384" s="2">
        <v>149.89449999999999</v>
      </c>
      <c r="V384" s="2"/>
      <c r="W384" s="2" t="s">
        <v>1</v>
      </c>
    </row>
    <row r="385" spans="5:23" x14ac:dyDescent="0.25">
      <c r="E385" t="s">
        <v>889</v>
      </c>
      <c r="F385" t="s">
        <v>943</v>
      </c>
      <c r="G385" t="s">
        <v>1</v>
      </c>
      <c r="H385" t="s">
        <v>0</v>
      </c>
      <c r="I385" t="s">
        <v>585</v>
      </c>
      <c r="J385" t="s">
        <v>586</v>
      </c>
      <c r="K385">
        <v>439</v>
      </c>
      <c r="L385">
        <v>439</v>
      </c>
      <c r="M385" t="s">
        <v>791</v>
      </c>
      <c r="N385" t="s">
        <v>728</v>
      </c>
      <c r="O385" s="2">
        <v>0</v>
      </c>
      <c r="P385" s="2">
        <v>0</v>
      </c>
      <c r="Q385" s="2">
        <v>138.11000000000001</v>
      </c>
      <c r="R385" s="2">
        <v>17.954300000000003</v>
      </c>
      <c r="S385" s="2">
        <v>0</v>
      </c>
      <c r="T385" s="2">
        <v>0</v>
      </c>
      <c r="U385" s="2">
        <v>156.0643</v>
      </c>
      <c r="V385" s="2"/>
      <c r="W385" s="2" t="s">
        <v>1</v>
      </c>
    </row>
    <row r="386" spans="5:23" x14ac:dyDescent="0.25">
      <c r="E386" t="s">
        <v>889</v>
      </c>
      <c r="F386" t="s">
        <v>943</v>
      </c>
      <c r="G386" t="s">
        <v>1</v>
      </c>
      <c r="H386" t="s">
        <v>0</v>
      </c>
      <c r="I386" t="s">
        <v>585</v>
      </c>
      <c r="J386" t="s">
        <v>586</v>
      </c>
      <c r="K386">
        <v>438</v>
      </c>
      <c r="L386">
        <v>438</v>
      </c>
      <c r="M386" t="s">
        <v>944</v>
      </c>
      <c r="N386" t="s">
        <v>945</v>
      </c>
      <c r="O386" s="2">
        <v>0</v>
      </c>
      <c r="P386" s="2">
        <v>0</v>
      </c>
      <c r="Q386" s="2">
        <v>27.31</v>
      </c>
      <c r="R386" s="2">
        <v>3.5503</v>
      </c>
      <c r="S386" s="2">
        <v>0</v>
      </c>
      <c r="T386" s="2">
        <v>0</v>
      </c>
      <c r="U386" s="2">
        <v>30.860299999999999</v>
      </c>
      <c r="V386" s="2"/>
      <c r="W386" s="2" t="s">
        <v>1</v>
      </c>
    </row>
    <row r="387" spans="5:23" x14ac:dyDescent="0.25">
      <c r="E387" t="s">
        <v>889</v>
      </c>
      <c r="F387" t="s">
        <v>943</v>
      </c>
      <c r="G387" t="s">
        <v>1</v>
      </c>
      <c r="H387" t="s">
        <v>0</v>
      </c>
      <c r="I387" t="s">
        <v>585</v>
      </c>
      <c r="J387" t="s">
        <v>586</v>
      </c>
      <c r="K387">
        <v>437</v>
      </c>
      <c r="L387">
        <v>437</v>
      </c>
      <c r="M387" t="s">
        <v>729</v>
      </c>
      <c r="N387" t="s">
        <v>730</v>
      </c>
      <c r="O387" s="2">
        <v>0</v>
      </c>
      <c r="P387" s="2">
        <v>0</v>
      </c>
      <c r="Q387" s="2">
        <v>75.42</v>
      </c>
      <c r="R387" s="2">
        <v>9.8046000000000006</v>
      </c>
      <c r="S387" s="2">
        <v>0</v>
      </c>
      <c r="T387" s="2">
        <v>0</v>
      </c>
      <c r="U387" s="2">
        <v>85.224600000000009</v>
      </c>
      <c r="V387" s="2"/>
      <c r="W387" s="2" t="s">
        <v>1</v>
      </c>
    </row>
    <row r="388" spans="5:23" x14ac:dyDescent="0.25">
      <c r="E388" t="s">
        <v>889</v>
      </c>
      <c r="F388" t="s">
        <v>943</v>
      </c>
      <c r="G388" t="s">
        <v>1</v>
      </c>
      <c r="H388" t="s">
        <v>0</v>
      </c>
      <c r="I388" t="s">
        <v>585</v>
      </c>
      <c r="J388" t="s">
        <v>586</v>
      </c>
      <c r="K388">
        <v>436</v>
      </c>
      <c r="L388">
        <v>436</v>
      </c>
      <c r="M388" t="s">
        <v>729</v>
      </c>
      <c r="N388" t="s">
        <v>730</v>
      </c>
      <c r="O388" s="2">
        <v>0</v>
      </c>
      <c r="P388" s="2">
        <v>0</v>
      </c>
      <c r="Q388" s="2">
        <v>68.77</v>
      </c>
      <c r="R388" s="2">
        <v>8.9400999999999993</v>
      </c>
      <c r="S388" s="2">
        <v>0</v>
      </c>
      <c r="T388" s="2">
        <v>0</v>
      </c>
      <c r="U388" s="2">
        <v>77.710099999999997</v>
      </c>
      <c r="V388" s="2"/>
      <c r="W388" s="2" t="s">
        <v>1</v>
      </c>
    </row>
    <row r="389" spans="5:23" x14ac:dyDescent="0.25">
      <c r="E389" t="s">
        <v>889</v>
      </c>
      <c r="F389" t="s">
        <v>943</v>
      </c>
      <c r="G389" t="s">
        <v>1</v>
      </c>
      <c r="H389" t="s">
        <v>0</v>
      </c>
      <c r="I389" t="s">
        <v>585</v>
      </c>
      <c r="J389" t="s">
        <v>586</v>
      </c>
      <c r="K389">
        <v>435</v>
      </c>
      <c r="L389">
        <v>435</v>
      </c>
      <c r="M389" t="s">
        <v>729</v>
      </c>
      <c r="N389" t="s">
        <v>730</v>
      </c>
      <c r="O389" s="2">
        <v>0</v>
      </c>
      <c r="P389" s="2">
        <v>0</v>
      </c>
      <c r="Q389" s="2">
        <v>255.5</v>
      </c>
      <c r="R389" s="2">
        <v>33.215000000000003</v>
      </c>
      <c r="S389" s="2">
        <v>0</v>
      </c>
      <c r="T389" s="2">
        <v>0</v>
      </c>
      <c r="U389" s="2">
        <v>288.71500000000003</v>
      </c>
      <c r="V389" s="2"/>
      <c r="W389" s="2" t="s">
        <v>1</v>
      </c>
    </row>
    <row r="390" spans="5:23" x14ac:dyDescent="0.25">
      <c r="E390" t="s">
        <v>889</v>
      </c>
      <c r="F390" t="s">
        <v>943</v>
      </c>
      <c r="G390" t="s">
        <v>1</v>
      </c>
      <c r="H390" t="s">
        <v>0</v>
      </c>
      <c r="I390" t="s">
        <v>585</v>
      </c>
      <c r="J390" t="s">
        <v>586</v>
      </c>
      <c r="K390">
        <v>434</v>
      </c>
      <c r="L390">
        <v>434</v>
      </c>
      <c r="M390" t="s">
        <v>729</v>
      </c>
      <c r="N390" t="s">
        <v>730</v>
      </c>
      <c r="O390" s="2">
        <v>0</v>
      </c>
      <c r="P390" s="2">
        <v>0</v>
      </c>
      <c r="Q390" s="2">
        <v>197.88</v>
      </c>
      <c r="R390" s="2">
        <v>25.724399999999999</v>
      </c>
      <c r="S390" s="2">
        <v>0</v>
      </c>
      <c r="T390" s="2">
        <v>0</v>
      </c>
      <c r="U390" s="2">
        <v>223.6044</v>
      </c>
      <c r="V390" s="2"/>
      <c r="W390" s="2" t="s">
        <v>1</v>
      </c>
    </row>
    <row r="391" spans="5:23" x14ac:dyDescent="0.25">
      <c r="E391" t="s">
        <v>889</v>
      </c>
      <c r="F391" t="s">
        <v>943</v>
      </c>
      <c r="G391" t="s">
        <v>1</v>
      </c>
      <c r="H391" t="s">
        <v>0</v>
      </c>
      <c r="I391" t="s">
        <v>585</v>
      </c>
      <c r="J391" t="s">
        <v>586</v>
      </c>
      <c r="K391">
        <v>433</v>
      </c>
      <c r="L391">
        <v>433</v>
      </c>
      <c r="M391" t="s">
        <v>729</v>
      </c>
      <c r="N391" t="s">
        <v>730</v>
      </c>
      <c r="O391" s="2">
        <v>0</v>
      </c>
      <c r="P391" s="2">
        <v>0</v>
      </c>
      <c r="Q391" s="2">
        <v>210.55</v>
      </c>
      <c r="R391" s="2">
        <v>27.371500000000001</v>
      </c>
      <c r="S391" s="2">
        <v>0</v>
      </c>
      <c r="T391" s="2">
        <v>0</v>
      </c>
      <c r="U391" s="2">
        <v>237.92150000000001</v>
      </c>
      <c r="V391" s="2"/>
      <c r="W391" s="2" t="s">
        <v>1</v>
      </c>
    </row>
    <row r="392" spans="5:23" x14ac:dyDescent="0.25">
      <c r="E392" t="s">
        <v>889</v>
      </c>
      <c r="F392" t="s">
        <v>943</v>
      </c>
      <c r="G392" t="s">
        <v>1</v>
      </c>
      <c r="H392" t="s">
        <v>0</v>
      </c>
      <c r="I392" t="s">
        <v>585</v>
      </c>
      <c r="J392" t="s">
        <v>586</v>
      </c>
      <c r="K392">
        <v>432</v>
      </c>
      <c r="L392">
        <v>432</v>
      </c>
      <c r="M392" t="s">
        <v>56</v>
      </c>
      <c r="N392" t="s">
        <v>57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/>
      <c r="W392" s="2" t="s">
        <v>1</v>
      </c>
    </row>
    <row r="393" spans="5:23" x14ac:dyDescent="0.25">
      <c r="E393" t="s">
        <v>889</v>
      </c>
      <c r="F393" t="s">
        <v>943</v>
      </c>
      <c r="G393" t="s">
        <v>1</v>
      </c>
      <c r="H393" t="s">
        <v>0</v>
      </c>
      <c r="I393" t="s">
        <v>585</v>
      </c>
      <c r="J393" t="s">
        <v>586</v>
      </c>
      <c r="K393">
        <v>431</v>
      </c>
      <c r="L393">
        <v>431</v>
      </c>
      <c r="M393" t="s">
        <v>56</v>
      </c>
      <c r="N393" t="s">
        <v>57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/>
      <c r="W393" s="2" t="s">
        <v>1</v>
      </c>
    </row>
    <row r="394" spans="5:23" x14ac:dyDescent="0.25">
      <c r="E394" t="s">
        <v>889</v>
      </c>
      <c r="F394" t="s">
        <v>940</v>
      </c>
      <c r="G394" t="s">
        <v>1</v>
      </c>
      <c r="H394" t="s">
        <v>0</v>
      </c>
      <c r="I394" t="s">
        <v>585</v>
      </c>
      <c r="J394" t="s">
        <v>586</v>
      </c>
      <c r="K394">
        <v>430</v>
      </c>
      <c r="L394">
        <v>430</v>
      </c>
      <c r="M394" t="s">
        <v>941</v>
      </c>
      <c r="N394" t="s">
        <v>942</v>
      </c>
      <c r="O394" s="2">
        <v>0</v>
      </c>
      <c r="P394" s="2">
        <v>0</v>
      </c>
      <c r="Q394" s="2">
        <v>94.18</v>
      </c>
      <c r="R394" s="2">
        <v>12.243400000000001</v>
      </c>
      <c r="S394" s="2">
        <v>0</v>
      </c>
      <c r="T394" s="2">
        <v>0</v>
      </c>
      <c r="U394" s="2">
        <v>106.42340000000002</v>
      </c>
      <c r="V394" s="2"/>
      <c r="W394" s="2" t="s">
        <v>1</v>
      </c>
    </row>
    <row r="395" spans="5:23" x14ac:dyDescent="0.25">
      <c r="E395" t="s">
        <v>889</v>
      </c>
      <c r="F395" t="s">
        <v>940</v>
      </c>
      <c r="G395" t="s">
        <v>1</v>
      </c>
      <c r="H395" t="s">
        <v>0</v>
      </c>
      <c r="I395" t="s">
        <v>585</v>
      </c>
      <c r="J395" t="s">
        <v>586</v>
      </c>
      <c r="K395">
        <v>429</v>
      </c>
      <c r="L395">
        <v>429</v>
      </c>
      <c r="M395" t="s">
        <v>56</v>
      </c>
      <c r="N395" t="s">
        <v>57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/>
      <c r="W395" s="2" t="s">
        <v>1</v>
      </c>
    </row>
    <row r="396" spans="5:23" x14ac:dyDescent="0.25">
      <c r="E396" t="s">
        <v>889</v>
      </c>
      <c r="F396" t="s">
        <v>924</v>
      </c>
      <c r="G396" t="s">
        <v>1</v>
      </c>
      <c r="H396" t="s">
        <v>0</v>
      </c>
      <c r="I396" t="s">
        <v>585</v>
      </c>
      <c r="J396" t="s">
        <v>586</v>
      </c>
      <c r="K396">
        <v>428</v>
      </c>
      <c r="L396">
        <v>428</v>
      </c>
      <c r="M396" t="s">
        <v>733</v>
      </c>
      <c r="N396" t="s">
        <v>734</v>
      </c>
      <c r="O396" s="2">
        <v>0</v>
      </c>
      <c r="P396" s="2">
        <v>0</v>
      </c>
      <c r="Q396" s="2">
        <v>46.31</v>
      </c>
      <c r="R396" s="2">
        <v>6.0203000000000007</v>
      </c>
      <c r="S396" s="2">
        <v>0</v>
      </c>
      <c r="T396" s="2">
        <v>0</v>
      </c>
      <c r="U396" s="2">
        <v>52.330300000000001</v>
      </c>
      <c r="V396" s="2"/>
      <c r="W396" s="2" t="s">
        <v>1</v>
      </c>
    </row>
    <row r="397" spans="5:23" x14ac:dyDescent="0.25">
      <c r="E397" t="s">
        <v>889</v>
      </c>
      <c r="F397" t="s">
        <v>939</v>
      </c>
      <c r="G397" t="s">
        <v>1</v>
      </c>
      <c r="H397" t="s">
        <v>0</v>
      </c>
      <c r="I397" t="s">
        <v>585</v>
      </c>
      <c r="J397" t="s">
        <v>586</v>
      </c>
      <c r="K397">
        <v>427</v>
      </c>
      <c r="L397">
        <v>427</v>
      </c>
      <c r="M397" t="s">
        <v>710</v>
      </c>
      <c r="N397" t="s">
        <v>711</v>
      </c>
      <c r="O397" s="2">
        <v>0</v>
      </c>
      <c r="P397" s="2">
        <v>0</v>
      </c>
      <c r="Q397" s="2">
        <v>40.81</v>
      </c>
      <c r="R397" s="2">
        <v>5.3053000000000008</v>
      </c>
      <c r="S397" s="2">
        <v>0</v>
      </c>
      <c r="T397" s="2">
        <v>0</v>
      </c>
      <c r="U397" s="2">
        <v>46.115300000000005</v>
      </c>
      <c r="V397" s="2"/>
      <c r="W397" s="2" t="s">
        <v>1</v>
      </c>
    </row>
    <row r="398" spans="5:23" x14ac:dyDescent="0.25">
      <c r="E398" t="s">
        <v>889</v>
      </c>
      <c r="F398" t="s">
        <v>939</v>
      </c>
      <c r="G398" t="s">
        <v>1</v>
      </c>
      <c r="H398" t="s">
        <v>0</v>
      </c>
      <c r="I398" t="s">
        <v>585</v>
      </c>
      <c r="J398" t="s">
        <v>586</v>
      </c>
      <c r="K398">
        <v>426</v>
      </c>
      <c r="L398">
        <v>426</v>
      </c>
      <c r="M398" t="s">
        <v>710</v>
      </c>
      <c r="N398" t="s">
        <v>711</v>
      </c>
      <c r="O398" s="2">
        <v>0</v>
      </c>
      <c r="P398" s="2">
        <v>0</v>
      </c>
      <c r="Q398" s="2">
        <v>152.66</v>
      </c>
      <c r="R398" s="2">
        <v>19.845800000000001</v>
      </c>
      <c r="S398" s="2">
        <v>0</v>
      </c>
      <c r="T398" s="2">
        <v>0</v>
      </c>
      <c r="U398" s="2">
        <v>172.50579999999999</v>
      </c>
      <c r="V398" s="2"/>
      <c r="W398" s="2" t="s">
        <v>1</v>
      </c>
    </row>
    <row r="399" spans="5:23" x14ac:dyDescent="0.25">
      <c r="E399" t="s">
        <v>889</v>
      </c>
      <c r="F399" t="s">
        <v>938</v>
      </c>
      <c r="G399" t="s">
        <v>1</v>
      </c>
      <c r="H399" t="s">
        <v>0</v>
      </c>
      <c r="I399" t="s">
        <v>585</v>
      </c>
      <c r="J399" t="s">
        <v>586</v>
      </c>
      <c r="K399">
        <v>425</v>
      </c>
      <c r="L399">
        <v>425</v>
      </c>
      <c r="M399" t="s">
        <v>589</v>
      </c>
      <c r="N399" t="s">
        <v>590</v>
      </c>
      <c r="O399" s="2">
        <v>0</v>
      </c>
      <c r="P399" s="2">
        <v>0</v>
      </c>
      <c r="Q399" s="2">
        <v>219.82</v>
      </c>
      <c r="R399" s="2">
        <v>28.576599999999999</v>
      </c>
      <c r="S399" s="2">
        <v>0</v>
      </c>
      <c r="T399" s="2">
        <v>0</v>
      </c>
      <c r="U399" s="2">
        <v>248.39659999999998</v>
      </c>
      <c r="V399" s="2"/>
      <c r="W399" s="2" t="s">
        <v>1</v>
      </c>
    </row>
    <row r="400" spans="5:23" x14ac:dyDescent="0.25">
      <c r="E400" t="s">
        <v>889</v>
      </c>
      <c r="F400" t="s">
        <v>938</v>
      </c>
      <c r="G400" t="s">
        <v>1</v>
      </c>
      <c r="H400" t="s">
        <v>0</v>
      </c>
      <c r="I400" t="s">
        <v>585</v>
      </c>
      <c r="J400" t="s">
        <v>586</v>
      </c>
      <c r="K400">
        <v>424</v>
      </c>
      <c r="L400">
        <v>424</v>
      </c>
      <c r="M400" t="s">
        <v>589</v>
      </c>
      <c r="N400" t="s">
        <v>590</v>
      </c>
      <c r="O400" s="2">
        <v>0</v>
      </c>
      <c r="P400" s="2">
        <v>0</v>
      </c>
      <c r="Q400" s="2">
        <v>179.77</v>
      </c>
      <c r="R400" s="2">
        <v>23.370100000000001</v>
      </c>
      <c r="S400" s="2">
        <v>0</v>
      </c>
      <c r="T400" s="2">
        <v>0</v>
      </c>
      <c r="U400" s="2">
        <v>203.14010000000002</v>
      </c>
      <c r="V400" s="2"/>
      <c r="W400" s="2" t="s">
        <v>1</v>
      </c>
    </row>
    <row r="401" spans="5:23" x14ac:dyDescent="0.25">
      <c r="E401" t="s">
        <v>889</v>
      </c>
      <c r="F401" t="s">
        <v>937</v>
      </c>
      <c r="G401" t="s">
        <v>1</v>
      </c>
      <c r="H401" t="s">
        <v>0</v>
      </c>
      <c r="I401" t="s">
        <v>585</v>
      </c>
      <c r="J401" t="s">
        <v>586</v>
      </c>
      <c r="K401">
        <v>423</v>
      </c>
      <c r="L401">
        <v>423</v>
      </c>
      <c r="M401" t="s">
        <v>848</v>
      </c>
      <c r="N401" t="s">
        <v>849</v>
      </c>
      <c r="O401" s="2">
        <v>0</v>
      </c>
      <c r="P401" s="2">
        <v>0</v>
      </c>
      <c r="Q401" s="2">
        <v>276.25</v>
      </c>
      <c r="R401" s="2">
        <v>35.912500000000001</v>
      </c>
      <c r="S401" s="2">
        <v>0</v>
      </c>
      <c r="T401" s="2">
        <v>0</v>
      </c>
      <c r="U401" s="2">
        <v>312.16250000000002</v>
      </c>
      <c r="V401" s="2"/>
      <c r="W401" s="2" t="s">
        <v>1</v>
      </c>
    </row>
    <row r="402" spans="5:23" x14ac:dyDescent="0.25">
      <c r="E402" t="s">
        <v>889</v>
      </c>
      <c r="F402" t="s">
        <v>937</v>
      </c>
      <c r="G402" t="s">
        <v>1</v>
      </c>
      <c r="H402" t="s">
        <v>0</v>
      </c>
      <c r="I402" t="s">
        <v>585</v>
      </c>
      <c r="J402" t="s">
        <v>586</v>
      </c>
      <c r="K402">
        <v>422</v>
      </c>
      <c r="L402">
        <v>422</v>
      </c>
      <c r="M402" t="s">
        <v>56</v>
      </c>
      <c r="N402" t="s">
        <v>57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/>
      <c r="W402" s="2" t="s">
        <v>1</v>
      </c>
    </row>
    <row r="403" spans="5:23" x14ac:dyDescent="0.25">
      <c r="E403" t="s">
        <v>889</v>
      </c>
      <c r="F403" t="s">
        <v>937</v>
      </c>
      <c r="G403" t="s">
        <v>1</v>
      </c>
      <c r="H403" t="s">
        <v>0</v>
      </c>
      <c r="I403" t="s">
        <v>585</v>
      </c>
      <c r="J403" t="s">
        <v>586</v>
      </c>
      <c r="K403">
        <v>421</v>
      </c>
      <c r="L403">
        <v>421</v>
      </c>
      <c r="M403" t="s">
        <v>595</v>
      </c>
      <c r="N403" t="s">
        <v>596</v>
      </c>
      <c r="O403" s="2">
        <v>0</v>
      </c>
      <c r="P403" s="2">
        <v>0</v>
      </c>
      <c r="Q403" s="2">
        <v>337.06</v>
      </c>
      <c r="R403" s="2">
        <v>43.817799999999998</v>
      </c>
      <c r="S403" s="2">
        <v>0</v>
      </c>
      <c r="T403" s="2">
        <v>0</v>
      </c>
      <c r="U403" s="2">
        <v>380.87779999999998</v>
      </c>
      <c r="V403" s="2"/>
      <c r="W403" s="2" t="s">
        <v>1</v>
      </c>
    </row>
    <row r="404" spans="5:23" x14ac:dyDescent="0.25">
      <c r="E404" t="s">
        <v>889</v>
      </c>
      <c r="F404" t="s">
        <v>937</v>
      </c>
      <c r="G404" t="s">
        <v>1</v>
      </c>
      <c r="H404" t="s">
        <v>0</v>
      </c>
      <c r="I404" t="s">
        <v>585</v>
      </c>
      <c r="J404" t="s">
        <v>586</v>
      </c>
      <c r="K404">
        <v>420</v>
      </c>
      <c r="L404">
        <v>420</v>
      </c>
      <c r="M404" t="s">
        <v>726</v>
      </c>
      <c r="N404" t="s">
        <v>727</v>
      </c>
      <c r="O404" s="2">
        <v>0</v>
      </c>
      <c r="P404" s="2">
        <v>0</v>
      </c>
      <c r="Q404" s="2">
        <v>442.48</v>
      </c>
      <c r="R404" s="2">
        <v>57.522400000000005</v>
      </c>
      <c r="S404" s="2">
        <v>0</v>
      </c>
      <c r="T404" s="2">
        <v>0</v>
      </c>
      <c r="U404" s="2">
        <v>500.00240000000002</v>
      </c>
      <c r="V404" s="2"/>
      <c r="W404" s="2" t="s">
        <v>1</v>
      </c>
    </row>
    <row r="405" spans="5:23" x14ac:dyDescent="0.25">
      <c r="E405" t="s">
        <v>889</v>
      </c>
      <c r="F405" t="s">
        <v>936</v>
      </c>
      <c r="G405" t="s">
        <v>1</v>
      </c>
      <c r="H405" t="s">
        <v>0</v>
      </c>
      <c r="I405" t="s">
        <v>585</v>
      </c>
      <c r="J405" t="s">
        <v>586</v>
      </c>
      <c r="K405">
        <v>419</v>
      </c>
      <c r="L405">
        <v>419</v>
      </c>
      <c r="M405" t="s">
        <v>722</v>
      </c>
      <c r="N405" t="s">
        <v>723</v>
      </c>
      <c r="O405" s="2">
        <v>0</v>
      </c>
      <c r="P405" s="2">
        <v>0</v>
      </c>
      <c r="Q405" s="2">
        <v>45</v>
      </c>
      <c r="R405" s="2">
        <v>5.8500000000000005</v>
      </c>
      <c r="S405" s="2">
        <v>0</v>
      </c>
      <c r="T405" s="2">
        <v>0</v>
      </c>
      <c r="U405" s="2">
        <v>50.85</v>
      </c>
      <c r="V405" s="2"/>
      <c r="W405" s="2" t="s">
        <v>1</v>
      </c>
    </row>
    <row r="406" spans="5:23" x14ac:dyDescent="0.25">
      <c r="E406" t="s">
        <v>889</v>
      </c>
      <c r="F406" t="s">
        <v>935</v>
      </c>
      <c r="G406" t="s">
        <v>1</v>
      </c>
      <c r="H406" t="s">
        <v>0</v>
      </c>
      <c r="I406" t="s">
        <v>585</v>
      </c>
      <c r="J406" t="s">
        <v>586</v>
      </c>
      <c r="K406">
        <v>418</v>
      </c>
      <c r="L406">
        <v>418</v>
      </c>
      <c r="M406" t="s">
        <v>222</v>
      </c>
      <c r="N406" t="s">
        <v>74</v>
      </c>
      <c r="O406" s="2">
        <v>0</v>
      </c>
      <c r="P406" s="2">
        <v>0</v>
      </c>
      <c r="Q406" s="2">
        <v>156.53</v>
      </c>
      <c r="R406" s="2">
        <v>20.3489</v>
      </c>
      <c r="S406" s="2">
        <v>0</v>
      </c>
      <c r="T406" s="2">
        <v>0</v>
      </c>
      <c r="U406" s="2">
        <v>176.87889999999999</v>
      </c>
      <c r="V406" s="2"/>
      <c r="W406" s="2" t="s">
        <v>1</v>
      </c>
    </row>
    <row r="407" spans="5:23" x14ac:dyDescent="0.25">
      <c r="E407" t="s">
        <v>889</v>
      </c>
      <c r="F407" t="s">
        <v>935</v>
      </c>
      <c r="G407" t="s">
        <v>1</v>
      </c>
      <c r="H407" t="s">
        <v>0</v>
      </c>
      <c r="I407" t="s">
        <v>585</v>
      </c>
      <c r="J407" t="s">
        <v>586</v>
      </c>
      <c r="K407">
        <v>417</v>
      </c>
      <c r="L407">
        <v>417</v>
      </c>
      <c r="M407" t="s">
        <v>222</v>
      </c>
      <c r="N407" t="s">
        <v>74</v>
      </c>
      <c r="O407" s="2">
        <v>0</v>
      </c>
      <c r="P407" s="2">
        <v>0</v>
      </c>
      <c r="Q407" s="2">
        <v>40.96</v>
      </c>
      <c r="R407" s="2">
        <v>5.3248000000000006</v>
      </c>
      <c r="S407" s="2">
        <v>0</v>
      </c>
      <c r="T407" s="2">
        <v>0</v>
      </c>
      <c r="U407" s="2">
        <v>46.284800000000004</v>
      </c>
      <c r="V407" s="2"/>
      <c r="W407" s="2" t="s">
        <v>1</v>
      </c>
    </row>
    <row r="408" spans="5:23" x14ac:dyDescent="0.25">
      <c r="E408" t="s">
        <v>889</v>
      </c>
      <c r="F408" t="s">
        <v>930</v>
      </c>
      <c r="G408" t="s">
        <v>1</v>
      </c>
      <c r="H408" t="s">
        <v>0</v>
      </c>
      <c r="I408" t="s">
        <v>585</v>
      </c>
      <c r="J408" t="s">
        <v>586</v>
      </c>
      <c r="K408">
        <v>416</v>
      </c>
      <c r="L408">
        <v>416</v>
      </c>
      <c r="M408" t="s">
        <v>933</v>
      </c>
      <c r="N408" t="s">
        <v>934</v>
      </c>
      <c r="O408" s="2">
        <v>0</v>
      </c>
      <c r="P408" s="2">
        <v>0</v>
      </c>
      <c r="Q408" s="2">
        <v>209.27</v>
      </c>
      <c r="R408" s="2">
        <v>27.205100000000002</v>
      </c>
      <c r="S408" s="2">
        <v>0</v>
      </c>
      <c r="T408" s="2">
        <v>0</v>
      </c>
      <c r="U408" s="2">
        <v>236.4751</v>
      </c>
      <c r="V408" s="2"/>
      <c r="W408" s="2" t="s">
        <v>1</v>
      </c>
    </row>
    <row r="409" spans="5:23" x14ac:dyDescent="0.25">
      <c r="E409" t="s">
        <v>889</v>
      </c>
      <c r="F409" t="s">
        <v>930</v>
      </c>
      <c r="G409" t="s">
        <v>1</v>
      </c>
      <c r="H409" t="s">
        <v>0</v>
      </c>
      <c r="I409" t="s">
        <v>585</v>
      </c>
      <c r="J409" t="s">
        <v>586</v>
      </c>
      <c r="K409">
        <v>415</v>
      </c>
      <c r="L409">
        <v>415</v>
      </c>
      <c r="M409" t="s">
        <v>933</v>
      </c>
      <c r="N409" t="s">
        <v>934</v>
      </c>
      <c r="O409" s="2">
        <v>0</v>
      </c>
      <c r="P409" s="2">
        <v>0</v>
      </c>
      <c r="Q409" s="2">
        <v>115.66</v>
      </c>
      <c r="R409" s="2">
        <v>15.0358</v>
      </c>
      <c r="S409" s="2">
        <v>0</v>
      </c>
      <c r="T409" s="2">
        <v>0</v>
      </c>
      <c r="U409" s="2">
        <v>130.69579999999999</v>
      </c>
      <c r="V409" s="2"/>
      <c r="W409" s="2" t="s">
        <v>1</v>
      </c>
    </row>
    <row r="410" spans="5:23" x14ac:dyDescent="0.25">
      <c r="E410" t="s">
        <v>889</v>
      </c>
      <c r="F410" t="s">
        <v>930</v>
      </c>
      <c r="G410" t="s">
        <v>1</v>
      </c>
      <c r="H410" t="s">
        <v>0</v>
      </c>
      <c r="I410" t="s">
        <v>585</v>
      </c>
      <c r="J410" t="s">
        <v>586</v>
      </c>
      <c r="K410">
        <v>414</v>
      </c>
      <c r="L410">
        <v>414</v>
      </c>
      <c r="M410" t="s">
        <v>931</v>
      </c>
      <c r="N410" t="s">
        <v>932</v>
      </c>
      <c r="O410" s="2">
        <v>0</v>
      </c>
      <c r="P410" s="2">
        <v>0</v>
      </c>
      <c r="Q410" s="2">
        <v>425</v>
      </c>
      <c r="R410" s="2">
        <v>55.25</v>
      </c>
      <c r="S410" s="2">
        <v>0</v>
      </c>
      <c r="T410" s="2">
        <v>0</v>
      </c>
      <c r="U410" s="2">
        <v>480.25</v>
      </c>
      <c r="V410" s="2"/>
      <c r="W410" s="2" t="s">
        <v>1</v>
      </c>
    </row>
    <row r="411" spans="5:23" x14ac:dyDescent="0.25">
      <c r="E411" t="s">
        <v>889</v>
      </c>
      <c r="F411" t="s">
        <v>930</v>
      </c>
      <c r="G411" t="s">
        <v>1</v>
      </c>
      <c r="H411" t="s">
        <v>0</v>
      </c>
      <c r="I411" t="s">
        <v>585</v>
      </c>
      <c r="J411" t="s">
        <v>586</v>
      </c>
      <c r="K411">
        <v>413</v>
      </c>
      <c r="L411">
        <v>413</v>
      </c>
      <c r="M411" t="s">
        <v>931</v>
      </c>
      <c r="N411" t="s">
        <v>932</v>
      </c>
      <c r="O411" s="2">
        <v>0</v>
      </c>
      <c r="P411" s="2">
        <v>0</v>
      </c>
      <c r="Q411" s="2">
        <v>531.19000000000005</v>
      </c>
      <c r="R411" s="2">
        <v>69.054700000000011</v>
      </c>
      <c r="S411" s="2">
        <v>0</v>
      </c>
      <c r="T411" s="2">
        <v>0</v>
      </c>
      <c r="U411" s="2">
        <v>600.24470000000008</v>
      </c>
      <c r="V411" s="2"/>
      <c r="W411" s="2" t="s">
        <v>1</v>
      </c>
    </row>
    <row r="412" spans="5:23" x14ac:dyDescent="0.25">
      <c r="E412" t="s">
        <v>889</v>
      </c>
      <c r="F412" t="s">
        <v>930</v>
      </c>
      <c r="G412" t="s">
        <v>1</v>
      </c>
      <c r="H412" t="s">
        <v>0</v>
      </c>
      <c r="I412" t="s">
        <v>585</v>
      </c>
      <c r="J412" t="s">
        <v>586</v>
      </c>
      <c r="K412">
        <v>412</v>
      </c>
      <c r="L412">
        <v>412</v>
      </c>
      <c r="M412" t="s">
        <v>587</v>
      </c>
      <c r="N412" t="s">
        <v>588</v>
      </c>
      <c r="O412" s="2">
        <v>0</v>
      </c>
      <c r="P412" s="2">
        <v>0</v>
      </c>
      <c r="Q412" s="2">
        <v>122.76</v>
      </c>
      <c r="R412" s="2">
        <v>15.958800000000002</v>
      </c>
      <c r="S412" s="2">
        <v>0</v>
      </c>
      <c r="T412" s="2">
        <v>0</v>
      </c>
      <c r="U412" s="2">
        <v>138.71880000000002</v>
      </c>
      <c r="V412" s="2"/>
      <c r="W412" s="2" t="s">
        <v>1</v>
      </c>
    </row>
    <row r="413" spans="5:23" x14ac:dyDescent="0.25">
      <c r="E413" t="s">
        <v>889</v>
      </c>
      <c r="F413" t="s">
        <v>930</v>
      </c>
      <c r="G413" t="s">
        <v>1</v>
      </c>
      <c r="H413" t="s">
        <v>0</v>
      </c>
      <c r="I413" t="s">
        <v>585</v>
      </c>
      <c r="J413" t="s">
        <v>586</v>
      </c>
      <c r="K413">
        <v>411</v>
      </c>
      <c r="L413">
        <v>411</v>
      </c>
      <c r="M413" t="s">
        <v>587</v>
      </c>
      <c r="N413" t="s">
        <v>588</v>
      </c>
      <c r="O413" s="2">
        <v>0</v>
      </c>
      <c r="P413" s="2">
        <v>0</v>
      </c>
      <c r="Q413" s="2">
        <v>95.69</v>
      </c>
      <c r="R413" s="2">
        <v>12.4397</v>
      </c>
      <c r="S413" s="2">
        <v>0</v>
      </c>
      <c r="T413" s="2">
        <v>0</v>
      </c>
      <c r="U413" s="2">
        <v>108.1297</v>
      </c>
      <c r="V413" s="2"/>
      <c r="W413" s="2" t="s">
        <v>1</v>
      </c>
    </row>
    <row r="414" spans="5:23" x14ac:dyDescent="0.25">
      <c r="E414" t="s">
        <v>889</v>
      </c>
      <c r="F414" t="s">
        <v>930</v>
      </c>
      <c r="G414" t="s">
        <v>1</v>
      </c>
      <c r="H414" t="s">
        <v>0</v>
      </c>
      <c r="I414" t="s">
        <v>585</v>
      </c>
      <c r="J414" t="s">
        <v>586</v>
      </c>
      <c r="K414">
        <v>410</v>
      </c>
      <c r="L414">
        <v>410</v>
      </c>
      <c r="M414" t="s">
        <v>587</v>
      </c>
      <c r="N414" t="s">
        <v>588</v>
      </c>
      <c r="O414" s="2">
        <v>0</v>
      </c>
      <c r="P414" s="2">
        <v>0</v>
      </c>
      <c r="Q414" s="2">
        <v>68.58</v>
      </c>
      <c r="R414" s="2">
        <v>8.9154</v>
      </c>
      <c r="S414" s="2">
        <v>0</v>
      </c>
      <c r="T414" s="2">
        <v>0</v>
      </c>
      <c r="U414" s="2">
        <v>77.495400000000004</v>
      </c>
      <c r="V414" s="2"/>
      <c r="W414" s="2" t="s">
        <v>1</v>
      </c>
    </row>
    <row r="415" spans="5:23" x14ac:dyDescent="0.25">
      <c r="E415" t="s">
        <v>889</v>
      </c>
      <c r="F415" t="s">
        <v>930</v>
      </c>
      <c r="G415" t="s">
        <v>1</v>
      </c>
      <c r="H415" t="s">
        <v>0</v>
      </c>
      <c r="I415" t="s">
        <v>585</v>
      </c>
      <c r="J415" t="s">
        <v>586</v>
      </c>
      <c r="K415">
        <v>409</v>
      </c>
      <c r="L415">
        <v>409</v>
      </c>
      <c r="M415" t="s">
        <v>587</v>
      </c>
      <c r="N415" t="s">
        <v>588</v>
      </c>
      <c r="O415" s="2">
        <v>0</v>
      </c>
      <c r="P415" s="2">
        <v>0</v>
      </c>
      <c r="Q415" s="2">
        <v>116.65</v>
      </c>
      <c r="R415" s="2">
        <v>15.164500000000002</v>
      </c>
      <c r="S415" s="2">
        <v>0</v>
      </c>
      <c r="T415" s="2">
        <v>0</v>
      </c>
      <c r="U415" s="2">
        <v>131.81450000000001</v>
      </c>
      <c r="V415" s="2"/>
      <c r="W415" s="2" t="s">
        <v>1</v>
      </c>
    </row>
    <row r="416" spans="5:23" x14ac:dyDescent="0.25">
      <c r="E416" t="s">
        <v>889</v>
      </c>
      <c r="F416" t="s">
        <v>928</v>
      </c>
      <c r="G416" t="s">
        <v>1</v>
      </c>
      <c r="H416" t="s">
        <v>0</v>
      </c>
      <c r="I416" t="s">
        <v>585</v>
      </c>
      <c r="J416" t="s">
        <v>586</v>
      </c>
      <c r="K416">
        <v>408</v>
      </c>
      <c r="L416">
        <v>408</v>
      </c>
      <c r="M416" t="s">
        <v>929</v>
      </c>
      <c r="N416" t="s">
        <v>656</v>
      </c>
      <c r="O416" s="2">
        <v>0</v>
      </c>
      <c r="P416" s="2">
        <v>0</v>
      </c>
      <c r="Q416" s="2">
        <v>460</v>
      </c>
      <c r="R416" s="2">
        <v>59.800000000000004</v>
      </c>
      <c r="S416" s="2">
        <v>0</v>
      </c>
      <c r="T416" s="2">
        <v>0</v>
      </c>
      <c r="U416" s="2">
        <v>519.79999999999995</v>
      </c>
      <c r="V416" s="2"/>
      <c r="W416" s="2" t="s">
        <v>1</v>
      </c>
    </row>
    <row r="417" spans="5:23" x14ac:dyDescent="0.25">
      <c r="E417" t="s">
        <v>889</v>
      </c>
      <c r="F417" t="s">
        <v>928</v>
      </c>
      <c r="G417" t="s">
        <v>1</v>
      </c>
      <c r="H417" t="s">
        <v>0</v>
      </c>
      <c r="I417" t="s">
        <v>585</v>
      </c>
      <c r="J417" t="s">
        <v>586</v>
      </c>
      <c r="K417">
        <v>407</v>
      </c>
      <c r="L417">
        <v>407</v>
      </c>
      <c r="M417" t="s">
        <v>929</v>
      </c>
      <c r="N417" t="s">
        <v>656</v>
      </c>
      <c r="O417" s="2">
        <v>0</v>
      </c>
      <c r="P417" s="2">
        <v>0</v>
      </c>
      <c r="Q417" s="2">
        <v>320.8</v>
      </c>
      <c r="R417" s="2">
        <v>41.704000000000001</v>
      </c>
      <c r="S417" s="2">
        <v>0</v>
      </c>
      <c r="T417" s="2">
        <v>0</v>
      </c>
      <c r="U417" s="2">
        <v>362.50400000000002</v>
      </c>
      <c r="V417" s="2"/>
      <c r="W417" s="2" t="s">
        <v>1</v>
      </c>
    </row>
    <row r="418" spans="5:23" x14ac:dyDescent="0.25">
      <c r="E418" t="s">
        <v>889</v>
      </c>
      <c r="F418" t="s">
        <v>928</v>
      </c>
      <c r="G418" t="s">
        <v>1</v>
      </c>
      <c r="H418" t="s">
        <v>0</v>
      </c>
      <c r="I418" t="s">
        <v>585</v>
      </c>
      <c r="J418" t="s">
        <v>586</v>
      </c>
      <c r="K418">
        <v>406</v>
      </c>
      <c r="L418">
        <v>406</v>
      </c>
      <c r="M418" t="s">
        <v>56</v>
      </c>
      <c r="N418" t="s">
        <v>57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/>
      <c r="W418" s="2" t="s">
        <v>1</v>
      </c>
    </row>
    <row r="419" spans="5:23" x14ac:dyDescent="0.25">
      <c r="E419" t="s">
        <v>889</v>
      </c>
      <c r="F419" t="s">
        <v>928</v>
      </c>
      <c r="G419" t="s">
        <v>1</v>
      </c>
      <c r="H419" t="s">
        <v>0</v>
      </c>
      <c r="I419" t="s">
        <v>585</v>
      </c>
      <c r="J419" t="s">
        <v>586</v>
      </c>
      <c r="K419">
        <v>405</v>
      </c>
      <c r="L419">
        <v>405</v>
      </c>
      <c r="M419" t="s">
        <v>832</v>
      </c>
      <c r="N419" t="s">
        <v>833</v>
      </c>
      <c r="O419" s="2">
        <v>0</v>
      </c>
      <c r="P419" s="2">
        <v>0</v>
      </c>
      <c r="Q419" s="2">
        <v>56.57</v>
      </c>
      <c r="R419" s="2">
        <v>7.3540999999999999</v>
      </c>
      <c r="S419" s="2">
        <v>0</v>
      </c>
      <c r="T419" s="2">
        <v>0</v>
      </c>
      <c r="U419" s="2">
        <v>63.924100000000003</v>
      </c>
      <c r="V419" s="2"/>
      <c r="W419" s="2" t="s">
        <v>1</v>
      </c>
    </row>
    <row r="420" spans="5:23" x14ac:dyDescent="0.25">
      <c r="E420" t="s">
        <v>889</v>
      </c>
      <c r="F420" t="s">
        <v>927</v>
      </c>
      <c r="G420" t="s">
        <v>1</v>
      </c>
      <c r="H420" t="s">
        <v>0</v>
      </c>
      <c r="I420" t="s">
        <v>585</v>
      </c>
      <c r="J420" t="s">
        <v>586</v>
      </c>
      <c r="K420">
        <v>404</v>
      </c>
      <c r="L420">
        <v>404</v>
      </c>
      <c r="M420" t="s">
        <v>589</v>
      </c>
      <c r="N420" t="s">
        <v>590</v>
      </c>
      <c r="O420" s="2">
        <v>0</v>
      </c>
      <c r="P420" s="2">
        <v>0</v>
      </c>
      <c r="Q420" s="2">
        <v>39.299999999999997</v>
      </c>
      <c r="R420" s="2">
        <v>5.109</v>
      </c>
      <c r="S420" s="2">
        <v>0</v>
      </c>
      <c r="T420" s="2">
        <v>0</v>
      </c>
      <c r="U420" s="2">
        <v>44.408999999999999</v>
      </c>
      <c r="V420" s="2"/>
      <c r="W420" s="2" t="s">
        <v>1</v>
      </c>
    </row>
    <row r="421" spans="5:23" x14ac:dyDescent="0.25">
      <c r="E421" t="s">
        <v>889</v>
      </c>
      <c r="F421" t="s">
        <v>926</v>
      </c>
      <c r="G421" t="s">
        <v>1</v>
      </c>
      <c r="H421" t="s">
        <v>0</v>
      </c>
      <c r="I421" t="s">
        <v>585</v>
      </c>
      <c r="J421" t="s">
        <v>586</v>
      </c>
      <c r="K421">
        <v>403</v>
      </c>
      <c r="L421">
        <v>403</v>
      </c>
      <c r="M421" t="s">
        <v>832</v>
      </c>
      <c r="N421" t="s">
        <v>833</v>
      </c>
      <c r="O421" s="2">
        <v>0</v>
      </c>
      <c r="P421" s="2">
        <v>0</v>
      </c>
      <c r="Q421" s="2">
        <v>262.79000000000002</v>
      </c>
      <c r="R421" s="2">
        <v>34.162700000000001</v>
      </c>
      <c r="S421" s="2">
        <v>0</v>
      </c>
      <c r="T421" s="2">
        <v>0</v>
      </c>
      <c r="U421" s="2">
        <v>296.95270000000005</v>
      </c>
      <c r="V421" s="2"/>
      <c r="W421" s="2" t="s">
        <v>1</v>
      </c>
    </row>
    <row r="422" spans="5:23" x14ac:dyDescent="0.25">
      <c r="E422" t="s">
        <v>889</v>
      </c>
      <c r="F422" t="s">
        <v>926</v>
      </c>
      <c r="G422" t="s">
        <v>1</v>
      </c>
      <c r="H422" t="s">
        <v>0</v>
      </c>
      <c r="I422" t="s">
        <v>585</v>
      </c>
      <c r="J422" t="s">
        <v>586</v>
      </c>
      <c r="K422">
        <v>402</v>
      </c>
      <c r="L422">
        <v>402</v>
      </c>
      <c r="M422" t="s">
        <v>705</v>
      </c>
      <c r="N422" t="s">
        <v>706</v>
      </c>
      <c r="O422" s="2">
        <v>0</v>
      </c>
      <c r="P422" s="2">
        <v>0</v>
      </c>
      <c r="Q422" s="2">
        <v>503.6</v>
      </c>
      <c r="R422" s="2">
        <v>65.468000000000004</v>
      </c>
      <c r="S422" s="2">
        <v>0</v>
      </c>
      <c r="T422" s="2">
        <v>0</v>
      </c>
      <c r="U422" s="2">
        <v>569.06799999999998</v>
      </c>
      <c r="V422" s="2"/>
      <c r="W422" s="2" t="s">
        <v>1</v>
      </c>
    </row>
    <row r="423" spans="5:23" x14ac:dyDescent="0.25">
      <c r="E423" t="s">
        <v>889</v>
      </c>
      <c r="F423" t="s">
        <v>926</v>
      </c>
      <c r="G423" t="s">
        <v>1</v>
      </c>
      <c r="H423" t="s">
        <v>0</v>
      </c>
      <c r="I423" t="s">
        <v>585</v>
      </c>
      <c r="J423" t="s">
        <v>586</v>
      </c>
      <c r="K423">
        <v>401</v>
      </c>
      <c r="L423">
        <v>401</v>
      </c>
      <c r="M423" t="s">
        <v>56</v>
      </c>
      <c r="N423" t="s">
        <v>57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/>
      <c r="W423" s="2" t="s">
        <v>1</v>
      </c>
    </row>
    <row r="424" spans="5:23" x14ac:dyDescent="0.25">
      <c r="E424" t="s">
        <v>888</v>
      </c>
      <c r="F424" t="s">
        <v>912</v>
      </c>
      <c r="G424" t="s">
        <v>1</v>
      </c>
      <c r="H424" t="s">
        <v>0</v>
      </c>
      <c r="I424" t="s">
        <v>585</v>
      </c>
      <c r="J424" t="s">
        <v>586</v>
      </c>
      <c r="K424">
        <v>400</v>
      </c>
      <c r="L424">
        <v>400</v>
      </c>
      <c r="M424" t="s">
        <v>381</v>
      </c>
      <c r="N424" t="s">
        <v>382</v>
      </c>
      <c r="O424" s="2">
        <v>0</v>
      </c>
      <c r="P424" s="2">
        <v>0</v>
      </c>
      <c r="Q424" s="2">
        <v>496.16</v>
      </c>
      <c r="R424" s="2">
        <v>64.500800000000012</v>
      </c>
      <c r="S424" s="2">
        <v>0</v>
      </c>
      <c r="T424" s="2">
        <v>0</v>
      </c>
      <c r="U424" s="2">
        <v>560.66079999999999</v>
      </c>
      <c r="V424" s="2"/>
      <c r="W424" s="2" t="s">
        <v>1</v>
      </c>
    </row>
    <row r="425" spans="5:23" x14ac:dyDescent="0.25">
      <c r="E425" t="s">
        <v>888</v>
      </c>
      <c r="F425" t="s">
        <v>912</v>
      </c>
      <c r="G425" t="s">
        <v>1</v>
      </c>
      <c r="H425" t="s">
        <v>0</v>
      </c>
      <c r="I425" t="s">
        <v>585</v>
      </c>
      <c r="J425" t="s">
        <v>586</v>
      </c>
      <c r="K425">
        <v>399</v>
      </c>
      <c r="L425">
        <v>399</v>
      </c>
      <c r="M425" t="s">
        <v>733</v>
      </c>
      <c r="N425" t="s">
        <v>734</v>
      </c>
      <c r="O425" s="2">
        <v>0</v>
      </c>
      <c r="P425" s="2">
        <v>0</v>
      </c>
      <c r="Q425" s="2">
        <v>127.56</v>
      </c>
      <c r="R425" s="2">
        <v>16.582800000000002</v>
      </c>
      <c r="S425" s="2">
        <v>0</v>
      </c>
      <c r="T425" s="2">
        <v>0</v>
      </c>
      <c r="U425" s="2">
        <v>144.14279999999999</v>
      </c>
      <c r="V425" s="2"/>
      <c r="W425" s="2" t="s">
        <v>1</v>
      </c>
    </row>
    <row r="426" spans="5:23" x14ac:dyDescent="0.25">
      <c r="E426" t="s">
        <v>888</v>
      </c>
      <c r="F426" t="s">
        <v>912</v>
      </c>
      <c r="G426" t="s">
        <v>1</v>
      </c>
      <c r="H426" t="s">
        <v>0</v>
      </c>
      <c r="I426" t="s">
        <v>585</v>
      </c>
      <c r="J426" t="s">
        <v>586</v>
      </c>
      <c r="K426">
        <v>398</v>
      </c>
      <c r="L426">
        <v>398</v>
      </c>
      <c r="M426" t="s">
        <v>848</v>
      </c>
      <c r="N426" t="s">
        <v>849</v>
      </c>
      <c r="O426" s="2">
        <v>0</v>
      </c>
      <c r="P426" s="2">
        <v>0</v>
      </c>
      <c r="Q426" s="2">
        <v>258.82</v>
      </c>
      <c r="R426" s="2">
        <v>33.646599999999999</v>
      </c>
      <c r="S426" s="2">
        <v>0</v>
      </c>
      <c r="T426" s="2">
        <v>0</v>
      </c>
      <c r="U426" s="2">
        <v>292.46659999999997</v>
      </c>
      <c r="V426" s="2"/>
      <c r="W426" s="2" t="s">
        <v>1</v>
      </c>
    </row>
    <row r="427" spans="5:23" x14ac:dyDescent="0.25">
      <c r="E427" t="s">
        <v>888</v>
      </c>
      <c r="F427" t="s">
        <v>912</v>
      </c>
      <c r="G427" t="s">
        <v>1</v>
      </c>
      <c r="H427" t="s">
        <v>0</v>
      </c>
      <c r="I427" t="s">
        <v>585</v>
      </c>
      <c r="J427" t="s">
        <v>586</v>
      </c>
      <c r="K427">
        <v>397</v>
      </c>
      <c r="L427">
        <v>397</v>
      </c>
      <c r="M427" t="s">
        <v>56</v>
      </c>
      <c r="N427" t="s">
        <v>57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/>
      <c r="W427" s="2" t="s">
        <v>1</v>
      </c>
    </row>
    <row r="428" spans="5:23" x14ac:dyDescent="0.25">
      <c r="E428" t="s">
        <v>888</v>
      </c>
      <c r="F428" t="s">
        <v>912</v>
      </c>
      <c r="G428" t="s">
        <v>1</v>
      </c>
      <c r="H428" t="s">
        <v>0</v>
      </c>
      <c r="I428" t="s">
        <v>585</v>
      </c>
      <c r="J428" t="s">
        <v>586</v>
      </c>
      <c r="K428">
        <v>396</v>
      </c>
      <c r="L428">
        <v>396</v>
      </c>
      <c r="M428" t="s">
        <v>848</v>
      </c>
      <c r="N428" t="s">
        <v>849</v>
      </c>
      <c r="O428" s="2">
        <v>0</v>
      </c>
      <c r="P428" s="2">
        <v>0</v>
      </c>
      <c r="Q428" s="2">
        <v>426.49</v>
      </c>
      <c r="R428" s="2">
        <v>55.4437</v>
      </c>
      <c r="S428" s="2">
        <v>0</v>
      </c>
      <c r="T428" s="2">
        <v>0</v>
      </c>
      <c r="U428" s="2">
        <v>481.93369999999999</v>
      </c>
      <c r="V428" s="2"/>
      <c r="W428" s="2" t="s">
        <v>1</v>
      </c>
    </row>
    <row r="429" spans="5:23" x14ac:dyDescent="0.25">
      <c r="E429" t="s">
        <v>888</v>
      </c>
      <c r="F429" t="s">
        <v>911</v>
      </c>
      <c r="G429" t="s">
        <v>1</v>
      </c>
      <c r="H429" t="s">
        <v>0</v>
      </c>
      <c r="I429" t="s">
        <v>585</v>
      </c>
      <c r="J429" t="s">
        <v>586</v>
      </c>
      <c r="K429">
        <v>395</v>
      </c>
      <c r="L429">
        <v>395</v>
      </c>
      <c r="M429" t="s">
        <v>762</v>
      </c>
      <c r="N429" t="s">
        <v>763</v>
      </c>
      <c r="O429" s="2">
        <v>0</v>
      </c>
      <c r="P429" s="2">
        <v>0</v>
      </c>
      <c r="Q429" s="2">
        <v>76.11</v>
      </c>
      <c r="R429" s="2">
        <v>9.8942999999999994</v>
      </c>
      <c r="S429" s="2">
        <v>0</v>
      </c>
      <c r="T429" s="2">
        <v>0</v>
      </c>
      <c r="U429" s="2">
        <v>86.004300000000001</v>
      </c>
      <c r="V429" s="2"/>
      <c r="W429" s="2" t="s">
        <v>1</v>
      </c>
    </row>
    <row r="430" spans="5:23" x14ac:dyDescent="0.25">
      <c r="E430" t="s">
        <v>888</v>
      </c>
      <c r="F430" t="s">
        <v>900</v>
      </c>
      <c r="G430" t="s">
        <v>1</v>
      </c>
      <c r="H430" t="s">
        <v>0</v>
      </c>
      <c r="I430" t="s">
        <v>585</v>
      </c>
      <c r="J430" t="s">
        <v>586</v>
      </c>
      <c r="K430">
        <v>394</v>
      </c>
      <c r="L430">
        <v>394</v>
      </c>
      <c r="M430" t="s">
        <v>597</v>
      </c>
      <c r="N430" t="s">
        <v>598</v>
      </c>
      <c r="O430" s="2">
        <v>0</v>
      </c>
      <c r="P430" s="2">
        <v>0</v>
      </c>
      <c r="Q430" s="2">
        <v>117.46</v>
      </c>
      <c r="R430" s="2">
        <v>15.2698</v>
      </c>
      <c r="S430" s="2">
        <v>0</v>
      </c>
      <c r="T430" s="2">
        <v>0</v>
      </c>
      <c r="U430" s="2">
        <v>132.72979999999998</v>
      </c>
      <c r="V430" s="2"/>
      <c r="W430" s="2" t="s">
        <v>1</v>
      </c>
    </row>
    <row r="431" spans="5:23" x14ac:dyDescent="0.25">
      <c r="E431" t="s">
        <v>888</v>
      </c>
      <c r="F431" t="s">
        <v>900</v>
      </c>
      <c r="G431" t="s">
        <v>1</v>
      </c>
      <c r="H431" t="s">
        <v>0</v>
      </c>
      <c r="I431" t="s">
        <v>585</v>
      </c>
      <c r="J431" t="s">
        <v>586</v>
      </c>
      <c r="K431">
        <v>393</v>
      </c>
      <c r="L431">
        <v>393</v>
      </c>
      <c r="M431" t="s">
        <v>56</v>
      </c>
      <c r="N431" t="s">
        <v>57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/>
      <c r="W431" s="2" t="s">
        <v>1</v>
      </c>
    </row>
    <row r="432" spans="5:23" x14ac:dyDescent="0.25">
      <c r="E432" t="s">
        <v>888</v>
      </c>
      <c r="F432" t="s">
        <v>899</v>
      </c>
      <c r="G432" t="s">
        <v>1</v>
      </c>
      <c r="H432" t="s">
        <v>0</v>
      </c>
      <c r="I432" t="s">
        <v>585</v>
      </c>
      <c r="J432" t="s">
        <v>586</v>
      </c>
      <c r="K432">
        <v>392</v>
      </c>
      <c r="L432">
        <v>392</v>
      </c>
      <c r="M432" t="s">
        <v>614</v>
      </c>
      <c r="N432" t="s">
        <v>615</v>
      </c>
      <c r="O432" s="2">
        <v>0</v>
      </c>
      <c r="P432" s="2">
        <v>0</v>
      </c>
      <c r="Q432" s="2">
        <v>191.35</v>
      </c>
      <c r="R432" s="2">
        <v>24.875499999999999</v>
      </c>
      <c r="S432" s="2">
        <v>0</v>
      </c>
      <c r="T432" s="2">
        <v>0</v>
      </c>
      <c r="U432" s="2">
        <v>216.22549999999998</v>
      </c>
      <c r="V432" s="2"/>
      <c r="W432" s="2" t="s">
        <v>1</v>
      </c>
    </row>
    <row r="433" spans="5:23" x14ac:dyDescent="0.25">
      <c r="E433" t="s">
        <v>888</v>
      </c>
      <c r="F433" t="s">
        <v>899</v>
      </c>
      <c r="G433" t="s">
        <v>1</v>
      </c>
      <c r="H433" t="s">
        <v>0</v>
      </c>
      <c r="I433" t="s">
        <v>585</v>
      </c>
      <c r="J433" t="s">
        <v>586</v>
      </c>
      <c r="K433">
        <v>391</v>
      </c>
      <c r="L433">
        <v>391</v>
      </c>
      <c r="M433" t="s">
        <v>762</v>
      </c>
      <c r="N433" t="s">
        <v>763</v>
      </c>
      <c r="O433" s="2">
        <v>0</v>
      </c>
      <c r="P433" s="2">
        <v>0</v>
      </c>
      <c r="Q433" s="2">
        <v>60.72</v>
      </c>
      <c r="R433" s="2">
        <v>7.8936000000000002</v>
      </c>
      <c r="S433" s="2">
        <v>0</v>
      </c>
      <c r="T433" s="2">
        <v>0</v>
      </c>
      <c r="U433" s="2">
        <v>68.613600000000005</v>
      </c>
      <c r="V433" s="2"/>
      <c r="W433" s="2" t="s">
        <v>1</v>
      </c>
    </row>
    <row r="434" spans="5:23" x14ac:dyDescent="0.25">
      <c r="E434" t="s">
        <v>888</v>
      </c>
      <c r="F434" t="s">
        <v>899</v>
      </c>
      <c r="G434" t="s">
        <v>1</v>
      </c>
      <c r="H434" t="s">
        <v>0</v>
      </c>
      <c r="I434" t="s">
        <v>585</v>
      </c>
      <c r="J434" t="s">
        <v>586</v>
      </c>
      <c r="K434">
        <v>390</v>
      </c>
      <c r="L434">
        <v>390</v>
      </c>
      <c r="M434" t="s">
        <v>56</v>
      </c>
      <c r="N434" t="s">
        <v>57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/>
      <c r="W434" s="2" t="s">
        <v>1</v>
      </c>
    </row>
    <row r="435" spans="5:23" x14ac:dyDescent="0.25">
      <c r="E435" t="s">
        <v>888</v>
      </c>
      <c r="F435" t="s">
        <v>910</v>
      </c>
      <c r="G435" t="s">
        <v>1</v>
      </c>
      <c r="H435" t="s">
        <v>0</v>
      </c>
      <c r="I435" t="s">
        <v>585</v>
      </c>
      <c r="J435" t="s">
        <v>586</v>
      </c>
      <c r="K435">
        <v>389</v>
      </c>
      <c r="L435">
        <v>389</v>
      </c>
      <c r="M435" t="s">
        <v>726</v>
      </c>
      <c r="N435" t="s">
        <v>727</v>
      </c>
      <c r="O435" s="2">
        <v>0</v>
      </c>
      <c r="P435" s="2">
        <v>0</v>
      </c>
      <c r="Q435" s="2">
        <v>265.48</v>
      </c>
      <c r="R435" s="2">
        <v>34.512400000000007</v>
      </c>
      <c r="S435" s="2">
        <v>0</v>
      </c>
      <c r="T435" s="2">
        <v>0</v>
      </c>
      <c r="U435" s="2">
        <v>299.99240000000003</v>
      </c>
      <c r="V435" s="2"/>
      <c r="W435" s="2" t="s">
        <v>1</v>
      </c>
    </row>
    <row r="436" spans="5:23" x14ac:dyDescent="0.25">
      <c r="E436" t="s">
        <v>888</v>
      </c>
      <c r="F436" t="s">
        <v>898</v>
      </c>
      <c r="G436" t="s">
        <v>1</v>
      </c>
      <c r="H436" t="s">
        <v>0</v>
      </c>
      <c r="I436" t="s">
        <v>585</v>
      </c>
      <c r="J436" t="s">
        <v>586</v>
      </c>
      <c r="K436">
        <v>388</v>
      </c>
      <c r="L436">
        <v>388</v>
      </c>
      <c r="M436" t="s">
        <v>587</v>
      </c>
      <c r="N436" t="s">
        <v>588</v>
      </c>
      <c r="O436" s="2">
        <v>0</v>
      </c>
      <c r="P436" s="2">
        <v>0</v>
      </c>
      <c r="Q436" s="2">
        <v>89.85</v>
      </c>
      <c r="R436" s="2">
        <v>11.6805</v>
      </c>
      <c r="S436" s="2">
        <v>0</v>
      </c>
      <c r="T436" s="2">
        <v>0</v>
      </c>
      <c r="U436" s="2">
        <v>101.53049999999999</v>
      </c>
      <c r="V436" s="2"/>
      <c r="W436" s="2" t="s">
        <v>1</v>
      </c>
    </row>
    <row r="437" spans="5:23" x14ac:dyDescent="0.25">
      <c r="E437" t="s">
        <v>888</v>
      </c>
      <c r="F437" t="s">
        <v>898</v>
      </c>
      <c r="G437" t="s">
        <v>1</v>
      </c>
      <c r="H437" t="s">
        <v>0</v>
      </c>
      <c r="I437" t="s">
        <v>585</v>
      </c>
      <c r="J437" t="s">
        <v>586</v>
      </c>
      <c r="K437">
        <v>387</v>
      </c>
      <c r="L437">
        <v>387</v>
      </c>
      <c r="M437" t="s">
        <v>587</v>
      </c>
      <c r="N437" t="s">
        <v>588</v>
      </c>
      <c r="O437" s="2">
        <v>0</v>
      </c>
      <c r="P437" s="2">
        <v>0</v>
      </c>
      <c r="Q437" s="2">
        <v>93.42</v>
      </c>
      <c r="R437" s="2">
        <v>12.144600000000001</v>
      </c>
      <c r="S437" s="2">
        <v>0</v>
      </c>
      <c r="T437" s="2">
        <v>0</v>
      </c>
      <c r="U437" s="2">
        <v>105.5646</v>
      </c>
      <c r="V437" s="2"/>
      <c r="W437" s="2" t="s">
        <v>1</v>
      </c>
    </row>
    <row r="438" spans="5:23" x14ac:dyDescent="0.25">
      <c r="E438" t="s">
        <v>888</v>
      </c>
      <c r="F438" t="s">
        <v>909</v>
      </c>
      <c r="G438" t="s">
        <v>1</v>
      </c>
      <c r="H438" t="s">
        <v>0</v>
      </c>
      <c r="I438" t="s">
        <v>585</v>
      </c>
      <c r="J438" t="s">
        <v>586</v>
      </c>
      <c r="K438">
        <v>386</v>
      </c>
      <c r="L438">
        <v>386</v>
      </c>
      <c r="M438" t="s">
        <v>735</v>
      </c>
      <c r="N438" t="s">
        <v>736</v>
      </c>
      <c r="O438" s="2">
        <v>0</v>
      </c>
      <c r="P438" s="2">
        <v>0</v>
      </c>
      <c r="Q438" s="2">
        <v>10.31</v>
      </c>
      <c r="R438" s="2">
        <v>1.3403</v>
      </c>
      <c r="S438" s="2">
        <v>0</v>
      </c>
      <c r="T438" s="2">
        <v>0</v>
      </c>
      <c r="U438" s="2">
        <v>11.650300000000001</v>
      </c>
      <c r="V438" s="2"/>
      <c r="W438" s="2" t="s">
        <v>1</v>
      </c>
    </row>
    <row r="439" spans="5:23" x14ac:dyDescent="0.25">
      <c r="E439" t="s">
        <v>888</v>
      </c>
      <c r="F439" t="s">
        <v>909</v>
      </c>
      <c r="G439" t="s">
        <v>1</v>
      </c>
      <c r="H439" t="s">
        <v>0</v>
      </c>
      <c r="I439" t="s">
        <v>585</v>
      </c>
      <c r="J439" t="s">
        <v>586</v>
      </c>
      <c r="K439">
        <v>385</v>
      </c>
      <c r="L439">
        <v>385</v>
      </c>
      <c r="M439" t="s">
        <v>56</v>
      </c>
      <c r="N439" t="s">
        <v>57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/>
      <c r="W439" s="2" t="s">
        <v>1</v>
      </c>
    </row>
    <row r="440" spans="5:23" x14ac:dyDescent="0.25">
      <c r="E440" t="s">
        <v>888</v>
      </c>
      <c r="F440" t="s">
        <v>909</v>
      </c>
      <c r="G440" t="s">
        <v>1</v>
      </c>
      <c r="H440" t="s">
        <v>0</v>
      </c>
      <c r="I440" t="s">
        <v>585</v>
      </c>
      <c r="J440" t="s">
        <v>586</v>
      </c>
      <c r="K440">
        <v>384</v>
      </c>
      <c r="L440">
        <v>384</v>
      </c>
      <c r="M440" t="s">
        <v>610</v>
      </c>
      <c r="N440" t="s">
        <v>611</v>
      </c>
      <c r="O440" s="2">
        <v>0</v>
      </c>
      <c r="P440" s="2">
        <v>0</v>
      </c>
      <c r="Q440" s="2">
        <v>97.2</v>
      </c>
      <c r="R440" s="2">
        <v>12.636000000000001</v>
      </c>
      <c r="S440" s="2">
        <v>0</v>
      </c>
      <c r="T440" s="2">
        <v>0</v>
      </c>
      <c r="U440" s="2">
        <v>109.836</v>
      </c>
      <c r="V440" s="2"/>
      <c r="W440" s="2" t="s">
        <v>1</v>
      </c>
    </row>
    <row r="441" spans="5:23" x14ac:dyDescent="0.25">
      <c r="E441" t="s">
        <v>888</v>
      </c>
      <c r="F441" t="s">
        <v>908</v>
      </c>
      <c r="G441" t="s">
        <v>1</v>
      </c>
      <c r="H441" t="s">
        <v>0</v>
      </c>
      <c r="I441" t="s">
        <v>585</v>
      </c>
      <c r="J441" t="s">
        <v>586</v>
      </c>
      <c r="K441">
        <v>383</v>
      </c>
      <c r="L441">
        <v>383</v>
      </c>
      <c r="M441" t="s">
        <v>595</v>
      </c>
      <c r="N441" t="s">
        <v>596</v>
      </c>
      <c r="O441" s="2">
        <v>0</v>
      </c>
      <c r="P441" s="2">
        <v>0</v>
      </c>
      <c r="Q441" s="2">
        <v>35</v>
      </c>
      <c r="R441" s="2">
        <v>4.55</v>
      </c>
      <c r="S441" s="2">
        <v>0</v>
      </c>
      <c r="T441" s="2">
        <v>0</v>
      </c>
      <c r="U441" s="2">
        <v>39.549999999999997</v>
      </c>
      <c r="V441" s="2"/>
      <c r="W441" s="2" t="s">
        <v>1</v>
      </c>
    </row>
    <row r="442" spans="5:23" x14ac:dyDescent="0.25">
      <c r="E442" t="s">
        <v>888</v>
      </c>
      <c r="F442" t="s">
        <v>906</v>
      </c>
      <c r="G442" t="s">
        <v>1</v>
      </c>
      <c r="H442" t="s">
        <v>0</v>
      </c>
      <c r="I442" t="s">
        <v>585</v>
      </c>
      <c r="J442" t="s">
        <v>586</v>
      </c>
      <c r="K442">
        <v>382</v>
      </c>
      <c r="L442">
        <v>382</v>
      </c>
      <c r="M442" t="s">
        <v>907</v>
      </c>
      <c r="N442" t="s">
        <v>708</v>
      </c>
      <c r="O442" s="2">
        <v>0</v>
      </c>
      <c r="P442" s="2">
        <v>0</v>
      </c>
      <c r="Q442" s="2">
        <v>68.69</v>
      </c>
      <c r="R442" s="2">
        <v>8.9297000000000004</v>
      </c>
      <c r="S442" s="2">
        <v>0</v>
      </c>
      <c r="T442" s="2">
        <v>0</v>
      </c>
      <c r="U442" s="2">
        <v>77.619699999999995</v>
      </c>
      <c r="V442" s="2"/>
      <c r="W442" s="2" t="s">
        <v>1</v>
      </c>
    </row>
    <row r="443" spans="5:23" x14ac:dyDescent="0.25">
      <c r="E443" t="s">
        <v>888</v>
      </c>
      <c r="F443" t="s">
        <v>905</v>
      </c>
      <c r="G443" t="s">
        <v>1</v>
      </c>
      <c r="H443" t="s">
        <v>0</v>
      </c>
      <c r="I443" t="s">
        <v>585</v>
      </c>
      <c r="J443" t="s">
        <v>586</v>
      </c>
      <c r="K443">
        <v>381</v>
      </c>
      <c r="L443">
        <v>381</v>
      </c>
      <c r="M443" t="s">
        <v>56</v>
      </c>
      <c r="N443" t="s">
        <v>57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/>
      <c r="W443" s="2" t="s">
        <v>1</v>
      </c>
    </row>
    <row r="444" spans="5:23" x14ac:dyDescent="0.25">
      <c r="E444" t="s">
        <v>888</v>
      </c>
      <c r="F444" t="s">
        <v>905</v>
      </c>
      <c r="G444" t="s">
        <v>1</v>
      </c>
      <c r="H444" t="s">
        <v>0</v>
      </c>
      <c r="I444" t="s">
        <v>585</v>
      </c>
      <c r="J444" t="s">
        <v>586</v>
      </c>
      <c r="K444">
        <v>380</v>
      </c>
      <c r="L444">
        <v>380</v>
      </c>
      <c r="M444" t="s">
        <v>56</v>
      </c>
      <c r="N444" t="s">
        <v>57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/>
      <c r="W444" s="2" t="s">
        <v>1</v>
      </c>
    </row>
    <row r="445" spans="5:23" x14ac:dyDescent="0.25">
      <c r="E445" t="s">
        <v>888</v>
      </c>
      <c r="F445" t="s">
        <v>905</v>
      </c>
      <c r="G445" t="s">
        <v>1</v>
      </c>
      <c r="H445" t="s">
        <v>0</v>
      </c>
      <c r="I445" t="s">
        <v>585</v>
      </c>
      <c r="J445" t="s">
        <v>586</v>
      </c>
      <c r="K445">
        <v>379</v>
      </c>
      <c r="L445">
        <v>379</v>
      </c>
      <c r="M445" t="s">
        <v>593</v>
      </c>
      <c r="N445" t="s">
        <v>594</v>
      </c>
      <c r="O445" s="2">
        <v>0</v>
      </c>
      <c r="P445" s="2">
        <v>0</v>
      </c>
      <c r="Q445" s="2">
        <v>149.21</v>
      </c>
      <c r="R445" s="2">
        <v>19.397300000000001</v>
      </c>
      <c r="S445" s="2">
        <v>0</v>
      </c>
      <c r="T445" s="2">
        <v>0</v>
      </c>
      <c r="U445" s="2">
        <v>168.60730000000001</v>
      </c>
      <c r="V445" s="2"/>
      <c r="W445" s="2" t="s">
        <v>1</v>
      </c>
    </row>
    <row r="446" spans="5:23" x14ac:dyDescent="0.25">
      <c r="E446" t="s">
        <v>888</v>
      </c>
      <c r="F446" t="s">
        <v>905</v>
      </c>
      <c r="G446" t="s">
        <v>1</v>
      </c>
      <c r="H446" t="s">
        <v>0</v>
      </c>
      <c r="I446" t="s">
        <v>585</v>
      </c>
      <c r="J446" t="s">
        <v>586</v>
      </c>
      <c r="K446">
        <v>378</v>
      </c>
      <c r="L446">
        <v>378</v>
      </c>
      <c r="M446" t="s">
        <v>593</v>
      </c>
      <c r="N446" t="s">
        <v>594</v>
      </c>
      <c r="O446" s="2">
        <v>0</v>
      </c>
      <c r="P446" s="2">
        <v>0</v>
      </c>
      <c r="Q446" s="2">
        <v>148.26</v>
      </c>
      <c r="R446" s="2">
        <v>19.273799999999998</v>
      </c>
      <c r="S446" s="2">
        <v>0</v>
      </c>
      <c r="T446" s="2">
        <v>0</v>
      </c>
      <c r="U446" s="2">
        <v>167.53379999999999</v>
      </c>
      <c r="V446" s="2"/>
      <c r="W446" s="2" t="s">
        <v>1</v>
      </c>
    </row>
    <row r="447" spans="5:23" x14ac:dyDescent="0.25">
      <c r="E447" t="s">
        <v>888</v>
      </c>
      <c r="F447" t="s">
        <v>905</v>
      </c>
      <c r="G447" t="s">
        <v>1</v>
      </c>
      <c r="H447" t="s">
        <v>0</v>
      </c>
      <c r="I447" t="s">
        <v>585</v>
      </c>
      <c r="J447" t="s">
        <v>586</v>
      </c>
      <c r="K447">
        <v>377</v>
      </c>
      <c r="L447">
        <v>377</v>
      </c>
      <c r="M447" t="s">
        <v>56</v>
      </c>
      <c r="N447" t="s">
        <v>57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/>
      <c r="W447" s="2" t="s">
        <v>1</v>
      </c>
    </row>
    <row r="448" spans="5:23" x14ac:dyDescent="0.25">
      <c r="E448" t="s">
        <v>888</v>
      </c>
      <c r="F448" t="s">
        <v>905</v>
      </c>
      <c r="G448" t="s">
        <v>1</v>
      </c>
      <c r="H448" t="s">
        <v>0</v>
      </c>
      <c r="I448" t="s">
        <v>585</v>
      </c>
      <c r="J448" t="s">
        <v>586</v>
      </c>
      <c r="K448">
        <v>376</v>
      </c>
      <c r="L448">
        <v>376</v>
      </c>
      <c r="M448" t="s">
        <v>846</v>
      </c>
      <c r="N448" t="s">
        <v>847</v>
      </c>
      <c r="O448" s="2">
        <v>0</v>
      </c>
      <c r="P448" s="2">
        <v>0</v>
      </c>
      <c r="Q448" s="2">
        <v>573.17999999999995</v>
      </c>
      <c r="R448" s="2">
        <v>74.51339999999999</v>
      </c>
      <c r="S448" s="2">
        <v>0</v>
      </c>
      <c r="T448" s="2">
        <v>0</v>
      </c>
      <c r="U448" s="2">
        <v>647.69339999999988</v>
      </c>
      <c r="V448" s="2"/>
      <c r="W448" s="2" t="s">
        <v>1</v>
      </c>
    </row>
    <row r="449" spans="5:23" x14ac:dyDescent="0.25">
      <c r="E449" t="s">
        <v>888</v>
      </c>
      <c r="F449" t="s">
        <v>897</v>
      </c>
      <c r="G449" t="s">
        <v>1</v>
      </c>
      <c r="H449" t="s">
        <v>0</v>
      </c>
      <c r="I449" t="s">
        <v>585</v>
      </c>
      <c r="J449" t="s">
        <v>586</v>
      </c>
      <c r="K449">
        <v>375</v>
      </c>
      <c r="L449">
        <v>375</v>
      </c>
      <c r="M449" t="s">
        <v>705</v>
      </c>
      <c r="N449" t="s">
        <v>706</v>
      </c>
      <c r="O449" s="2">
        <v>0</v>
      </c>
      <c r="P449" s="2">
        <v>0</v>
      </c>
      <c r="Q449" s="2">
        <v>196.09</v>
      </c>
      <c r="R449" s="2">
        <v>25.491700000000002</v>
      </c>
      <c r="S449" s="2">
        <v>0</v>
      </c>
      <c r="T449" s="2">
        <v>0</v>
      </c>
      <c r="U449" s="2">
        <v>221.58170000000001</v>
      </c>
      <c r="V449" s="2"/>
      <c r="W449" s="2" t="s">
        <v>1</v>
      </c>
    </row>
    <row r="450" spans="5:23" x14ac:dyDescent="0.25">
      <c r="E450" t="s">
        <v>888</v>
      </c>
      <c r="F450" t="s">
        <v>904</v>
      </c>
      <c r="G450" t="s">
        <v>1</v>
      </c>
      <c r="H450" t="s">
        <v>0</v>
      </c>
      <c r="I450" t="s">
        <v>585</v>
      </c>
      <c r="J450" t="s">
        <v>586</v>
      </c>
      <c r="K450">
        <v>374</v>
      </c>
      <c r="L450">
        <v>374</v>
      </c>
      <c r="M450" t="s">
        <v>795</v>
      </c>
      <c r="N450" t="s">
        <v>796</v>
      </c>
      <c r="O450" s="2">
        <v>0</v>
      </c>
      <c r="P450" s="2">
        <v>0</v>
      </c>
      <c r="Q450" s="2">
        <v>85</v>
      </c>
      <c r="R450" s="2">
        <v>11.05</v>
      </c>
      <c r="S450" s="2">
        <v>0</v>
      </c>
      <c r="T450" s="2">
        <v>0</v>
      </c>
      <c r="U450" s="2">
        <v>96.05</v>
      </c>
      <c r="V450" s="2"/>
      <c r="W450" s="2" t="s">
        <v>1</v>
      </c>
    </row>
    <row r="451" spans="5:23" x14ac:dyDescent="0.25">
      <c r="E451" t="s">
        <v>888</v>
      </c>
      <c r="F451" t="s">
        <v>903</v>
      </c>
      <c r="G451" t="s">
        <v>1</v>
      </c>
      <c r="H451" t="s">
        <v>0</v>
      </c>
      <c r="I451" t="s">
        <v>585</v>
      </c>
      <c r="J451" t="s">
        <v>586</v>
      </c>
      <c r="K451">
        <v>373</v>
      </c>
      <c r="L451">
        <v>373</v>
      </c>
      <c r="M451" t="s">
        <v>791</v>
      </c>
      <c r="N451" t="s">
        <v>728</v>
      </c>
      <c r="O451" s="2">
        <v>0</v>
      </c>
      <c r="P451" s="2">
        <v>0</v>
      </c>
      <c r="Q451" s="2">
        <v>75</v>
      </c>
      <c r="R451" s="2">
        <v>9.75</v>
      </c>
      <c r="S451" s="2">
        <v>0</v>
      </c>
      <c r="T451" s="2">
        <v>0</v>
      </c>
      <c r="U451" s="2">
        <v>84.75</v>
      </c>
      <c r="V451" s="2"/>
      <c r="W451" s="2" t="s">
        <v>1</v>
      </c>
    </row>
    <row r="452" spans="5:23" x14ac:dyDescent="0.25">
      <c r="E452" t="s">
        <v>888</v>
      </c>
      <c r="F452" t="s">
        <v>902</v>
      </c>
      <c r="G452" t="s">
        <v>1</v>
      </c>
      <c r="H452" t="s">
        <v>0</v>
      </c>
      <c r="I452" t="s">
        <v>585</v>
      </c>
      <c r="J452" t="s">
        <v>586</v>
      </c>
      <c r="K452">
        <v>372</v>
      </c>
      <c r="L452">
        <v>372</v>
      </c>
      <c r="M452" t="s">
        <v>735</v>
      </c>
      <c r="N452" t="s">
        <v>736</v>
      </c>
      <c r="O452" s="2">
        <v>0</v>
      </c>
      <c r="P452" s="2">
        <v>0</v>
      </c>
      <c r="Q452" s="2">
        <v>208.28</v>
      </c>
      <c r="R452" s="2">
        <v>27.0764</v>
      </c>
      <c r="S452" s="2">
        <v>0</v>
      </c>
      <c r="T452" s="2">
        <v>0</v>
      </c>
      <c r="U452" s="2">
        <v>235.35640000000001</v>
      </c>
      <c r="V452" s="2"/>
      <c r="W452" s="2" t="s">
        <v>1</v>
      </c>
    </row>
    <row r="453" spans="5:23" x14ac:dyDescent="0.25">
      <c r="E453" t="s">
        <v>888</v>
      </c>
      <c r="F453" t="s">
        <v>902</v>
      </c>
      <c r="G453" t="s">
        <v>1</v>
      </c>
      <c r="H453" t="s">
        <v>0</v>
      </c>
      <c r="I453" t="s">
        <v>585</v>
      </c>
      <c r="J453" t="s">
        <v>586</v>
      </c>
      <c r="K453">
        <v>371</v>
      </c>
      <c r="L453">
        <v>371</v>
      </c>
      <c r="M453" t="s">
        <v>595</v>
      </c>
      <c r="N453" t="s">
        <v>596</v>
      </c>
      <c r="O453" s="2">
        <v>0</v>
      </c>
      <c r="P453" s="2">
        <v>0</v>
      </c>
      <c r="Q453" s="2">
        <v>204.83</v>
      </c>
      <c r="R453" s="2">
        <v>26.627900000000004</v>
      </c>
      <c r="S453" s="2">
        <v>0</v>
      </c>
      <c r="T453" s="2">
        <v>0</v>
      </c>
      <c r="U453" s="2">
        <v>231.45790000000002</v>
      </c>
      <c r="V453" s="2"/>
      <c r="W453" s="2" t="s">
        <v>1</v>
      </c>
    </row>
    <row r="454" spans="5:23" x14ac:dyDescent="0.25">
      <c r="E454" t="s">
        <v>888</v>
      </c>
      <c r="F454" t="s">
        <v>902</v>
      </c>
      <c r="G454" t="s">
        <v>1</v>
      </c>
      <c r="H454" t="s">
        <v>0</v>
      </c>
      <c r="I454" t="s">
        <v>585</v>
      </c>
      <c r="J454" t="s">
        <v>586</v>
      </c>
      <c r="K454">
        <v>370</v>
      </c>
      <c r="L454">
        <v>370</v>
      </c>
      <c r="M454" t="s">
        <v>595</v>
      </c>
      <c r="N454" t="s">
        <v>596</v>
      </c>
      <c r="O454" s="2">
        <v>0</v>
      </c>
      <c r="P454" s="2">
        <v>0</v>
      </c>
      <c r="Q454" s="2">
        <v>231.34</v>
      </c>
      <c r="R454" s="2">
        <v>30.074200000000001</v>
      </c>
      <c r="S454" s="2">
        <v>0</v>
      </c>
      <c r="T454" s="2">
        <v>0</v>
      </c>
      <c r="U454" s="2">
        <v>261.41419999999999</v>
      </c>
      <c r="V454" s="2"/>
      <c r="W454" s="2" t="s">
        <v>1</v>
      </c>
    </row>
    <row r="455" spans="5:23" x14ac:dyDescent="0.25">
      <c r="E455" t="s">
        <v>888</v>
      </c>
      <c r="F455" t="s">
        <v>902</v>
      </c>
      <c r="G455" t="s">
        <v>1</v>
      </c>
      <c r="H455" t="s">
        <v>0</v>
      </c>
      <c r="I455" t="s">
        <v>585</v>
      </c>
      <c r="J455" t="s">
        <v>586</v>
      </c>
      <c r="K455">
        <v>369</v>
      </c>
      <c r="L455">
        <v>369</v>
      </c>
      <c r="M455" t="s">
        <v>606</v>
      </c>
      <c r="N455" t="s">
        <v>607</v>
      </c>
      <c r="O455" s="2">
        <v>0</v>
      </c>
      <c r="P455" s="2">
        <v>0</v>
      </c>
      <c r="Q455" s="2">
        <v>1074.19</v>
      </c>
      <c r="R455" s="2">
        <v>139.6447</v>
      </c>
      <c r="S455" s="2">
        <v>0</v>
      </c>
      <c r="T455" s="2">
        <v>0</v>
      </c>
      <c r="U455" s="2">
        <v>1213.8347000000001</v>
      </c>
      <c r="V455" s="2"/>
      <c r="W455" s="2" t="s">
        <v>1</v>
      </c>
    </row>
    <row r="456" spans="5:23" x14ac:dyDescent="0.25">
      <c r="E456" t="s">
        <v>822</v>
      </c>
      <c r="F456" t="s">
        <v>823</v>
      </c>
      <c r="G456" t="s">
        <v>1</v>
      </c>
      <c r="H456" t="s">
        <v>0</v>
      </c>
      <c r="I456" t="s">
        <v>585</v>
      </c>
      <c r="J456" t="s">
        <v>586</v>
      </c>
      <c r="K456">
        <v>295</v>
      </c>
      <c r="L456">
        <v>295</v>
      </c>
      <c r="M456" t="s">
        <v>56</v>
      </c>
      <c r="N456" t="s">
        <v>57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/>
      <c r="W456" s="2" t="s">
        <v>1</v>
      </c>
    </row>
    <row r="457" spans="5:23" x14ac:dyDescent="0.25">
      <c r="E457" t="s">
        <v>822</v>
      </c>
      <c r="F457" t="s">
        <v>828</v>
      </c>
      <c r="G457" t="s">
        <v>1</v>
      </c>
      <c r="H457" t="s">
        <v>0</v>
      </c>
      <c r="I457" t="s">
        <v>585</v>
      </c>
      <c r="J457" t="s">
        <v>586</v>
      </c>
      <c r="K457">
        <v>368</v>
      </c>
      <c r="L457">
        <v>368</v>
      </c>
      <c r="M457" t="s">
        <v>222</v>
      </c>
      <c r="N457" t="s">
        <v>74</v>
      </c>
      <c r="O457" s="2">
        <v>0</v>
      </c>
      <c r="P457" s="2">
        <v>0</v>
      </c>
      <c r="Q457" s="2">
        <v>259.18</v>
      </c>
      <c r="R457" s="2">
        <v>33.693400000000004</v>
      </c>
      <c r="S457" s="2">
        <v>0</v>
      </c>
      <c r="T457" s="2">
        <v>0</v>
      </c>
      <c r="U457" s="2">
        <v>292.8734</v>
      </c>
      <c r="V457" s="2"/>
      <c r="W457" s="2" t="s">
        <v>1</v>
      </c>
    </row>
    <row r="458" spans="5:23" x14ac:dyDescent="0.25">
      <c r="E458" t="s">
        <v>822</v>
      </c>
      <c r="F458" t="s">
        <v>827</v>
      </c>
      <c r="G458" t="s">
        <v>1</v>
      </c>
      <c r="H458" t="s">
        <v>0</v>
      </c>
      <c r="I458" t="s">
        <v>585</v>
      </c>
      <c r="J458" t="s">
        <v>586</v>
      </c>
      <c r="K458">
        <v>367</v>
      </c>
      <c r="L458">
        <v>367</v>
      </c>
      <c r="M458" t="s">
        <v>853</v>
      </c>
      <c r="N458" t="s">
        <v>854</v>
      </c>
      <c r="O458" s="2">
        <v>0</v>
      </c>
      <c r="P458" s="2">
        <v>0</v>
      </c>
      <c r="Q458" s="2">
        <v>63.57</v>
      </c>
      <c r="R458" s="2">
        <v>8.2641000000000009</v>
      </c>
      <c r="S458" s="2">
        <v>0</v>
      </c>
      <c r="T458" s="2">
        <v>0</v>
      </c>
      <c r="U458" s="2">
        <v>71.834100000000007</v>
      </c>
      <c r="V458" s="2"/>
      <c r="W458" s="2" t="s">
        <v>1</v>
      </c>
    </row>
    <row r="459" spans="5:23" x14ac:dyDescent="0.25">
      <c r="E459" t="s">
        <v>822</v>
      </c>
      <c r="F459" t="s">
        <v>827</v>
      </c>
      <c r="G459" t="s">
        <v>1</v>
      </c>
      <c r="H459" t="s">
        <v>0</v>
      </c>
      <c r="I459" t="s">
        <v>585</v>
      </c>
      <c r="J459" t="s">
        <v>586</v>
      </c>
      <c r="K459">
        <v>366</v>
      </c>
      <c r="L459">
        <v>366</v>
      </c>
      <c r="M459" t="s">
        <v>56</v>
      </c>
      <c r="N459" t="s">
        <v>57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/>
      <c r="W459" s="2" t="s">
        <v>1</v>
      </c>
    </row>
    <row r="460" spans="5:23" x14ac:dyDescent="0.25">
      <c r="E460" t="s">
        <v>822</v>
      </c>
      <c r="F460" t="s">
        <v>827</v>
      </c>
      <c r="G460" t="s">
        <v>1</v>
      </c>
      <c r="H460" t="s">
        <v>0</v>
      </c>
      <c r="I460" t="s">
        <v>585</v>
      </c>
      <c r="J460" t="s">
        <v>586</v>
      </c>
      <c r="K460">
        <v>365</v>
      </c>
      <c r="L460">
        <v>365</v>
      </c>
      <c r="M460" t="s">
        <v>853</v>
      </c>
      <c r="N460" t="s">
        <v>854</v>
      </c>
      <c r="O460" s="2">
        <v>0</v>
      </c>
      <c r="P460" s="2">
        <v>0</v>
      </c>
      <c r="Q460" s="2">
        <v>166.44</v>
      </c>
      <c r="R460" s="2">
        <v>21.6372</v>
      </c>
      <c r="S460" s="2">
        <v>0</v>
      </c>
      <c r="T460" s="2">
        <v>0</v>
      </c>
      <c r="U460" s="2">
        <v>188.0772</v>
      </c>
      <c r="V460" s="2"/>
      <c r="W460" s="2" t="s">
        <v>1</v>
      </c>
    </row>
    <row r="461" spans="5:23" x14ac:dyDescent="0.25">
      <c r="E461" t="s">
        <v>822</v>
      </c>
      <c r="F461" t="s">
        <v>850</v>
      </c>
      <c r="G461" t="s">
        <v>1</v>
      </c>
      <c r="H461" t="s">
        <v>0</v>
      </c>
      <c r="I461" t="s">
        <v>585</v>
      </c>
      <c r="J461" t="s">
        <v>586</v>
      </c>
      <c r="K461">
        <v>364</v>
      </c>
      <c r="L461">
        <v>364</v>
      </c>
      <c r="M461" t="s">
        <v>851</v>
      </c>
      <c r="N461" t="s">
        <v>852</v>
      </c>
      <c r="O461" s="2">
        <v>0</v>
      </c>
      <c r="P461" s="2">
        <v>0</v>
      </c>
      <c r="Q461" s="2">
        <v>189.12</v>
      </c>
      <c r="R461" s="2">
        <v>24.585600000000003</v>
      </c>
      <c r="S461" s="2">
        <v>0</v>
      </c>
      <c r="T461" s="2">
        <v>0</v>
      </c>
      <c r="U461" s="2">
        <v>213.7056</v>
      </c>
      <c r="V461" s="2"/>
      <c r="W461" s="2" t="s">
        <v>1</v>
      </c>
    </row>
    <row r="462" spans="5:23" x14ac:dyDescent="0.25">
      <c r="E462" t="s">
        <v>822</v>
      </c>
      <c r="F462" t="s">
        <v>826</v>
      </c>
      <c r="G462" t="s">
        <v>1</v>
      </c>
      <c r="H462" t="s">
        <v>0</v>
      </c>
      <c r="I462" t="s">
        <v>585</v>
      </c>
      <c r="J462" t="s">
        <v>586</v>
      </c>
      <c r="K462">
        <v>363</v>
      </c>
      <c r="L462">
        <v>363</v>
      </c>
      <c r="M462" t="s">
        <v>848</v>
      </c>
      <c r="N462" t="s">
        <v>849</v>
      </c>
      <c r="O462" s="2">
        <v>0</v>
      </c>
      <c r="P462" s="2">
        <v>0</v>
      </c>
      <c r="Q462" s="2">
        <v>420.6</v>
      </c>
      <c r="R462" s="2">
        <v>54.678000000000004</v>
      </c>
      <c r="S462" s="2">
        <v>0</v>
      </c>
      <c r="T462" s="2">
        <v>0</v>
      </c>
      <c r="U462" s="2">
        <v>475.27800000000002</v>
      </c>
      <c r="V462" s="2"/>
      <c r="W462" s="2" t="s">
        <v>1</v>
      </c>
    </row>
    <row r="463" spans="5:23" x14ac:dyDescent="0.25">
      <c r="E463" t="s">
        <v>822</v>
      </c>
      <c r="F463" t="s">
        <v>826</v>
      </c>
      <c r="G463" t="s">
        <v>1</v>
      </c>
      <c r="H463" t="s">
        <v>0</v>
      </c>
      <c r="I463" t="s">
        <v>585</v>
      </c>
      <c r="J463" t="s">
        <v>586</v>
      </c>
      <c r="K463">
        <v>362</v>
      </c>
      <c r="L463">
        <v>362</v>
      </c>
      <c r="M463" t="s">
        <v>846</v>
      </c>
      <c r="N463" t="s">
        <v>847</v>
      </c>
      <c r="O463" s="2">
        <v>0</v>
      </c>
      <c r="P463" s="2">
        <v>0</v>
      </c>
      <c r="Q463" s="2">
        <v>155.46</v>
      </c>
      <c r="R463" s="2">
        <v>20.209800000000001</v>
      </c>
      <c r="S463" s="2">
        <v>0</v>
      </c>
      <c r="T463" s="2">
        <v>0</v>
      </c>
      <c r="U463" s="2">
        <v>175.66980000000001</v>
      </c>
      <c r="V463" s="2"/>
      <c r="W463" s="2" t="s">
        <v>1</v>
      </c>
    </row>
    <row r="464" spans="5:23" x14ac:dyDescent="0.25">
      <c r="E464" t="s">
        <v>822</v>
      </c>
      <c r="F464" t="s">
        <v>826</v>
      </c>
      <c r="G464" t="s">
        <v>1</v>
      </c>
      <c r="H464" t="s">
        <v>0</v>
      </c>
      <c r="I464" t="s">
        <v>585</v>
      </c>
      <c r="J464" t="s">
        <v>586</v>
      </c>
      <c r="K464">
        <v>361</v>
      </c>
      <c r="L464">
        <v>361</v>
      </c>
      <c r="M464" t="s">
        <v>608</v>
      </c>
      <c r="N464" t="s">
        <v>609</v>
      </c>
      <c r="O464" s="2">
        <v>0</v>
      </c>
      <c r="P464" s="2">
        <v>0</v>
      </c>
      <c r="Q464" s="2">
        <v>266.45999999999998</v>
      </c>
      <c r="R464" s="2">
        <v>34.639800000000001</v>
      </c>
      <c r="S464" s="2">
        <v>0</v>
      </c>
      <c r="T464" s="2">
        <v>0</v>
      </c>
      <c r="U464" s="2">
        <v>301.09979999999996</v>
      </c>
      <c r="V464" s="2"/>
      <c r="W464" s="2" t="s">
        <v>1</v>
      </c>
    </row>
    <row r="465" spans="5:23" x14ac:dyDescent="0.25">
      <c r="E465" t="s">
        <v>822</v>
      </c>
      <c r="F465" t="s">
        <v>826</v>
      </c>
      <c r="G465" t="s">
        <v>1</v>
      </c>
      <c r="H465" t="s">
        <v>0</v>
      </c>
      <c r="I465" t="s">
        <v>585</v>
      </c>
      <c r="J465" t="s">
        <v>586</v>
      </c>
      <c r="K465">
        <v>360</v>
      </c>
      <c r="L465">
        <v>360</v>
      </c>
      <c r="M465" t="s">
        <v>587</v>
      </c>
      <c r="N465" t="s">
        <v>588</v>
      </c>
      <c r="O465" s="2">
        <v>0</v>
      </c>
      <c r="P465" s="2">
        <v>0</v>
      </c>
      <c r="Q465" s="2">
        <v>211.47</v>
      </c>
      <c r="R465" s="2">
        <v>27.491099999999999</v>
      </c>
      <c r="S465" s="2">
        <v>0</v>
      </c>
      <c r="T465" s="2">
        <v>0</v>
      </c>
      <c r="U465" s="2">
        <v>238.96109999999999</v>
      </c>
      <c r="V465" s="2"/>
      <c r="W465" s="2" t="s">
        <v>1</v>
      </c>
    </row>
    <row r="466" spans="5:23" x14ac:dyDescent="0.25">
      <c r="E466" t="s">
        <v>822</v>
      </c>
      <c r="F466" t="s">
        <v>826</v>
      </c>
      <c r="G466" t="s">
        <v>1</v>
      </c>
      <c r="H466" t="s">
        <v>0</v>
      </c>
      <c r="I466" t="s">
        <v>585</v>
      </c>
      <c r="J466" t="s">
        <v>586</v>
      </c>
      <c r="K466">
        <v>359</v>
      </c>
      <c r="L466">
        <v>359</v>
      </c>
      <c r="M466" t="s">
        <v>587</v>
      </c>
      <c r="N466" t="s">
        <v>588</v>
      </c>
      <c r="O466" s="2">
        <v>0</v>
      </c>
      <c r="P466" s="2">
        <v>0</v>
      </c>
      <c r="Q466" s="2">
        <v>238.2</v>
      </c>
      <c r="R466" s="2">
        <v>30.966000000000001</v>
      </c>
      <c r="S466" s="2">
        <v>0</v>
      </c>
      <c r="T466" s="2">
        <v>0</v>
      </c>
      <c r="U466" s="2">
        <v>269.166</v>
      </c>
      <c r="V466" s="2"/>
      <c r="W466" s="2" t="s">
        <v>1</v>
      </c>
    </row>
    <row r="467" spans="5:23" x14ac:dyDescent="0.25">
      <c r="E467" t="s">
        <v>822</v>
      </c>
      <c r="F467" t="s">
        <v>826</v>
      </c>
      <c r="G467" t="s">
        <v>1</v>
      </c>
      <c r="H467" t="s">
        <v>0</v>
      </c>
      <c r="I467" t="s">
        <v>585</v>
      </c>
      <c r="J467" t="s">
        <v>586</v>
      </c>
      <c r="K467">
        <v>358</v>
      </c>
      <c r="L467">
        <v>358</v>
      </c>
      <c r="M467" t="s">
        <v>844</v>
      </c>
      <c r="N467" t="s">
        <v>845</v>
      </c>
      <c r="O467" s="2">
        <v>0</v>
      </c>
      <c r="P467" s="2">
        <v>0</v>
      </c>
      <c r="Q467" s="2">
        <v>211.64</v>
      </c>
      <c r="R467" s="2">
        <v>27.513199999999998</v>
      </c>
      <c r="S467" s="2">
        <v>0</v>
      </c>
      <c r="T467" s="2">
        <v>0</v>
      </c>
      <c r="U467" s="2">
        <v>239.15319999999997</v>
      </c>
      <c r="V467" s="2"/>
      <c r="W467" s="2" t="s">
        <v>1</v>
      </c>
    </row>
    <row r="468" spans="5:23" x14ac:dyDescent="0.25">
      <c r="E468" t="s">
        <v>822</v>
      </c>
      <c r="F468" t="s">
        <v>843</v>
      </c>
      <c r="G468" t="s">
        <v>1</v>
      </c>
      <c r="H468" t="s">
        <v>0</v>
      </c>
      <c r="I468" t="s">
        <v>585</v>
      </c>
      <c r="J468" t="s">
        <v>586</v>
      </c>
      <c r="K468">
        <v>357</v>
      </c>
      <c r="L468">
        <v>357</v>
      </c>
      <c r="M468" t="s">
        <v>844</v>
      </c>
      <c r="N468" t="s">
        <v>845</v>
      </c>
      <c r="O468" s="2">
        <v>0</v>
      </c>
      <c r="P468" s="2">
        <v>0</v>
      </c>
      <c r="Q468" s="2">
        <v>164.58</v>
      </c>
      <c r="R468" s="2">
        <v>21.395400000000002</v>
      </c>
      <c r="S468" s="2">
        <v>0</v>
      </c>
      <c r="T468" s="2">
        <v>0</v>
      </c>
      <c r="U468" s="2">
        <v>185.97540000000001</v>
      </c>
      <c r="V468" s="2"/>
      <c r="W468" s="2" t="s">
        <v>1</v>
      </c>
    </row>
    <row r="469" spans="5:23" x14ac:dyDescent="0.25">
      <c r="E469" t="s">
        <v>822</v>
      </c>
      <c r="F469" t="s">
        <v>843</v>
      </c>
      <c r="G469" t="s">
        <v>1</v>
      </c>
      <c r="H469" t="s">
        <v>0</v>
      </c>
      <c r="I469" t="s">
        <v>585</v>
      </c>
      <c r="J469" t="s">
        <v>586</v>
      </c>
      <c r="K469">
        <v>356</v>
      </c>
      <c r="L469">
        <v>356</v>
      </c>
      <c r="M469" t="s">
        <v>722</v>
      </c>
      <c r="N469" t="s">
        <v>723</v>
      </c>
      <c r="O469" s="2">
        <v>0</v>
      </c>
      <c r="P469" s="2">
        <v>0</v>
      </c>
      <c r="Q469" s="2">
        <v>1440.11</v>
      </c>
      <c r="R469" s="2">
        <v>187.21429999999998</v>
      </c>
      <c r="S469" s="2">
        <v>0</v>
      </c>
      <c r="T469" s="2">
        <v>0</v>
      </c>
      <c r="U469" s="2">
        <v>1627.3242999999998</v>
      </c>
      <c r="V469" s="2"/>
      <c r="W469" s="2" t="s">
        <v>1</v>
      </c>
    </row>
    <row r="470" spans="5:23" x14ac:dyDescent="0.25">
      <c r="E470" t="s">
        <v>822</v>
      </c>
      <c r="F470" t="s">
        <v>843</v>
      </c>
      <c r="G470" t="s">
        <v>1</v>
      </c>
      <c r="H470" t="s">
        <v>0</v>
      </c>
      <c r="I470" t="s">
        <v>585</v>
      </c>
      <c r="J470" t="s">
        <v>586</v>
      </c>
      <c r="K470">
        <v>355</v>
      </c>
      <c r="L470">
        <v>355</v>
      </c>
      <c r="M470" t="s">
        <v>832</v>
      </c>
      <c r="N470" t="s">
        <v>833</v>
      </c>
      <c r="O470" s="2">
        <v>0</v>
      </c>
      <c r="P470" s="2">
        <v>0</v>
      </c>
      <c r="Q470" s="2">
        <v>189.36</v>
      </c>
      <c r="R470" s="2">
        <v>24.616800000000001</v>
      </c>
      <c r="S470" s="2">
        <v>0</v>
      </c>
      <c r="T470" s="2">
        <v>0</v>
      </c>
      <c r="U470" s="2">
        <v>213.97680000000003</v>
      </c>
      <c r="V470" s="2"/>
      <c r="W470" s="2" t="s">
        <v>1</v>
      </c>
    </row>
    <row r="471" spans="5:23" x14ac:dyDescent="0.25">
      <c r="E471" t="s">
        <v>822</v>
      </c>
      <c r="F471" t="s">
        <v>842</v>
      </c>
      <c r="G471" t="s">
        <v>1</v>
      </c>
      <c r="H471" t="s">
        <v>0</v>
      </c>
      <c r="I471" t="s">
        <v>585</v>
      </c>
      <c r="J471" t="s">
        <v>586</v>
      </c>
      <c r="K471">
        <v>354</v>
      </c>
      <c r="L471">
        <v>354</v>
      </c>
      <c r="M471" t="s">
        <v>791</v>
      </c>
      <c r="N471" t="s">
        <v>728</v>
      </c>
      <c r="O471" s="2">
        <v>0</v>
      </c>
      <c r="P471" s="2">
        <v>0</v>
      </c>
      <c r="Q471" s="2">
        <v>275.18</v>
      </c>
      <c r="R471" s="2">
        <v>35.773400000000002</v>
      </c>
      <c r="S471" s="2">
        <v>0</v>
      </c>
      <c r="T471" s="2">
        <v>0</v>
      </c>
      <c r="U471" s="2">
        <v>310.95339999999999</v>
      </c>
      <c r="V471" s="2"/>
      <c r="W471" s="2" t="s">
        <v>1</v>
      </c>
    </row>
    <row r="472" spans="5:23" x14ac:dyDescent="0.25">
      <c r="E472" t="s">
        <v>822</v>
      </c>
      <c r="F472" t="s">
        <v>841</v>
      </c>
      <c r="G472" t="s">
        <v>1</v>
      </c>
      <c r="H472" t="s">
        <v>0</v>
      </c>
      <c r="I472" t="s">
        <v>585</v>
      </c>
      <c r="J472" t="s">
        <v>586</v>
      </c>
      <c r="K472">
        <v>353</v>
      </c>
      <c r="L472">
        <v>353</v>
      </c>
      <c r="M472" t="s">
        <v>614</v>
      </c>
      <c r="N472" t="s">
        <v>615</v>
      </c>
      <c r="O472" s="2">
        <v>0</v>
      </c>
      <c r="P472" s="2">
        <v>0</v>
      </c>
      <c r="Q472" s="2">
        <v>163.89</v>
      </c>
      <c r="R472" s="2">
        <v>21.305699999999998</v>
      </c>
      <c r="S472" s="2">
        <v>0</v>
      </c>
      <c r="T472" s="2">
        <v>0</v>
      </c>
      <c r="U472" s="2">
        <v>185.19569999999999</v>
      </c>
      <c r="V472" s="2"/>
      <c r="W472" s="2" t="s">
        <v>1</v>
      </c>
    </row>
    <row r="473" spans="5:23" x14ac:dyDescent="0.25">
      <c r="E473" t="s">
        <v>822</v>
      </c>
      <c r="F473" t="s">
        <v>840</v>
      </c>
      <c r="G473" t="s">
        <v>1</v>
      </c>
      <c r="H473" t="s">
        <v>0</v>
      </c>
      <c r="I473" t="s">
        <v>585</v>
      </c>
      <c r="J473" t="s">
        <v>586</v>
      </c>
      <c r="K473">
        <v>352</v>
      </c>
      <c r="L473">
        <v>352</v>
      </c>
      <c r="M473" t="s">
        <v>832</v>
      </c>
      <c r="N473" t="s">
        <v>833</v>
      </c>
      <c r="O473" s="2">
        <v>0</v>
      </c>
      <c r="P473" s="2">
        <v>0</v>
      </c>
      <c r="Q473" s="2">
        <v>30.97</v>
      </c>
      <c r="R473" s="2">
        <v>4.0260999999999996</v>
      </c>
      <c r="S473" s="2">
        <v>0</v>
      </c>
      <c r="T473" s="2">
        <v>0</v>
      </c>
      <c r="U473" s="2">
        <v>34.996099999999998</v>
      </c>
      <c r="V473" s="2"/>
      <c r="W473" s="2" t="s">
        <v>1</v>
      </c>
    </row>
    <row r="474" spans="5:23" x14ac:dyDescent="0.25">
      <c r="E474" t="s">
        <v>822</v>
      </c>
      <c r="F474" t="s">
        <v>839</v>
      </c>
      <c r="G474" t="s">
        <v>1</v>
      </c>
      <c r="H474" t="s">
        <v>0</v>
      </c>
      <c r="I474" t="s">
        <v>585</v>
      </c>
      <c r="J474" t="s">
        <v>586</v>
      </c>
      <c r="K474">
        <v>351</v>
      </c>
      <c r="L474">
        <v>351</v>
      </c>
      <c r="M474" t="s">
        <v>616</v>
      </c>
      <c r="N474" t="s">
        <v>617</v>
      </c>
      <c r="O474" s="2">
        <v>0</v>
      </c>
      <c r="P474" s="2">
        <v>0</v>
      </c>
      <c r="Q474" s="2">
        <v>510.45</v>
      </c>
      <c r="R474" s="2">
        <v>66.358500000000006</v>
      </c>
      <c r="S474" s="2">
        <v>0</v>
      </c>
      <c r="T474" s="2">
        <v>0</v>
      </c>
      <c r="U474" s="2">
        <v>576.80849999999998</v>
      </c>
      <c r="V474" s="2"/>
      <c r="W474" s="2" t="s">
        <v>1</v>
      </c>
    </row>
    <row r="475" spans="5:23" x14ac:dyDescent="0.25">
      <c r="E475" t="s">
        <v>822</v>
      </c>
      <c r="F475" t="s">
        <v>838</v>
      </c>
      <c r="G475" t="s">
        <v>1</v>
      </c>
      <c r="H475" t="s">
        <v>0</v>
      </c>
      <c r="I475" t="s">
        <v>585</v>
      </c>
      <c r="J475" t="s">
        <v>586</v>
      </c>
      <c r="K475">
        <v>350</v>
      </c>
      <c r="L475">
        <v>350</v>
      </c>
      <c r="M475" t="s">
        <v>381</v>
      </c>
      <c r="N475" t="s">
        <v>382</v>
      </c>
      <c r="O475" s="2">
        <v>0</v>
      </c>
      <c r="P475" s="2">
        <v>0</v>
      </c>
      <c r="Q475" s="2">
        <v>161.58000000000001</v>
      </c>
      <c r="R475" s="2">
        <v>21.005400000000002</v>
      </c>
      <c r="S475" s="2">
        <v>0</v>
      </c>
      <c r="T475" s="2">
        <v>0</v>
      </c>
      <c r="U475" s="2">
        <v>182.58540000000002</v>
      </c>
      <c r="V475" s="2"/>
      <c r="W475" s="2" t="s">
        <v>1</v>
      </c>
    </row>
    <row r="476" spans="5:23" x14ac:dyDescent="0.25">
      <c r="E476" t="s">
        <v>822</v>
      </c>
      <c r="F476" t="s">
        <v>837</v>
      </c>
      <c r="G476" t="s">
        <v>1</v>
      </c>
      <c r="H476" t="s">
        <v>0</v>
      </c>
      <c r="I476" t="s">
        <v>585</v>
      </c>
      <c r="J476" t="s">
        <v>586</v>
      </c>
      <c r="K476">
        <v>349</v>
      </c>
      <c r="L476">
        <v>349</v>
      </c>
      <c r="M476" t="s">
        <v>606</v>
      </c>
      <c r="N476" t="s">
        <v>607</v>
      </c>
      <c r="O476" s="2">
        <v>0</v>
      </c>
      <c r="P476" s="2">
        <v>0</v>
      </c>
      <c r="Q476" s="2">
        <v>192.33</v>
      </c>
      <c r="R476" s="2">
        <v>25.002900000000004</v>
      </c>
      <c r="S476" s="2">
        <v>0</v>
      </c>
      <c r="T476" s="2">
        <v>0</v>
      </c>
      <c r="U476" s="2">
        <v>217.33290000000002</v>
      </c>
      <c r="V476" s="2"/>
      <c r="W476" s="2" t="s">
        <v>1</v>
      </c>
    </row>
    <row r="477" spans="5:23" x14ac:dyDescent="0.25">
      <c r="E477" t="s">
        <v>822</v>
      </c>
      <c r="F477" t="s">
        <v>837</v>
      </c>
      <c r="G477" t="s">
        <v>1</v>
      </c>
      <c r="H477" t="s">
        <v>0</v>
      </c>
      <c r="I477" t="s">
        <v>585</v>
      </c>
      <c r="J477" t="s">
        <v>586</v>
      </c>
      <c r="K477">
        <v>348</v>
      </c>
      <c r="L477">
        <v>348</v>
      </c>
      <c r="M477" t="s">
        <v>765</v>
      </c>
      <c r="N477" t="s">
        <v>766</v>
      </c>
      <c r="O477" s="2">
        <v>0</v>
      </c>
      <c r="P477" s="2">
        <v>0</v>
      </c>
      <c r="Q477" s="2">
        <v>185.04</v>
      </c>
      <c r="R477" s="2">
        <v>24.055199999999999</v>
      </c>
      <c r="S477" s="2">
        <v>0</v>
      </c>
      <c r="T477" s="2">
        <v>0</v>
      </c>
      <c r="U477" s="2">
        <v>209.09519999999998</v>
      </c>
      <c r="V477" s="2"/>
      <c r="W477" s="2" t="s">
        <v>1</v>
      </c>
    </row>
    <row r="478" spans="5:23" x14ac:dyDescent="0.25">
      <c r="E478" t="s">
        <v>822</v>
      </c>
      <c r="F478" t="s">
        <v>837</v>
      </c>
      <c r="G478" t="s">
        <v>1</v>
      </c>
      <c r="H478" t="s">
        <v>0</v>
      </c>
      <c r="I478" t="s">
        <v>585</v>
      </c>
      <c r="J478" t="s">
        <v>586</v>
      </c>
      <c r="K478">
        <v>347</v>
      </c>
      <c r="L478">
        <v>347</v>
      </c>
      <c r="M478" t="s">
        <v>56</v>
      </c>
      <c r="N478" t="s">
        <v>57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/>
      <c r="W478" s="2" t="s">
        <v>1</v>
      </c>
    </row>
    <row r="479" spans="5:23" x14ac:dyDescent="0.25">
      <c r="E479" t="s">
        <v>822</v>
      </c>
      <c r="F479" t="s">
        <v>837</v>
      </c>
      <c r="G479" t="s">
        <v>1</v>
      </c>
      <c r="H479" t="s">
        <v>0</v>
      </c>
      <c r="I479" t="s">
        <v>585</v>
      </c>
      <c r="J479" t="s">
        <v>586</v>
      </c>
      <c r="K479">
        <v>346</v>
      </c>
      <c r="L479">
        <v>346</v>
      </c>
      <c r="M479" t="s">
        <v>587</v>
      </c>
      <c r="N479" t="s">
        <v>588</v>
      </c>
      <c r="O479" s="2">
        <v>0</v>
      </c>
      <c r="P479" s="2">
        <v>0</v>
      </c>
      <c r="Q479" s="2">
        <v>190.16</v>
      </c>
      <c r="R479" s="2">
        <v>24.720800000000001</v>
      </c>
      <c r="S479" s="2">
        <v>0</v>
      </c>
      <c r="T479" s="2">
        <v>0</v>
      </c>
      <c r="U479" s="2">
        <v>214.88079999999999</v>
      </c>
      <c r="V479" s="2"/>
      <c r="W479" s="2" t="s">
        <v>1</v>
      </c>
    </row>
    <row r="480" spans="5:23" x14ac:dyDescent="0.25">
      <c r="E480" t="s">
        <v>822</v>
      </c>
      <c r="F480" t="s">
        <v>837</v>
      </c>
      <c r="G480" t="s">
        <v>1</v>
      </c>
      <c r="H480" t="s">
        <v>0</v>
      </c>
      <c r="I480" t="s">
        <v>585</v>
      </c>
      <c r="J480" t="s">
        <v>586</v>
      </c>
      <c r="K480">
        <v>345</v>
      </c>
      <c r="L480">
        <v>345</v>
      </c>
      <c r="M480" t="s">
        <v>587</v>
      </c>
      <c r="N480" t="s">
        <v>588</v>
      </c>
      <c r="O480" s="2">
        <v>0</v>
      </c>
      <c r="P480" s="2">
        <v>0</v>
      </c>
      <c r="Q480" s="2">
        <v>216.05</v>
      </c>
      <c r="R480" s="2">
        <v>28.086500000000001</v>
      </c>
      <c r="S480" s="2">
        <v>0</v>
      </c>
      <c r="T480" s="2">
        <v>0</v>
      </c>
      <c r="U480" s="2">
        <v>244.13650000000001</v>
      </c>
      <c r="V480" s="2"/>
      <c r="W480" s="2" t="s">
        <v>1</v>
      </c>
    </row>
    <row r="481" spans="5:23" x14ac:dyDescent="0.25">
      <c r="E481" t="s">
        <v>822</v>
      </c>
      <c r="F481" t="s">
        <v>837</v>
      </c>
      <c r="G481" t="s">
        <v>1</v>
      </c>
      <c r="H481" t="s">
        <v>0</v>
      </c>
      <c r="I481" t="s">
        <v>585</v>
      </c>
      <c r="J481" t="s">
        <v>586</v>
      </c>
      <c r="K481">
        <v>344</v>
      </c>
      <c r="L481">
        <v>344</v>
      </c>
      <c r="M481" t="s">
        <v>597</v>
      </c>
      <c r="N481" t="s">
        <v>598</v>
      </c>
      <c r="O481" s="2">
        <v>0</v>
      </c>
      <c r="P481" s="2">
        <v>0</v>
      </c>
      <c r="Q481" s="2">
        <v>279.60000000000002</v>
      </c>
      <c r="R481" s="2">
        <v>36.348000000000006</v>
      </c>
      <c r="S481" s="2">
        <v>0</v>
      </c>
      <c r="T481" s="2">
        <v>0</v>
      </c>
      <c r="U481" s="2">
        <v>315.94800000000004</v>
      </c>
      <c r="V481" s="2"/>
      <c r="W481" s="2" t="s">
        <v>1</v>
      </c>
    </row>
    <row r="482" spans="5:23" x14ac:dyDescent="0.25">
      <c r="E482" t="s">
        <v>822</v>
      </c>
      <c r="F482" t="s">
        <v>834</v>
      </c>
      <c r="G482" t="s">
        <v>1</v>
      </c>
      <c r="H482" t="s">
        <v>0</v>
      </c>
      <c r="I482" t="s">
        <v>585</v>
      </c>
      <c r="J482" t="s">
        <v>586</v>
      </c>
      <c r="K482">
        <v>343</v>
      </c>
      <c r="L482">
        <v>343</v>
      </c>
      <c r="M482" t="s">
        <v>835</v>
      </c>
      <c r="N482" t="s">
        <v>836</v>
      </c>
      <c r="O482" s="2">
        <v>0</v>
      </c>
      <c r="P482" s="2">
        <v>0</v>
      </c>
      <c r="Q482" s="2">
        <v>132.24</v>
      </c>
      <c r="R482" s="2">
        <v>17.191200000000002</v>
      </c>
      <c r="S482" s="2">
        <v>0</v>
      </c>
      <c r="T482" s="2">
        <v>0</v>
      </c>
      <c r="U482" s="2">
        <v>149.43120000000002</v>
      </c>
      <c r="V482" s="2"/>
      <c r="W482" s="2" t="s">
        <v>1</v>
      </c>
    </row>
    <row r="483" spans="5:23" x14ac:dyDescent="0.25">
      <c r="E483" t="s">
        <v>822</v>
      </c>
      <c r="F483" t="s">
        <v>834</v>
      </c>
      <c r="G483" t="s">
        <v>1</v>
      </c>
      <c r="H483" t="s">
        <v>0</v>
      </c>
      <c r="I483" t="s">
        <v>585</v>
      </c>
      <c r="J483" t="s">
        <v>586</v>
      </c>
      <c r="K483">
        <v>342</v>
      </c>
      <c r="L483">
        <v>342</v>
      </c>
      <c r="M483" t="s">
        <v>835</v>
      </c>
      <c r="N483" t="s">
        <v>836</v>
      </c>
      <c r="O483" s="2">
        <v>0</v>
      </c>
      <c r="P483" s="2">
        <v>0</v>
      </c>
      <c r="Q483" s="2">
        <v>167.76</v>
      </c>
      <c r="R483" s="2">
        <v>21.808799999999998</v>
      </c>
      <c r="S483" s="2">
        <v>0</v>
      </c>
      <c r="T483" s="2">
        <v>0</v>
      </c>
      <c r="U483" s="2">
        <v>189.56879999999998</v>
      </c>
      <c r="V483" s="2"/>
      <c r="W483" s="2" t="s">
        <v>1</v>
      </c>
    </row>
    <row r="484" spans="5:23" x14ac:dyDescent="0.25">
      <c r="E484" t="s">
        <v>822</v>
      </c>
      <c r="F484" t="s">
        <v>831</v>
      </c>
      <c r="G484" t="s">
        <v>1</v>
      </c>
      <c r="H484" t="s">
        <v>0</v>
      </c>
      <c r="I484" t="s">
        <v>585</v>
      </c>
      <c r="J484" t="s">
        <v>586</v>
      </c>
      <c r="K484">
        <v>341</v>
      </c>
      <c r="L484">
        <v>341</v>
      </c>
      <c r="M484" t="s">
        <v>832</v>
      </c>
      <c r="N484" t="s">
        <v>833</v>
      </c>
      <c r="O484" s="2">
        <v>0</v>
      </c>
      <c r="P484" s="2">
        <v>0</v>
      </c>
      <c r="Q484" s="2">
        <v>177.11</v>
      </c>
      <c r="R484" s="2">
        <v>23.024300000000004</v>
      </c>
      <c r="S484" s="2">
        <v>0</v>
      </c>
      <c r="T484" s="2">
        <v>0</v>
      </c>
      <c r="U484" s="2">
        <v>200.13430000000002</v>
      </c>
      <c r="V484" s="2"/>
      <c r="W484" s="2" t="s">
        <v>1</v>
      </c>
    </row>
    <row r="485" spans="5:23" x14ac:dyDescent="0.25">
      <c r="E485" t="s">
        <v>822</v>
      </c>
      <c r="F485" t="s">
        <v>831</v>
      </c>
      <c r="G485" t="s">
        <v>1</v>
      </c>
      <c r="H485" t="s">
        <v>0</v>
      </c>
      <c r="I485" t="s">
        <v>585</v>
      </c>
      <c r="J485" t="s">
        <v>586</v>
      </c>
      <c r="K485">
        <v>340</v>
      </c>
      <c r="L485">
        <v>340</v>
      </c>
      <c r="M485" t="s">
        <v>56</v>
      </c>
      <c r="N485" t="s">
        <v>57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/>
      <c r="W485" s="2" t="s">
        <v>1</v>
      </c>
    </row>
    <row r="486" spans="5:23" x14ac:dyDescent="0.25">
      <c r="E486" t="s">
        <v>822</v>
      </c>
      <c r="F486" t="s">
        <v>831</v>
      </c>
      <c r="G486" t="s">
        <v>1</v>
      </c>
      <c r="H486" t="s">
        <v>0</v>
      </c>
      <c r="I486" t="s">
        <v>585</v>
      </c>
      <c r="J486" t="s">
        <v>586</v>
      </c>
      <c r="K486">
        <v>339</v>
      </c>
      <c r="L486">
        <v>339</v>
      </c>
      <c r="M486" t="s">
        <v>710</v>
      </c>
      <c r="N486" t="s">
        <v>711</v>
      </c>
      <c r="O486" s="2">
        <v>0</v>
      </c>
      <c r="P486" s="2">
        <v>0</v>
      </c>
      <c r="Q486" s="2">
        <v>395.02</v>
      </c>
      <c r="R486" s="2">
        <v>51.352600000000002</v>
      </c>
      <c r="S486" s="2">
        <v>0</v>
      </c>
      <c r="T486" s="2">
        <v>0</v>
      </c>
      <c r="U486" s="2">
        <v>446.37259999999998</v>
      </c>
      <c r="V486" s="2"/>
      <c r="W486" s="2" t="s">
        <v>1</v>
      </c>
    </row>
    <row r="487" spans="5:23" x14ac:dyDescent="0.25">
      <c r="E487" t="s">
        <v>822</v>
      </c>
      <c r="F487" t="s">
        <v>831</v>
      </c>
      <c r="G487" t="s">
        <v>1</v>
      </c>
      <c r="H487" t="s">
        <v>0</v>
      </c>
      <c r="I487" t="s">
        <v>585</v>
      </c>
      <c r="J487" t="s">
        <v>586</v>
      </c>
      <c r="K487">
        <v>338</v>
      </c>
      <c r="L487">
        <v>338</v>
      </c>
      <c r="M487" t="s">
        <v>56</v>
      </c>
      <c r="N487" t="s">
        <v>57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/>
      <c r="W487" s="2" t="s">
        <v>1</v>
      </c>
    </row>
    <row r="488" spans="5:23" x14ac:dyDescent="0.25">
      <c r="E488" t="s">
        <v>822</v>
      </c>
      <c r="F488" t="s">
        <v>831</v>
      </c>
      <c r="G488" t="s">
        <v>1</v>
      </c>
      <c r="H488" t="s">
        <v>0</v>
      </c>
      <c r="I488" t="s">
        <v>585</v>
      </c>
      <c r="J488" t="s">
        <v>586</v>
      </c>
      <c r="K488">
        <v>337</v>
      </c>
      <c r="L488">
        <v>337</v>
      </c>
      <c r="M488" t="s">
        <v>56</v>
      </c>
      <c r="N488" t="s">
        <v>57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/>
      <c r="W488" s="2" t="s">
        <v>1</v>
      </c>
    </row>
    <row r="489" spans="5:23" x14ac:dyDescent="0.25">
      <c r="E489" t="s">
        <v>822</v>
      </c>
      <c r="F489" t="s">
        <v>831</v>
      </c>
      <c r="G489" t="s">
        <v>1</v>
      </c>
      <c r="H489" t="s">
        <v>0</v>
      </c>
      <c r="I489" t="s">
        <v>585</v>
      </c>
      <c r="J489" t="s">
        <v>586</v>
      </c>
      <c r="K489">
        <v>336</v>
      </c>
      <c r="L489">
        <v>336</v>
      </c>
      <c r="M489" t="s">
        <v>791</v>
      </c>
      <c r="N489" t="s">
        <v>728</v>
      </c>
      <c r="O489" s="2">
        <v>0</v>
      </c>
      <c r="P489" s="2">
        <v>0</v>
      </c>
      <c r="Q489" s="2">
        <v>103.97</v>
      </c>
      <c r="R489" s="2">
        <v>13.5161</v>
      </c>
      <c r="S489" s="2">
        <v>0</v>
      </c>
      <c r="T489" s="2">
        <v>0</v>
      </c>
      <c r="U489" s="2">
        <v>117.48609999999999</v>
      </c>
      <c r="V489" s="2"/>
      <c r="W489" s="2" t="s">
        <v>1</v>
      </c>
    </row>
    <row r="490" spans="5:23" x14ac:dyDescent="0.25">
      <c r="E490" t="s">
        <v>822</v>
      </c>
      <c r="F490" t="s">
        <v>830</v>
      </c>
      <c r="G490" t="s">
        <v>1</v>
      </c>
      <c r="H490" t="s">
        <v>0</v>
      </c>
      <c r="I490" t="s">
        <v>585</v>
      </c>
      <c r="J490" t="s">
        <v>586</v>
      </c>
      <c r="K490">
        <v>335</v>
      </c>
      <c r="L490">
        <v>335</v>
      </c>
      <c r="M490" t="s">
        <v>597</v>
      </c>
      <c r="N490" t="s">
        <v>598</v>
      </c>
      <c r="O490" s="2">
        <v>0</v>
      </c>
      <c r="P490" s="2">
        <v>0</v>
      </c>
      <c r="Q490" s="2">
        <v>179.62</v>
      </c>
      <c r="R490" s="2">
        <v>23.3506</v>
      </c>
      <c r="S490" s="2">
        <v>0</v>
      </c>
      <c r="T490" s="2">
        <v>0</v>
      </c>
      <c r="U490" s="2">
        <v>202.97059999999999</v>
      </c>
      <c r="V490" s="2"/>
      <c r="W490" s="2" t="s">
        <v>1</v>
      </c>
    </row>
    <row r="491" spans="5:23" x14ac:dyDescent="0.25">
      <c r="E491" t="s">
        <v>822</v>
      </c>
      <c r="F491" t="s">
        <v>830</v>
      </c>
      <c r="G491" t="s">
        <v>1</v>
      </c>
      <c r="H491" t="s">
        <v>0</v>
      </c>
      <c r="I491" t="s">
        <v>585</v>
      </c>
      <c r="J491" t="s">
        <v>586</v>
      </c>
      <c r="K491">
        <v>334</v>
      </c>
      <c r="L491">
        <v>334</v>
      </c>
      <c r="M491" t="s">
        <v>587</v>
      </c>
      <c r="N491" t="s">
        <v>588</v>
      </c>
      <c r="O491" s="2">
        <v>0</v>
      </c>
      <c r="P491" s="2">
        <v>0</v>
      </c>
      <c r="Q491" s="2">
        <v>163.81</v>
      </c>
      <c r="R491" s="2">
        <v>21.295300000000001</v>
      </c>
      <c r="S491" s="2">
        <v>0</v>
      </c>
      <c r="T491" s="2">
        <v>0</v>
      </c>
      <c r="U491" s="2">
        <v>185.1053</v>
      </c>
      <c r="V491" s="2"/>
      <c r="W491" s="2" t="s">
        <v>1</v>
      </c>
    </row>
    <row r="492" spans="5:23" x14ac:dyDescent="0.25">
      <c r="E492" t="s">
        <v>822</v>
      </c>
      <c r="F492" t="s">
        <v>830</v>
      </c>
      <c r="G492" t="s">
        <v>1</v>
      </c>
      <c r="H492" t="s">
        <v>0</v>
      </c>
      <c r="I492" t="s">
        <v>585</v>
      </c>
      <c r="J492" t="s">
        <v>586</v>
      </c>
      <c r="K492">
        <v>333</v>
      </c>
      <c r="L492">
        <v>333</v>
      </c>
      <c r="M492" t="s">
        <v>56</v>
      </c>
      <c r="N492" t="s">
        <v>57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/>
      <c r="W492" s="2" t="s">
        <v>1</v>
      </c>
    </row>
    <row r="493" spans="5:23" x14ac:dyDescent="0.25">
      <c r="E493" t="s">
        <v>822</v>
      </c>
      <c r="F493" t="s">
        <v>830</v>
      </c>
      <c r="G493" t="s">
        <v>1</v>
      </c>
      <c r="H493" t="s">
        <v>0</v>
      </c>
      <c r="I493" t="s">
        <v>585</v>
      </c>
      <c r="J493" t="s">
        <v>586</v>
      </c>
      <c r="K493">
        <v>332</v>
      </c>
      <c r="L493">
        <v>332</v>
      </c>
      <c r="M493" t="s">
        <v>587</v>
      </c>
      <c r="N493" t="s">
        <v>588</v>
      </c>
      <c r="O493" s="2">
        <v>0</v>
      </c>
      <c r="P493" s="2">
        <v>0</v>
      </c>
      <c r="Q493" s="2">
        <v>82.86</v>
      </c>
      <c r="R493" s="2">
        <v>10.771800000000001</v>
      </c>
      <c r="S493" s="2">
        <v>0</v>
      </c>
      <c r="T493" s="2">
        <v>0</v>
      </c>
      <c r="U493" s="2">
        <v>93.631799999999998</v>
      </c>
      <c r="V493" s="2"/>
      <c r="W493" s="2" t="s">
        <v>1</v>
      </c>
    </row>
    <row r="494" spans="5:23" x14ac:dyDescent="0.25">
      <c r="E494" t="s">
        <v>822</v>
      </c>
      <c r="F494" t="s">
        <v>830</v>
      </c>
      <c r="G494" t="s">
        <v>1</v>
      </c>
      <c r="H494" t="s">
        <v>0</v>
      </c>
      <c r="I494" t="s">
        <v>585</v>
      </c>
      <c r="J494" t="s">
        <v>586</v>
      </c>
      <c r="K494">
        <v>331</v>
      </c>
      <c r="L494">
        <v>331</v>
      </c>
      <c r="M494" t="s">
        <v>56</v>
      </c>
      <c r="N494" t="s">
        <v>57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/>
      <c r="W494" s="2" t="s">
        <v>1</v>
      </c>
    </row>
    <row r="495" spans="5:23" x14ac:dyDescent="0.25">
      <c r="E495" t="s">
        <v>822</v>
      </c>
      <c r="F495" t="s">
        <v>830</v>
      </c>
      <c r="G495" t="s">
        <v>1</v>
      </c>
      <c r="H495" t="s">
        <v>0</v>
      </c>
      <c r="I495" t="s">
        <v>585</v>
      </c>
      <c r="J495" t="s">
        <v>586</v>
      </c>
      <c r="K495">
        <v>330</v>
      </c>
      <c r="L495">
        <v>330</v>
      </c>
      <c r="M495" t="s">
        <v>729</v>
      </c>
      <c r="N495" t="s">
        <v>730</v>
      </c>
      <c r="O495" s="2">
        <v>0</v>
      </c>
      <c r="P495" s="2">
        <v>0</v>
      </c>
      <c r="Q495" s="2">
        <v>37.61</v>
      </c>
      <c r="R495" s="2">
        <v>4.8893000000000004</v>
      </c>
      <c r="S495" s="2">
        <v>0</v>
      </c>
      <c r="T495" s="2">
        <v>0</v>
      </c>
      <c r="U495" s="2">
        <v>42.499299999999998</v>
      </c>
      <c r="V495" s="2"/>
      <c r="W495" s="2" t="s">
        <v>1</v>
      </c>
    </row>
    <row r="496" spans="5:23" x14ac:dyDescent="0.25">
      <c r="E496" t="s">
        <v>822</v>
      </c>
      <c r="F496" t="s">
        <v>830</v>
      </c>
      <c r="G496" t="s">
        <v>1</v>
      </c>
      <c r="H496" t="s">
        <v>0</v>
      </c>
      <c r="I496" t="s">
        <v>585</v>
      </c>
      <c r="J496" t="s">
        <v>586</v>
      </c>
      <c r="K496">
        <v>329</v>
      </c>
      <c r="L496">
        <v>329</v>
      </c>
      <c r="M496" t="s">
        <v>56</v>
      </c>
      <c r="N496" t="s">
        <v>57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/>
      <c r="W496" s="2" t="s">
        <v>1</v>
      </c>
    </row>
    <row r="497" spans="5:23" x14ac:dyDescent="0.25">
      <c r="E497" t="s">
        <v>822</v>
      </c>
      <c r="F497" t="s">
        <v>823</v>
      </c>
      <c r="G497" t="s">
        <v>1</v>
      </c>
      <c r="H497" t="s">
        <v>0</v>
      </c>
      <c r="I497" t="s">
        <v>585</v>
      </c>
      <c r="J497" t="s">
        <v>586</v>
      </c>
      <c r="K497">
        <v>328</v>
      </c>
      <c r="L497">
        <v>328</v>
      </c>
      <c r="M497" t="s">
        <v>381</v>
      </c>
      <c r="N497" t="s">
        <v>382</v>
      </c>
      <c r="O497" s="2">
        <v>0</v>
      </c>
      <c r="P497" s="2">
        <v>0</v>
      </c>
      <c r="Q497" s="2">
        <v>166.94</v>
      </c>
      <c r="R497" s="2">
        <v>21.702200000000001</v>
      </c>
      <c r="S497" s="2">
        <v>0</v>
      </c>
      <c r="T497" s="2">
        <v>0</v>
      </c>
      <c r="U497" s="2">
        <v>188.6422</v>
      </c>
      <c r="V497" s="2"/>
      <c r="W497" s="2" t="s">
        <v>1</v>
      </c>
    </row>
    <row r="498" spans="5:23" x14ac:dyDescent="0.25">
      <c r="E498" t="s">
        <v>822</v>
      </c>
      <c r="F498" t="s">
        <v>823</v>
      </c>
      <c r="G498" t="s">
        <v>1</v>
      </c>
      <c r="H498" t="s">
        <v>0</v>
      </c>
      <c r="I498" t="s">
        <v>585</v>
      </c>
      <c r="J498" t="s">
        <v>586</v>
      </c>
      <c r="K498">
        <v>327</v>
      </c>
      <c r="L498">
        <v>327</v>
      </c>
      <c r="M498" t="s">
        <v>733</v>
      </c>
      <c r="N498" t="s">
        <v>734</v>
      </c>
      <c r="O498" s="2">
        <v>0</v>
      </c>
      <c r="P498" s="2">
        <v>0</v>
      </c>
      <c r="Q498" s="2">
        <v>96.03</v>
      </c>
      <c r="R498" s="2">
        <v>12.4839</v>
      </c>
      <c r="S498" s="2">
        <v>0</v>
      </c>
      <c r="T498" s="2">
        <v>0</v>
      </c>
      <c r="U498" s="2">
        <v>108.51390000000001</v>
      </c>
      <c r="V498" s="2"/>
      <c r="W498" s="2" t="s">
        <v>1</v>
      </c>
    </row>
    <row r="499" spans="5:23" x14ac:dyDescent="0.25">
      <c r="E499" t="s">
        <v>822</v>
      </c>
      <c r="F499" t="s">
        <v>823</v>
      </c>
      <c r="G499" t="s">
        <v>1</v>
      </c>
      <c r="H499" t="s">
        <v>0</v>
      </c>
      <c r="I499" t="s">
        <v>585</v>
      </c>
      <c r="J499" t="s">
        <v>586</v>
      </c>
      <c r="K499">
        <v>296</v>
      </c>
      <c r="L499">
        <v>296</v>
      </c>
      <c r="M499" t="s">
        <v>791</v>
      </c>
      <c r="N499" t="s">
        <v>728</v>
      </c>
      <c r="O499" s="2">
        <v>0</v>
      </c>
      <c r="P499" s="2">
        <v>0</v>
      </c>
      <c r="Q499" s="2">
        <v>1122.8900000000001</v>
      </c>
      <c r="R499" s="2">
        <v>145.97570000000002</v>
      </c>
      <c r="S499" s="2">
        <v>0</v>
      </c>
      <c r="T499" s="2">
        <v>0</v>
      </c>
      <c r="U499" s="2">
        <v>1268.8657000000001</v>
      </c>
      <c r="V499" s="2"/>
      <c r="W499" s="2" t="s">
        <v>1</v>
      </c>
    </row>
    <row r="500" spans="5:23" x14ac:dyDescent="0.25">
      <c r="E500" t="s">
        <v>775</v>
      </c>
      <c r="F500" t="s">
        <v>794</v>
      </c>
      <c r="G500" t="s">
        <v>1</v>
      </c>
      <c r="H500" t="s">
        <v>0</v>
      </c>
      <c r="I500" t="s">
        <v>391</v>
      </c>
      <c r="J500" t="s">
        <v>392</v>
      </c>
      <c r="K500">
        <v>326</v>
      </c>
      <c r="L500">
        <v>326</v>
      </c>
      <c r="M500" t="s">
        <v>795</v>
      </c>
      <c r="N500" t="s">
        <v>796</v>
      </c>
      <c r="O500" s="2">
        <v>0</v>
      </c>
      <c r="P500" s="2">
        <v>0</v>
      </c>
      <c r="Q500" s="2">
        <v>169.12</v>
      </c>
      <c r="R500" s="2">
        <v>21.985600000000002</v>
      </c>
      <c r="S500" s="2">
        <v>0</v>
      </c>
      <c r="T500" s="2">
        <v>0</v>
      </c>
      <c r="U500" s="2">
        <v>191.10560000000001</v>
      </c>
      <c r="V500" s="2"/>
      <c r="W500" s="2" t="s">
        <v>1</v>
      </c>
    </row>
    <row r="501" spans="5:23" x14ac:dyDescent="0.25">
      <c r="E501" t="s">
        <v>775</v>
      </c>
      <c r="F501" t="s">
        <v>794</v>
      </c>
      <c r="G501" t="s">
        <v>1</v>
      </c>
      <c r="H501" t="s">
        <v>0</v>
      </c>
      <c r="I501" t="s">
        <v>391</v>
      </c>
      <c r="J501" t="s">
        <v>392</v>
      </c>
      <c r="K501">
        <v>325</v>
      </c>
      <c r="L501">
        <v>325</v>
      </c>
      <c r="M501" t="s">
        <v>791</v>
      </c>
      <c r="N501" t="s">
        <v>728</v>
      </c>
      <c r="O501" s="2">
        <v>0</v>
      </c>
      <c r="P501" s="2">
        <v>0</v>
      </c>
      <c r="Q501" s="2">
        <v>149.94999999999999</v>
      </c>
      <c r="R501" s="2">
        <v>19.493500000000001</v>
      </c>
      <c r="S501" s="2">
        <v>0</v>
      </c>
      <c r="T501" s="2">
        <v>0</v>
      </c>
      <c r="U501" s="2">
        <v>169.4435</v>
      </c>
      <c r="V501" s="2"/>
      <c r="W501" s="2" t="s">
        <v>1</v>
      </c>
    </row>
    <row r="502" spans="5:23" x14ac:dyDescent="0.25">
      <c r="E502" t="s">
        <v>775</v>
      </c>
      <c r="F502" t="s">
        <v>794</v>
      </c>
      <c r="G502" t="s">
        <v>1</v>
      </c>
      <c r="H502" t="s">
        <v>0</v>
      </c>
      <c r="I502" t="s">
        <v>391</v>
      </c>
      <c r="J502" t="s">
        <v>392</v>
      </c>
      <c r="K502">
        <v>324</v>
      </c>
      <c r="L502">
        <v>324</v>
      </c>
      <c r="M502" t="s">
        <v>765</v>
      </c>
      <c r="N502" t="s">
        <v>766</v>
      </c>
      <c r="O502" s="2">
        <v>0</v>
      </c>
      <c r="P502" s="2">
        <v>0</v>
      </c>
      <c r="Q502" s="2">
        <v>63.82</v>
      </c>
      <c r="R502" s="2">
        <v>8.2965999999999998</v>
      </c>
      <c r="S502" s="2">
        <v>0</v>
      </c>
      <c r="T502" s="2">
        <v>0</v>
      </c>
      <c r="U502" s="2">
        <v>72.116600000000005</v>
      </c>
      <c r="V502" s="2"/>
      <c r="W502" s="2" t="s">
        <v>1</v>
      </c>
    </row>
    <row r="503" spans="5:23" x14ac:dyDescent="0.25">
      <c r="E503" t="s">
        <v>775</v>
      </c>
      <c r="F503" t="s">
        <v>794</v>
      </c>
      <c r="G503" t="s">
        <v>1</v>
      </c>
      <c r="H503" t="s">
        <v>0</v>
      </c>
      <c r="I503" t="s">
        <v>391</v>
      </c>
      <c r="J503" t="s">
        <v>392</v>
      </c>
      <c r="K503">
        <v>323</v>
      </c>
      <c r="L503">
        <v>323</v>
      </c>
      <c r="M503" t="s">
        <v>729</v>
      </c>
      <c r="N503" t="s">
        <v>730</v>
      </c>
      <c r="O503" s="2">
        <v>0</v>
      </c>
      <c r="P503" s="2">
        <v>0</v>
      </c>
      <c r="Q503" s="2">
        <v>358.74</v>
      </c>
      <c r="R503" s="2">
        <v>46.636200000000002</v>
      </c>
      <c r="S503" s="2">
        <v>0</v>
      </c>
      <c r="T503" s="2">
        <v>0</v>
      </c>
      <c r="U503" s="2">
        <v>405.37620000000004</v>
      </c>
      <c r="V503" s="2"/>
      <c r="W503" s="2" t="s">
        <v>1</v>
      </c>
    </row>
    <row r="504" spans="5:23" x14ac:dyDescent="0.25">
      <c r="E504" t="s">
        <v>775</v>
      </c>
      <c r="F504" t="s">
        <v>793</v>
      </c>
      <c r="G504" t="s">
        <v>1</v>
      </c>
      <c r="H504" t="s">
        <v>0</v>
      </c>
      <c r="I504" t="s">
        <v>391</v>
      </c>
      <c r="J504" t="s">
        <v>392</v>
      </c>
      <c r="K504">
        <v>322</v>
      </c>
      <c r="L504">
        <v>322</v>
      </c>
      <c r="M504" t="s">
        <v>722</v>
      </c>
      <c r="N504" t="s">
        <v>723</v>
      </c>
      <c r="O504" s="2">
        <v>0</v>
      </c>
      <c r="P504" s="2">
        <v>0</v>
      </c>
      <c r="Q504" s="2">
        <v>363.66</v>
      </c>
      <c r="R504" s="2">
        <v>47.275800000000004</v>
      </c>
      <c r="S504" s="2">
        <v>0</v>
      </c>
      <c r="T504" s="2">
        <v>0</v>
      </c>
      <c r="U504" s="2">
        <v>410.93580000000003</v>
      </c>
      <c r="V504" s="2"/>
      <c r="W504" s="2" t="s">
        <v>1</v>
      </c>
    </row>
    <row r="505" spans="5:23" x14ac:dyDescent="0.25">
      <c r="E505" t="s">
        <v>775</v>
      </c>
      <c r="F505" t="s">
        <v>792</v>
      </c>
      <c r="G505" t="s">
        <v>1</v>
      </c>
      <c r="H505" t="s">
        <v>0</v>
      </c>
      <c r="I505" t="s">
        <v>391</v>
      </c>
      <c r="J505" t="s">
        <v>392</v>
      </c>
      <c r="K505">
        <v>321</v>
      </c>
      <c r="L505">
        <v>321</v>
      </c>
      <c r="M505" t="s">
        <v>587</v>
      </c>
      <c r="N505" t="s">
        <v>588</v>
      </c>
      <c r="O505" s="2">
        <v>0</v>
      </c>
      <c r="P505" s="2">
        <v>0</v>
      </c>
      <c r="Q505" s="2">
        <v>263.58</v>
      </c>
      <c r="R505" s="2">
        <v>34.2654</v>
      </c>
      <c r="S505" s="2">
        <v>0</v>
      </c>
      <c r="T505" s="2">
        <v>0</v>
      </c>
      <c r="U505" s="2">
        <v>297.84539999999998</v>
      </c>
      <c r="V505" s="2"/>
      <c r="W505" s="2" t="s">
        <v>1</v>
      </c>
    </row>
    <row r="506" spans="5:23" x14ac:dyDescent="0.25">
      <c r="E506" t="s">
        <v>775</v>
      </c>
      <c r="F506" t="s">
        <v>792</v>
      </c>
      <c r="G506" t="s">
        <v>1</v>
      </c>
      <c r="H506" t="s">
        <v>0</v>
      </c>
      <c r="I506" t="s">
        <v>391</v>
      </c>
      <c r="J506" t="s">
        <v>392</v>
      </c>
      <c r="K506">
        <v>320</v>
      </c>
      <c r="L506">
        <v>320</v>
      </c>
      <c r="M506" t="s">
        <v>587</v>
      </c>
      <c r="N506" t="s">
        <v>588</v>
      </c>
      <c r="O506" s="2">
        <v>0</v>
      </c>
      <c r="P506" s="2">
        <v>0</v>
      </c>
      <c r="Q506" s="2">
        <v>307.63</v>
      </c>
      <c r="R506" s="2">
        <v>39.991900000000001</v>
      </c>
      <c r="S506" s="2">
        <v>0</v>
      </c>
      <c r="T506" s="2">
        <v>0</v>
      </c>
      <c r="U506" s="2">
        <v>347.62189999999998</v>
      </c>
      <c r="V506" s="2"/>
      <c r="W506" s="2" t="s">
        <v>1</v>
      </c>
    </row>
    <row r="507" spans="5:23" x14ac:dyDescent="0.25">
      <c r="E507" t="s">
        <v>775</v>
      </c>
      <c r="F507" t="s">
        <v>790</v>
      </c>
      <c r="G507" t="s">
        <v>1</v>
      </c>
      <c r="H507" t="s">
        <v>0</v>
      </c>
      <c r="I507" t="s">
        <v>391</v>
      </c>
      <c r="J507" t="s">
        <v>392</v>
      </c>
      <c r="K507">
        <v>319</v>
      </c>
      <c r="L507">
        <v>319</v>
      </c>
      <c r="M507" t="s">
        <v>56</v>
      </c>
      <c r="N507" t="s">
        <v>57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/>
      <c r="W507" s="2" t="s">
        <v>1</v>
      </c>
    </row>
    <row r="508" spans="5:23" x14ac:dyDescent="0.25">
      <c r="E508" t="s">
        <v>775</v>
      </c>
      <c r="F508" t="s">
        <v>790</v>
      </c>
      <c r="G508" t="s">
        <v>1</v>
      </c>
      <c r="H508" t="s">
        <v>0</v>
      </c>
      <c r="I508" t="s">
        <v>391</v>
      </c>
      <c r="J508" t="s">
        <v>392</v>
      </c>
      <c r="K508">
        <v>318</v>
      </c>
      <c r="L508">
        <v>318</v>
      </c>
      <c r="M508" t="s">
        <v>791</v>
      </c>
      <c r="N508" t="s">
        <v>728</v>
      </c>
      <c r="O508" s="2">
        <v>0</v>
      </c>
      <c r="P508" s="2">
        <v>0</v>
      </c>
      <c r="Q508" s="2">
        <v>500.05</v>
      </c>
      <c r="R508" s="2">
        <v>65.006500000000003</v>
      </c>
      <c r="S508" s="2">
        <v>0</v>
      </c>
      <c r="T508" s="2">
        <v>0</v>
      </c>
      <c r="U508" s="2">
        <v>565.05650000000003</v>
      </c>
      <c r="V508" s="2"/>
      <c r="W508" s="2" t="s">
        <v>1</v>
      </c>
    </row>
    <row r="509" spans="5:23" x14ac:dyDescent="0.25">
      <c r="E509" t="s">
        <v>775</v>
      </c>
      <c r="F509" t="s">
        <v>789</v>
      </c>
      <c r="G509" t="s">
        <v>1</v>
      </c>
      <c r="H509" t="s">
        <v>0</v>
      </c>
      <c r="I509" t="s">
        <v>391</v>
      </c>
      <c r="J509" t="s">
        <v>392</v>
      </c>
      <c r="K509">
        <v>317</v>
      </c>
      <c r="L509">
        <v>317</v>
      </c>
      <c r="M509" t="s">
        <v>735</v>
      </c>
      <c r="N509" t="s">
        <v>736</v>
      </c>
      <c r="O509" s="2">
        <v>0</v>
      </c>
      <c r="P509" s="2">
        <v>0</v>
      </c>
      <c r="Q509" s="2">
        <v>404.65</v>
      </c>
      <c r="R509" s="2">
        <v>52.604500000000002</v>
      </c>
      <c r="S509" s="2">
        <v>0</v>
      </c>
      <c r="T509" s="2">
        <v>0</v>
      </c>
      <c r="U509" s="2">
        <v>457.25450000000001</v>
      </c>
      <c r="V509" s="2"/>
      <c r="W509" s="2" t="s">
        <v>1</v>
      </c>
    </row>
    <row r="510" spans="5:23" x14ac:dyDescent="0.25">
      <c r="E510" t="s">
        <v>775</v>
      </c>
      <c r="F510" t="s">
        <v>788</v>
      </c>
      <c r="G510" t="s">
        <v>1</v>
      </c>
      <c r="H510" t="s">
        <v>0</v>
      </c>
      <c r="I510" t="s">
        <v>391</v>
      </c>
      <c r="J510" t="s">
        <v>392</v>
      </c>
      <c r="K510">
        <v>316</v>
      </c>
      <c r="L510">
        <v>316</v>
      </c>
      <c r="M510" t="s">
        <v>606</v>
      </c>
      <c r="N510" t="s">
        <v>607</v>
      </c>
      <c r="O510" s="2">
        <v>0</v>
      </c>
      <c r="P510" s="2">
        <v>0</v>
      </c>
      <c r="Q510" s="2">
        <v>49.33</v>
      </c>
      <c r="R510" s="2">
        <v>6.4128999999999996</v>
      </c>
      <c r="S510" s="2">
        <v>0</v>
      </c>
      <c r="T510" s="2">
        <v>0</v>
      </c>
      <c r="U510" s="2">
        <v>55.742899999999999</v>
      </c>
      <c r="V510" s="2"/>
      <c r="W510" s="2" t="s">
        <v>1</v>
      </c>
    </row>
    <row r="511" spans="5:23" x14ac:dyDescent="0.25">
      <c r="E511" t="s">
        <v>775</v>
      </c>
      <c r="F511" t="s">
        <v>788</v>
      </c>
      <c r="G511" t="s">
        <v>1</v>
      </c>
      <c r="H511" t="s">
        <v>0</v>
      </c>
      <c r="I511" t="s">
        <v>391</v>
      </c>
      <c r="J511" t="s">
        <v>392</v>
      </c>
      <c r="K511">
        <v>315</v>
      </c>
      <c r="L511">
        <v>315</v>
      </c>
      <c r="M511" t="s">
        <v>606</v>
      </c>
      <c r="N511" t="s">
        <v>607</v>
      </c>
      <c r="O511" s="2">
        <v>0</v>
      </c>
      <c r="P511" s="2">
        <v>0</v>
      </c>
      <c r="Q511" s="2">
        <v>70.16</v>
      </c>
      <c r="R511" s="2">
        <v>9.1207999999999991</v>
      </c>
      <c r="S511" s="2">
        <v>0</v>
      </c>
      <c r="T511" s="2">
        <v>0</v>
      </c>
      <c r="U511" s="2">
        <v>79.280799999999999</v>
      </c>
      <c r="V511" s="2"/>
      <c r="W511" s="2" t="s">
        <v>1</v>
      </c>
    </row>
    <row r="512" spans="5:23" x14ac:dyDescent="0.25">
      <c r="E512" t="s">
        <v>775</v>
      </c>
      <c r="F512" t="s">
        <v>787</v>
      </c>
      <c r="G512" t="s">
        <v>1</v>
      </c>
      <c r="H512" t="s">
        <v>0</v>
      </c>
      <c r="I512" t="s">
        <v>391</v>
      </c>
      <c r="J512" t="s">
        <v>392</v>
      </c>
      <c r="K512">
        <v>314</v>
      </c>
      <c r="L512">
        <v>314</v>
      </c>
      <c r="M512" t="s">
        <v>762</v>
      </c>
      <c r="N512" t="s">
        <v>763</v>
      </c>
      <c r="O512" s="2">
        <v>0</v>
      </c>
      <c r="P512" s="2">
        <v>0</v>
      </c>
      <c r="Q512" s="2">
        <v>315.89999999999998</v>
      </c>
      <c r="R512" s="2">
        <v>41.067</v>
      </c>
      <c r="S512" s="2">
        <v>0</v>
      </c>
      <c r="T512" s="2">
        <v>0</v>
      </c>
      <c r="U512" s="2">
        <v>356.96699999999998</v>
      </c>
      <c r="V512" s="2"/>
      <c r="W512" s="2" t="s">
        <v>1</v>
      </c>
    </row>
    <row r="513" spans="5:23" x14ac:dyDescent="0.25">
      <c r="E513" t="s">
        <v>775</v>
      </c>
      <c r="F513" t="s">
        <v>786</v>
      </c>
      <c r="G513" t="s">
        <v>1</v>
      </c>
      <c r="H513" t="s">
        <v>0</v>
      </c>
      <c r="I513" t="s">
        <v>391</v>
      </c>
      <c r="J513" t="s">
        <v>392</v>
      </c>
      <c r="K513">
        <v>313</v>
      </c>
      <c r="L513">
        <v>313</v>
      </c>
      <c r="M513" t="s">
        <v>381</v>
      </c>
      <c r="N513" t="s">
        <v>382</v>
      </c>
      <c r="O513" s="2">
        <v>0</v>
      </c>
      <c r="P513" s="2">
        <v>0</v>
      </c>
      <c r="Q513" s="2">
        <v>249.97</v>
      </c>
      <c r="R513" s="2">
        <v>32.496099999999998</v>
      </c>
      <c r="S513" s="2">
        <v>0</v>
      </c>
      <c r="T513" s="2">
        <v>0</v>
      </c>
      <c r="U513" s="2">
        <v>282.46609999999998</v>
      </c>
      <c r="V513" s="2"/>
      <c r="W513" s="2" t="s">
        <v>1</v>
      </c>
    </row>
    <row r="514" spans="5:23" x14ac:dyDescent="0.25">
      <c r="E514" t="s">
        <v>775</v>
      </c>
      <c r="F514" t="s">
        <v>786</v>
      </c>
      <c r="G514" t="s">
        <v>1</v>
      </c>
      <c r="H514" t="s">
        <v>0</v>
      </c>
      <c r="I514" t="s">
        <v>391</v>
      </c>
      <c r="J514" t="s">
        <v>392</v>
      </c>
      <c r="K514">
        <v>312</v>
      </c>
      <c r="L514">
        <v>312</v>
      </c>
      <c r="M514" t="s">
        <v>733</v>
      </c>
      <c r="N514" t="s">
        <v>734</v>
      </c>
      <c r="O514" s="2">
        <v>0</v>
      </c>
      <c r="P514" s="2">
        <v>0</v>
      </c>
      <c r="Q514" s="2">
        <v>331.48</v>
      </c>
      <c r="R514" s="2">
        <v>43.092400000000005</v>
      </c>
      <c r="S514" s="2">
        <v>0</v>
      </c>
      <c r="T514" s="2">
        <v>0</v>
      </c>
      <c r="U514" s="2">
        <v>374.57240000000002</v>
      </c>
      <c r="V514" s="2"/>
      <c r="W514" s="2" t="s">
        <v>1</v>
      </c>
    </row>
    <row r="515" spans="5:23" x14ac:dyDescent="0.25">
      <c r="E515" t="s">
        <v>775</v>
      </c>
      <c r="F515" t="s">
        <v>786</v>
      </c>
      <c r="G515" t="s">
        <v>1</v>
      </c>
      <c r="H515" t="s">
        <v>0</v>
      </c>
      <c r="I515" t="s">
        <v>391</v>
      </c>
      <c r="J515" t="s">
        <v>392</v>
      </c>
      <c r="K515">
        <v>311</v>
      </c>
      <c r="L515">
        <v>311</v>
      </c>
      <c r="M515" t="s">
        <v>606</v>
      </c>
      <c r="N515" t="s">
        <v>607</v>
      </c>
      <c r="O515" s="2">
        <v>0</v>
      </c>
      <c r="P515" s="2">
        <v>0</v>
      </c>
      <c r="Q515" s="2">
        <v>685.7</v>
      </c>
      <c r="R515" s="2">
        <v>89.141000000000005</v>
      </c>
      <c r="S515" s="2">
        <v>0</v>
      </c>
      <c r="T515" s="2">
        <v>0</v>
      </c>
      <c r="U515" s="2">
        <v>774.84100000000001</v>
      </c>
      <c r="V515" s="2"/>
      <c r="W515" s="2" t="s">
        <v>1</v>
      </c>
    </row>
    <row r="516" spans="5:23" x14ac:dyDescent="0.25">
      <c r="E516" t="s">
        <v>775</v>
      </c>
      <c r="F516" t="s">
        <v>779</v>
      </c>
      <c r="G516" t="s">
        <v>1</v>
      </c>
      <c r="H516" t="s">
        <v>0</v>
      </c>
      <c r="I516" t="s">
        <v>391</v>
      </c>
      <c r="J516" t="s">
        <v>392</v>
      </c>
      <c r="K516">
        <v>310</v>
      </c>
      <c r="L516">
        <v>310</v>
      </c>
      <c r="M516" t="s">
        <v>785</v>
      </c>
      <c r="N516" t="s">
        <v>764</v>
      </c>
      <c r="O516" s="2">
        <v>0</v>
      </c>
      <c r="P516" s="2">
        <v>0</v>
      </c>
      <c r="Q516" s="2">
        <v>325.36</v>
      </c>
      <c r="R516" s="2">
        <v>42.296800000000005</v>
      </c>
      <c r="S516" s="2">
        <v>0</v>
      </c>
      <c r="T516" s="2">
        <v>0</v>
      </c>
      <c r="U516" s="2">
        <v>367.65680000000003</v>
      </c>
      <c r="V516" s="2"/>
      <c r="W516" s="2" t="s">
        <v>1</v>
      </c>
    </row>
    <row r="517" spans="5:23" x14ac:dyDescent="0.25">
      <c r="E517" t="s">
        <v>775</v>
      </c>
      <c r="F517" t="s">
        <v>779</v>
      </c>
      <c r="G517" t="s">
        <v>1</v>
      </c>
      <c r="H517" t="s">
        <v>0</v>
      </c>
      <c r="I517" t="s">
        <v>391</v>
      </c>
      <c r="J517" t="s">
        <v>392</v>
      </c>
      <c r="K517">
        <v>309</v>
      </c>
      <c r="L517">
        <v>309</v>
      </c>
      <c r="M517" t="s">
        <v>614</v>
      </c>
      <c r="N517" t="s">
        <v>615</v>
      </c>
      <c r="O517" s="2">
        <v>0</v>
      </c>
      <c r="P517" s="2">
        <v>0</v>
      </c>
      <c r="Q517" s="2">
        <v>202.89</v>
      </c>
      <c r="R517" s="2">
        <v>26.375699999999998</v>
      </c>
      <c r="S517" s="2">
        <v>0</v>
      </c>
      <c r="T517" s="2">
        <v>0</v>
      </c>
      <c r="U517" s="2">
        <v>229.26569999999998</v>
      </c>
      <c r="V517" s="2"/>
      <c r="W517" s="2" t="s">
        <v>1</v>
      </c>
    </row>
    <row r="518" spans="5:23" x14ac:dyDescent="0.25">
      <c r="E518" t="s">
        <v>775</v>
      </c>
      <c r="F518" t="s">
        <v>779</v>
      </c>
      <c r="G518" t="s">
        <v>1</v>
      </c>
      <c r="H518" t="s">
        <v>0</v>
      </c>
      <c r="I518" t="s">
        <v>391</v>
      </c>
      <c r="J518" t="s">
        <v>392</v>
      </c>
      <c r="K518">
        <v>308</v>
      </c>
      <c r="L518">
        <v>308</v>
      </c>
      <c r="M518" t="s">
        <v>56</v>
      </c>
      <c r="N518" t="s">
        <v>57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/>
      <c r="W518" s="2" t="s">
        <v>1</v>
      </c>
    </row>
    <row r="519" spans="5:23" x14ac:dyDescent="0.25">
      <c r="E519" t="s">
        <v>775</v>
      </c>
      <c r="F519" t="s">
        <v>784</v>
      </c>
      <c r="G519" t="s">
        <v>1</v>
      </c>
      <c r="H519" t="s">
        <v>0</v>
      </c>
      <c r="I519" t="s">
        <v>391</v>
      </c>
      <c r="J519" t="s">
        <v>392</v>
      </c>
      <c r="K519">
        <v>307</v>
      </c>
      <c r="L519">
        <v>307</v>
      </c>
      <c r="M519" t="s">
        <v>606</v>
      </c>
      <c r="N519" t="s">
        <v>607</v>
      </c>
      <c r="O519" s="2">
        <v>0</v>
      </c>
      <c r="P519" s="2">
        <v>0</v>
      </c>
      <c r="Q519" s="2">
        <v>223.59</v>
      </c>
      <c r="R519" s="2">
        <v>29.066700000000001</v>
      </c>
      <c r="S519" s="2">
        <v>0</v>
      </c>
      <c r="T519" s="2">
        <v>0</v>
      </c>
      <c r="U519" s="2">
        <v>252.6567</v>
      </c>
      <c r="V519" s="2"/>
      <c r="W519" s="2" t="s">
        <v>1</v>
      </c>
    </row>
    <row r="520" spans="5:23" x14ac:dyDescent="0.25">
      <c r="E520" t="s">
        <v>775</v>
      </c>
      <c r="F520" t="s">
        <v>777</v>
      </c>
      <c r="G520" t="s">
        <v>1</v>
      </c>
      <c r="H520" t="s">
        <v>0</v>
      </c>
      <c r="I520" t="s">
        <v>391</v>
      </c>
      <c r="J520" t="s">
        <v>392</v>
      </c>
      <c r="K520">
        <v>306</v>
      </c>
      <c r="L520">
        <v>306</v>
      </c>
      <c r="M520" t="s">
        <v>595</v>
      </c>
      <c r="N520" t="s">
        <v>596</v>
      </c>
      <c r="O520" s="2">
        <v>0</v>
      </c>
      <c r="P520" s="2">
        <v>0</v>
      </c>
      <c r="Q520" s="2">
        <v>284.70999999999998</v>
      </c>
      <c r="R520" s="2">
        <v>37.012299999999996</v>
      </c>
      <c r="S520" s="2">
        <v>0</v>
      </c>
      <c r="T520" s="2">
        <v>0</v>
      </c>
      <c r="U520" s="2">
        <v>321.72229999999996</v>
      </c>
      <c r="V520" s="2"/>
      <c r="W520" s="2" t="s">
        <v>1</v>
      </c>
    </row>
    <row r="521" spans="5:23" x14ac:dyDescent="0.25">
      <c r="E521" t="s">
        <v>775</v>
      </c>
      <c r="F521" t="s">
        <v>783</v>
      </c>
      <c r="G521" t="s">
        <v>1</v>
      </c>
      <c r="H521" t="s">
        <v>0</v>
      </c>
      <c r="I521" t="s">
        <v>391</v>
      </c>
      <c r="J521" t="s">
        <v>392</v>
      </c>
      <c r="K521">
        <v>305</v>
      </c>
      <c r="L521">
        <v>305</v>
      </c>
      <c r="M521" t="s">
        <v>733</v>
      </c>
      <c r="N521" t="s">
        <v>734</v>
      </c>
      <c r="O521" s="2">
        <v>0</v>
      </c>
      <c r="P521" s="2">
        <v>0</v>
      </c>
      <c r="Q521" s="2">
        <v>152.69</v>
      </c>
      <c r="R521" s="2">
        <v>19.849700000000002</v>
      </c>
      <c r="S521" s="2">
        <v>0</v>
      </c>
      <c r="T521" s="2">
        <v>0</v>
      </c>
      <c r="U521" s="2">
        <v>172.53970000000001</v>
      </c>
      <c r="V521" s="2"/>
      <c r="W521" s="2" t="s">
        <v>1</v>
      </c>
    </row>
    <row r="522" spans="5:23" x14ac:dyDescent="0.25">
      <c r="E522" t="s">
        <v>775</v>
      </c>
      <c r="F522" t="s">
        <v>783</v>
      </c>
      <c r="G522" t="s">
        <v>1</v>
      </c>
      <c r="H522" t="s">
        <v>0</v>
      </c>
      <c r="I522" t="s">
        <v>391</v>
      </c>
      <c r="J522" t="s">
        <v>392</v>
      </c>
      <c r="K522">
        <v>304</v>
      </c>
      <c r="L522">
        <v>304</v>
      </c>
      <c r="M522" t="s">
        <v>56</v>
      </c>
      <c r="N522" t="s">
        <v>57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/>
      <c r="W522" s="2" t="s">
        <v>1</v>
      </c>
    </row>
    <row r="523" spans="5:23" x14ac:dyDescent="0.25">
      <c r="E523" t="s">
        <v>775</v>
      </c>
      <c r="F523" t="s">
        <v>782</v>
      </c>
      <c r="G523" t="s">
        <v>1</v>
      </c>
      <c r="H523" t="s">
        <v>0</v>
      </c>
      <c r="I523" t="s">
        <v>391</v>
      </c>
      <c r="J523" t="s">
        <v>392</v>
      </c>
      <c r="K523">
        <v>303</v>
      </c>
      <c r="L523">
        <v>303</v>
      </c>
      <c r="M523" t="s">
        <v>724</v>
      </c>
      <c r="N523" t="s">
        <v>725</v>
      </c>
      <c r="O523" s="2">
        <v>0</v>
      </c>
      <c r="P523" s="2">
        <v>0</v>
      </c>
      <c r="Q523" s="2">
        <v>246.02</v>
      </c>
      <c r="R523" s="2">
        <v>31.982600000000001</v>
      </c>
      <c r="S523" s="2">
        <v>0</v>
      </c>
      <c r="T523" s="2">
        <v>0</v>
      </c>
      <c r="U523" s="2">
        <v>278.00260000000003</v>
      </c>
      <c r="V523" s="2"/>
      <c r="W523" s="2" t="s">
        <v>1</v>
      </c>
    </row>
    <row r="524" spans="5:23" x14ac:dyDescent="0.25">
      <c r="E524" t="s">
        <v>775</v>
      </c>
      <c r="F524" t="s">
        <v>782</v>
      </c>
      <c r="G524" t="s">
        <v>1</v>
      </c>
      <c r="H524" t="s">
        <v>0</v>
      </c>
      <c r="I524" t="s">
        <v>391</v>
      </c>
      <c r="J524" t="s">
        <v>392</v>
      </c>
      <c r="K524">
        <v>302</v>
      </c>
      <c r="L524">
        <v>302</v>
      </c>
      <c r="M524" t="s">
        <v>56</v>
      </c>
      <c r="N524" t="s">
        <v>57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/>
      <c r="W524" s="2" t="s">
        <v>1</v>
      </c>
    </row>
    <row r="525" spans="5:23" x14ac:dyDescent="0.25">
      <c r="E525" t="s">
        <v>775</v>
      </c>
      <c r="F525" t="s">
        <v>781</v>
      </c>
      <c r="G525" t="s">
        <v>1</v>
      </c>
      <c r="H525" t="s">
        <v>0</v>
      </c>
      <c r="I525" t="s">
        <v>391</v>
      </c>
      <c r="J525" t="s">
        <v>392</v>
      </c>
      <c r="K525">
        <v>301</v>
      </c>
      <c r="L525">
        <v>301</v>
      </c>
      <c r="M525" t="s">
        <v>587</v>
      </c>
      <c r="N525" t="s">
        <v>588</v>
      </c>
      <c r="O525" s="2">
        <v>0</v>
      </c>
      <c r="P525" s="2">
        <v>0</v>
      </c>
      <c r="Q525" s="2">
        <v>202.28</v>
      </c>
      <c r="R525" s="2">
        <v>26.296400000000002</v>
      </c>
      <c r="S525" s="2">
        <v>0</v>
      </c>
      <c r="T525" s="2">
        <v>0</v>
      </c>
      <c r="U525" s="2">
        <v>228.57640000000001</v>
      </c>
      <c r="V525" s="2"/>
      <c r="W525" s="2" t="s">
        <v>1</v>
      </c>
    </row>
    <row r="526" spans="5:23" x14ac:dyDescent="0.25">
      <c r="E526" t="s">
        <v>775</v>
      </c>
      <c r="F526" t="s">
        <v>781</v>
      </c>
      <c r="G526" t="s">
        <v>1</v>
      </c>
      <c r="H526" t="s">
        <v>0</v>
      </c>
      <c r="I526" t="s">
        <v>391</v>
      </c>
      <c r="J526" t="s">
        <v>392</v>
      </c>
      <c r="K526">
        <v>300</v>
      </c>
      <c r="L526">
        <v>300</v>
      </c>
      <c r="M526" t="s">
        <v>587</v>
      </c>
      <c r="N526" t="s">
        <v>588</v>
      </c>
      <c r="O526" s="2">
        <v>0</v>
      </c>
      <c r="P526" s="2">
        <v>0</v>
      </c>
      <c r="Q526" s="2">
        <v>182.77</v>
      </c>
      <c r="R526" s="2">
        <v>23.760100000000001</v>
      </c>
      <c r="S526" s="2">
        <v>0</v>
      </c>
      <c r="T526" s="2">
        <v>0</v>
      </c>
      <c r="U526" s="2">
        <v>206.5301</v>
      </c>
      <c r="V526" s="2"/>
      <c r="W526" s="2" t="s">
        <v>1</v>
      </c>
    </row>
    <row r="527" spans="5:23" x14ac:dyDescent="0.25">
      <c r="E527" t="s">
        <v>775</v>
      </c>
      <c r="F527" t="s">
        <v>781</v>
      </c>
      <c r="G527" t="s">
        <v>1</v>
      </c>
      <c r="H527" t="s">
        <v>0</v>
      </c>
      <c r="I527" t="s">
        <v>391</v>
      </c>
      <c r="J527" t="s">
        <v>392</v>
      </c>
      <c r="K527">
        <v>299</v>
      </c>
      <c r="L527">
        <v>299</v>
      </c>
      <c r="M527" t="s">
        <v>56</v>
      </c>
      <c r="N527" t="s">
        <v>57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/>
      <c r="W527" s="2" t="s">
        <v>1</v>
      </c>
    </row>
    <row r="528" spans="5:23" x14ac:dyDescent="0.25">
      <c r="E528" t="s">
        <v>775</v>
      </c>
      <c r="F528" t="s">
        <v>781</v>
      </c>
      <c r="G528" t="s">
        <v>1</v>
      </c>
      <c r="H528" t="s">
        <v>0</v>
      </c>
      <c r="I528" t="s">
        <v>391</v>
      </c>
      <c r="J528" t="s">
        <v>392</v>
      </c>
      <c r="K528">
        <v>298</v>
      </c>
      <c r="L528">
        <v>298</v>
      </c>
      <c r="M528" t="s">
        <v>56</v>
      </c>
      <c r="N528" t="s">
        <v>57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/>
      <c r="W528" s="2" t="s">
        <v>1</v>
      </c>
    </row>
    <row r="529" spans="5:23" x14ac:dyDescent="0.25">
      <c r="E529" t="s">
        <v>775</v>
      </c>
      <c r="F529" t="s">
        <v>781</v>
      </c>
      <c r="G529" t="s">
        <v>1</v>
      </c>
      <c r="H529" t="s">
        <v>0</v>
      </c>
      <c r="I529" t="s">
        <v>391</v>
      </c>
      <c r="J529" t="s">
        <v>392</v>
      </c>
      <c r="K529">
        <v>297</v>
      </c>
      <c r="L529">
        <v>297</v>
      </c>
      <c r="M529" t="s">
        <v>56</v>
      </c>
      <c r="N529" t="s">
        <v>57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/>
      <c r="W529" s="2" t="s">
        <v>1</v>
      </c>
    </row>
    <row r="530" spans="5:23" x14ac:dyDescent="0.25">
      <c r="E530" t="s">
        <v>455</v>
      </c>
      <c r="F530" t="s">
        <v>584</v>
      </c>
      <c r="G530" t="s">
        <v>1</v>
      </c>
      <c r="H530" t="s">
        <v>0</v>
      </c>
      <c r="I530" t="s">
        <v>585</v>
      </c>
      <c r="J530" t="s">
        <v>586</v>
      </c>
      <c r="K530">
        <v>294</v>
      </c>
      <c r="L530">
        <v>294</v>
      </c>
      <c r="M530" t="s">
        <v>587</v>
      </c>
      <c r="N530" t="s">
        <v>588</v>
      </c>
      <c r="O530" s="2">
        <v>0</v>
      </c>
      <c r="P530" s="2">
        <v>0</v>
      </c>
      <c r="Q530" s="2">
        <v>5.44</v>
      </c>
      <c r="R530" s="2">
        <v>0.70720000000000005</v>
      </c>
      <c r="S530" s="2">
        <v>0</v>
      </c>
      <c r="T530" s="2">
        <v>0</v>
      </c>
      <c r="U530" s="2">
        <v>6.1472000000000007</v>
      </c>
      <c r="W530" s="2" t="s">
        <v>1</v>
      </c>
    </row>
    <row r="531" spans="5:23" x14ac:dyDescent="0.25">
      <c r="E531" t="s">
        <v>455</v>
      </c>
      <c r="F531" t="s">
        <v>584</v>
      </c>
      <c r="G531" t="s">
        <v>1</v>
      </c>
      <c r="H531" t="s">
        <v>0</v>
      </c>
      <c r="I531" t="s">
        <v>585</v>
      </c>
      <c r="J531" t="s">
        <v>586</v>
      </c>
      <c r="K531">
        <v>293</v>
      </c>
      <c r="L531">
        <v>293</v>
      </c>
      <c r="M531" t="s">
        <v>587</v>
      </c>
      <c r="N531" t="s">
        <v>588</v>
      </c>
      <c r="O531" s="2">
        <v>0</v>
      </c>
      <c r="P531" s="2">
        <v>0</v>
      </c>
      <c r="Q531" s="2">
        <v>115.42</v>
      </c>
      <c r="R531" s="2">
        <v>15.0046</v>
      </c>
      <c r="S531" s="2">
        <v>0</v>
      </c>
      <c r="T531" s="2">
        <v>0</v>
      </c>
      <c r="U531" s="2">
        <v>130.4246</v>
      </c>
      <c r="W531" s="2" t="s">
        <v>1</v>
      </c>
    </row>
    <row r="532" spans="5:23" x14ac:dyDescent="0.25">
      <c r="E532" t="s">
        <v>455</v>
      </c>
      <c r="F532" t="s">
        <v>584</v>
      </c>
      <c r="G532" t="s">
        <v>1</v>
      </c>
      <c r="H532" t="s">
        <v>0</v>
      </c>
      <c r="I532" t="s">
        <v>585</v>
      </c>
      <c r="J532" t="s">
        <v>586</v>
      </c>
      <c r="K532">
        <v>292</v>
      </c>
      <c r="L532">
        <v>292</v>
      </c>
      <c r="M532" t="s">
        <v>587</v>
      </c>
      <c r="N532" t="s">
        <v>588</v>
      </c>
      <c r="O532" s="2">
        <v>0</v>
      </c>
      <c r="P532" s="2">
        <v>0</v>
      </c>
      <c r="Q532" s="2">
        <v>120.86</v>
      </c>
      <c r="R532" s="2">
        <v>15.7118</v>
      </c>
      <c r="S532" s="2">
        <v>0</v>
      </c>
      <c r="T532" s="2">
        <v>0</v>
      </c>
      <c r="U532" s="2">
        <v>136.5718</v>
      </c>
      <c r="W532" s="2" t="s">
        <v>1</v>
      </c>
    </row>
    <row r="533" spans="5:23" x14ac:dyDescent="0.25">
      <c r="E533" t="s">
        <v>455</v>
      </c>
      <c r="F533" t="s">
        <v>584</v>
      </c>
      <c r="G533" t="s">
        <v>1</v>
      </c>
      <c r="H533" t="s">
        <v>0</v>
      </c>
      <c r="I533" t="s">
        <v>585</v>
      </c>
      <c r="J533" t="s">
        <v>586</v>
      </c>
      <c r="K533">
        <v>291</v>
      </c>
      <c r="L533">
        <v>291</v>
      </c>
      <c r="M533" t="s">
        <v>587</v>
      </c>
      <c r="N533" t="s">
        <v>588</v>
      </c>
      <c r="O533" s="2">
        <v>0</v>
      </c>
      <c r="P533" s="2">
        <v>0</v>
      </c>
      <c r="Q533" s="2">
        <v>22.46</v>
      </c>
      <c r="R533" s="2">
        <v>2.9198000000000004</v>
      </c>
      <c r="S533" s="2">
        <v>0</v>
      </c>
      <c r="T533" s="2">
        <v>0</v>
      </c>
      <c r="U533" s="2">
        <v>25.379800000000003</v>
      </c>
      <c r="W533" s="2" t="s">
        <v>1</v>
      </c>
    </row>
    <row r="534" spans="5:23" x14ac:dyDescent="0.25">
      <c r="E534" t="s">
        <v>455</v>
      </c>
      <c r="F534" t="s">
        <v>459</v>
      </c>
      <c r="G534" t="s">
        <v>1</v>
      </c>
      <c r="H534" t="s">
        <v>0</v>
      </c>
      <c r="I534" t="s">
        <v>585</v>
      </c>
      <c r="J534" t="s">
        <v>586</v>
      </c>
      <c r="K534">
        <v>289</v>
      </c>
      <c r="L534">
        <v>289</v>
      </c>
      <c r="M534" t="s">
        <v>589</v>
      </c>
      <c r="N534" t="s">
        <v>590</v>
      </c>
      <c r="O534" s="2">
        <v>0</v>
      </c>
      <c r="P534" s="2">
        <v>0</v>
      </c>
      <c r="Q534" s="2">
        <v>93.39</v>
      </c>
      <c r="R534" s="2">
        <v>12.140700000000001</v>
      </c>
      <c r="S534" s="2">
        <v>0</v>
      </c>
      <c r="T534" s="2">
        <v>0</v>
      </c>
      <c r="U534" s="2">
        <v>105.5307</v>
      </c>
      <c r="W534" s="2" t="s">
        <v>1</v>
      </c>
    </row>
    <row r="535" spans="5:23" x14ac:dyDescent="0.25">
      <c r="E535" t="s">
        <v>455</v>
      </c>
      <c r="F535" t="s">
        <v>591</v>
      </c>
      <c r="G535" t="s">
        <v>1</v>
      </c>
      <c r="H535" t="s">
        <v>0</v>
      </c>
      <c r="I535" t="s">
        <v>585</v>
      </c>
      <c r="J535" t="s">
        <v>586</v>
      </c>
      <c r="K535">
        <v>287</v>
      </c>
      <c r="L535">
        <v>287</v>
      </c>
      <c r="M535" t="s">
        <v>222</v>
      </c>
      <c r="N535" t="s">
        <v>74</v>
      </c>
      <c r="O535" s="2">
        <v>0</v>
      </c>
      <c r="P535" s="2">
        <v>0</v>
      </c>
      <c r="Q535" s="2">
        <v>49.89</v>
      </c>
      <c r="R535" s="2">
        <v>6.4857000000000005</v>
      </c>
      <c r="S535" s="2">
        <v>0</v>
      </c>
      <c r="T535" s="2">
        <v>0</v>
      </c>
      <c r="U535" s="2">
        <v>56.375700000000002</v>
      </c>
      <c r="W535" s="2" t="s">
        <v>1</v>
      </c>
    </row>
    <row r="536" spans="5:23" x14ac:dyDescent="0.25">
      <c r="E536" t="s">
        <v>455</v>
      </c>
      <c r="F536" t="s">
        <v>591</v>
      </c>
      <c r="G536" t="s">
        <v>1</v>
      </c>
      <c r="H536" t="s">
        <v>0</v>
      </c>
      <c r="I536" t="s">
        <v>585</v>
      </c>
      <c r="J536" t="s">
        <v>586</v>
      </c>
      <c r="K536">
        <v>286</v>
      </c>
      <c r="L536">
        <v>286</v>
      </c>
      <c r="M536" t="s">
        <v>381</v>
      </c>
      <c r="N536" t="s">
        <v>592</v>
      </c>
      <c r="O536" s="2">
        <v>0</v>
      </c>
      <c r="P536" s="2">
        <v>0</v>
      </c>
      <c r="Q536" s="2">
        <v>177.26</v>
      </c>
      <c r="R536" s="2">
        <v>23.043800000000001</v>
      </c>
      <c r="S536" s="2">
        <v>0</v>
      </c>
      <c r="T536" s="2">
        <v>0</v>
      </c>
      <c r="U536" s="2">
        <v>200.3038</v>
      </c>
      <c r="W536" s="2" t="s">
        <v>1</v>
      </c>
    </row>
    <row r="537" spans="5:23" x14ac:dyDescent="0.25">
      <c r="E537" t="s">
        <v>455</v>
      </c>
      <c r="F537" t="s">
        <v>563</v>
      </c>
      <c r="G537" t="s">
        <v>1</v>
      </c>
      <c r="H537" t="s">
        <v>0</v>
      </c>
      <c r="I537" t="s">
        <v>585</v>
      </c>
      <c r="J537" t="s">
        <v>586</v>
      </c>
      <c r="K537">
        <v>285</v>
      </c>
      <c r="L537">
        <v>285</v>
      </c>
      <c r="M537" t="s">
        <v>593</v>
      </c>
      <c r="N537" t="s">
        <v>594</v>
      </c>
      <c r="O537" s="2">
        <v>0</v>
      </c>
      <c r="P537" s="2">
        <v>0</v>
      </c>
      <c r="Q537" s="2">
        <v>477.89</v>
      </c>
      <c r="R537" s="2">
        <v>62.125700000000002</v>
      </c>
      <c r="S537" s="2">
        <v>0</v>
      </c>
      <c r="T537" s="2">
        <v>0</v>
      </c>
      <c r="U537" s="2">
        <v>540.01570000000004</v>
      </c>
      <c r="W537" s="2" t="s">
        <v>1</v>
      </c>
    </row>
    <row r="538" spans="5:23" x14ac:dyDescent="0.25">
      <c r="E538" t="s">
        <v>455</v>
      </c>
      <c r="F538" t="s">
        <v>563</v>
      </c>
      <c r="G538" t="s">
        <v>1</v>
      </c>
      <c r="H538" t="s">
        <v>0</v>
      </c>
      <c r="I538" t="s">
        <v>585</v>
      </c>
      <c r="J538" t="s">
        <v>586</v>
      </c>
      <c r="K538">
        <v>283</v>
      </c>
      <c r="L538">
        <v>283</v>
      </c>
      <c r="M538" t="s">
        <v>595</v>
      </c>
      <c r="N538" t="s">
        <v>596</v>
      </c>
      <c r="O538" s="2">
        <v>0</v>
      </c>
      <c r="P538" s="2">
        <v>0</v>
      </c>
      <c r="Q538" s="2">
        <v>59.89</v>
      </c>
      <c r="R538" s="2">
        <v>7.7857000000000003</v>
      </c>
      <c r="S538" s="2">
        <v>0</v>
      </c>
      <c r="T538" s="2">
        <v>0</v>
      </c>
      <c r="U538" s="2">
        <v>67.675700000000006</v>
      </c>
      <c r="W538" s="2" t="s">
        <v>1</v>
      </c>
    </row>
    <row r="539" spans="5:23" x14ac:dyDescent="0.25">
      <c r="E539" t="s">
        <v>455</v>
      </c>
      <c r="F539" t="s">
        <v>458</v>
      </c>
      <c r="G539" t="s">
        <v>1</v>
      </c>
      <c r="H539" t="s">
        <v>0</v>
      </c>
      <c r="I539" t="s">
        <v>585</v>
      </c>
      <c r="J539" t="s">
        <v>586</v>
      </c>
      <c r="K539">
        <v>281</v>
      </c>
      <c r="L539">
        <v>281</v>
      </c>
      <c r="M539" t="s">
        <v>597</v>
      </c>
      <c r="N539" t="s">
        <v>598</v>
      </c>
      <c r="O539" s="2">
        <v>0</v>
      </c>
      <c r="P539" s="2">
        <v>0</v>
      </c>
      <c r="Q539" s="2">
        <v>94.78</v>
      </c>
      <c r="R539" s="2">
        <v>12.321400000000001</v>
      </c>
      <c r="S539" s="2">
        <v>0</v>
      </c>
      <c r="T539" s="2">
        <v>0</v>
      </c>
      <c r="U539" s="2">
        <v>107.1014</v>
      </c>
      <c r="W539" s="2" t="s">
        <v>1</v>
      </c>
    </row>
    <row r="540" spans="5:23" x14ac:dyDescent="0.25">
      <c r="E540" t="s">
        <v>455</v>
      </c>
      <c r="F540" t="s">
        <v>599</v>
      </c>
      <c r="G540" t="s">
        <v>1</v>
      </c>
      <c r="H540" t="s">
        <v>0</v>
      </c>
      <c r="I540" t="s">
        <v>585</v>
      </c>
      <c r="J540" t="s">
        <v>586</v>
      </c>
      <c r="K540">
        <v>280</v>
      </c>
      <c r="L540">
        <v>280</v>
      </c>
      <c r="M540" t="s">
        <v>600</v>
      </c>
      <c r="N540" t="s">
        <v>601</v>
      </c>
      <c r="O540" s="2">
        <v>0</v>
      </c>
      <c r="P540" s="2">
        <v>0</v>
      </c>
      <c r="Q540" s="2">
        <v>939.07</v>
      </c>
      <c r="R540" s="2">
        <v>122.07910000000001</v>
      </c>
      <c r="S540" s="2">
        <v>0</v>
      </c>
      <c r="T540" s="2">
        <v>0</v>
      </c>
      <c r="U540" s="2">
        <v>1061.1491000000001</v>
      </c>
      <c r="W540" s="2" t="s">
        <v>1</v>
      </c>
    </row>
    <row r="541" spans="5:23" x14ac:dyDescent="0.25">
      <c r="E541" t="s">
        <v>455</v>
      </c>
      <c r="F541" t="s">
        <v>599</v>
      </c>
      <c r="G541" t="s">
        <v>1</v>
      </c>
      <c r="H541" t="s">
        <v>0</v>
      </c>
      <c r="I541" t="s">
        <v>585</v>
      </c>
      <c r="J541" t="s">
        <v>586</v>
      </c>
      <c r="K541">
        <v>279</v>
      </c>
      <c r="L541">
        <v>279</v>
      </c>
      <c r="M541" t="s">
        <v>600</v>
      </c>
      <c r="N541" t="s">
        <v>601</v>
      </c>
      <c r="O541" s="2">
        <v>0</v>
      </c>
      <c r="P541" s="2">
        <v>0</v>
      </c>
      <c r="Q541" s="2">
        <v>139.15</v>
      </c>
      <c r="R541" s="2">
        <v>18.089500000000001</v>
      </c>
      <c r="S541" s="2">
        <v>0</v>
      </c>
      <c r="T541" s="2">
        <v>0</v>
      </c>
      <c r="U541" s="2">
        <v>157.23950000000002</v>
      </c>
      <c r="W541" s="2" t="s">
        <v>1</v>
      </c>
    </row>
    <row r="542" spans="5:23" x14ac:dyDescent="0.25">
      <c r="E542" t="s">
        <v>455</v>
      </c>
      <c r="F542" t="s">
        <v>599</v>
      </c>
      <c r="G542" t="s">
        <v>1</v>
      </c>
      <c r="H542" t="s">
        <v>0</v>
      </c>
      <c r="I542" t="s">
        <v>585</v>
      </c>
      <c r="J542" t="s">
        <v>586</v>
      </c>
      <c r="K542">
        <v>278</v>
      </c>
      <c r="L542">
        <v>278</v>
      </c>
      <c r="M542" t="s">
        <v>587</v>
      </c>
      <c r="N542" t="s">
        <v>588</v>
      </c>
      <c r="O542" s="2">
        <v>0</v>
      </c>
      <c r="P542" s="2">
        <v>0</v>
      </c>
      <c r="Q542" s="2">
        <v>85.35</v>
      </c>
      <c r="R542" s="2">
        <v>11.095499999999999</v>
      </c>
      <c r="S542" s="2">
        <v>0</v>
      </c>
      <c r="T542" s="2">
        <v>0</v>
      </c>
      <c r="U542" s="2">
        <v>96.445499999999996</v>
      </c>
      <c r="W542" s="2" t="s">
        <v>1</v>
      </c>
    </row>
    <row r="543" spans="5:23" x14ac:dyDescent="0.25">
      <c r="E543" t="s">
        <v>455</v>
      </c>
      <c r="F543" t="s">
        <v>599</v>
      </c>
      <c r="G543" t="s">
        <v>1</v>
      </c>
      <c r="H543" t="s">
        <v>0</v>
      </c>
      <c r="I543" t="s">
        <v>585</v>
      </c>
      <c r="J543" t="s">
        <v>586</v>
      </c>
      <c r="K543">
        <v>277</v>
      </c>
      <c r="L543">
        <v>277</v>
      </c>
      <c r="M543" t="s">
        <v>587</v>
      </c>
      <c r="N543" t="s">
        <v>588</v>
      </c>
      <c r="O543" s="2">
        <v>0</v>
      </c>
      <c r="P543" s="2">
        <v>0</v>
      </c>
      <c r="Q543" s="2">
        <v>83.67</v>
      </c>
      <c r="R543" s="2">
        <v>10.8771</v>
      </c>
      <c r="S543" s="2">
        <v>0</v>
      </c>
      <c r="T543" s="2">
        <v>0</v>
      </c>
      <c r="U543" s="2">
        <v>94.5471</v>
      </c>
      <c r="W543" s="2" t="s">
        <v>1</v>
      </c>
    </row>
    <row r="544" spans="5:23" x14ac:dyDescent="0.25">
      <c r="E544" t="s">
        <v>455</v>
      </c>
      <c r="F544" t="s">
        <v>599</v>
      </c>
      <c r="G544" t="s">
        <v>1</v>
      </c>
      <c r="H544" t="s">
        <v>0</v>
      </c>
      <c r="I544" t="s">
        <v>585</v>
      </c>
      <c r="J544" t="s">
        <v>586</v>
      </c>
      <c r="K544">
        <v>275</v>
      </c>
      <c r="L544">
        <v>275</v>
      </c>
      <c r="M544" t="s">
        <v>587</v>
      </c>
      <c r="N544" t="s">
        <v>588</v>
      </c>
      <c r="O544" s="2">
        <v>0</v>
      </c>
      <c r="P544" s="2">
        <v>0</v>
      </c>
      <c r="Q544" s="2">
        <v>103.3</v>
      </c>
      <c r="R544" s="2">
        <v>13.429</v>
      </c>
      <c r="S544" s="2">
        <v>0</v>
      </c>
      <c r="T544" s="2">
        <v>0</v>
      </c>
      <c r="U544" s="2">
        <v>116.729</v>
      </c>
      <c r="W544" s="2" t="s">
        <v>1</v>
      </c>
    </row>
    <row r="545" spans="5:23" x14ac:dyDescent="0.25">
      <c r="E545" t="s">
        <v>455</v>
      </c>
      <c r="F545" t="s">
        <v>567</v>
      </c>
      <c r="G545" t="s">
        <v>1</v>
      </c>
      <c r="H545" t="s">
        <v>0</v>
      </c>
      <c r="I545" t="s">
        <v>585</v>
      </c>
      <c r="J545" t="s">
        <v>586</v>
      </c>
      <c r="K545">
        <v>274</v>
      </c>
      <c r="L545">
        <v>274</v>
      </c>
      <c r="M545" t="s">
        <v>593</v>
      </c>
      <c r="N545" t="s">
        <v>594</v>
      </c>
      <c r="O545" s="2">
        <v>0</v>
      </c>
      <c r="P545" s="2">
        <v>0</v>
      </c>
      <c r="Q545" s="2">
        <v>184.06</v>
      </c>
      <c r="R545" s="2">
        <v>23.927800000000001</v>
      </c>
      <c r="S545" s="2">
        <v>0</v>
      </c>
      <c r="T545" s="2">
        <v>0</v>
      </c>
      <c r="U545" s="2">
        <v>207.98779999999999</v>
      </c>
      <c r="W545" s="2" t="s">
        <v>1</v>
      </c>
    </row>
    <row r="546" spans="5:23" x14ac:dyDescent="0.25">
      <c r="E546" t="s">
        <v>455</v>
      </c>
      <c r="F546" t="s">
        <v>570</v>
      </c>
      <c r="G546" t="s">
        <v>1</v>
      </c>
      <c r="H546" t="s">
        <v>0</v>
      </c>
      <c r="I546" t="s">
        <v>585</v>
      </c>
      <c r="J546" t="s">
        <v>586</v>
      </c>
      <c r="K546">
        <v>273</v>
      </c>
      <c r="L546">
        <v>273</v>
      </c>
      <c r="M546" t="s">
        <v>602</v>
      </c>
      <c r="N546" t="s">
        <v>603</v>
      </c>
      <c r="O546" s="2">
        <v>0</v>
      </c>
      <c r="P546" s="2">
        <v>0</v>
      </c>
      <c r="Q546" s="2">
        <v>83.6</v>
      </c>
      <c r="R546" s="2">
        <v>10.868</v>
      </c>
      <c r="S546" s="2">
        <v>0</v>
      </c>
      <c r="T546" s="2">
        <v>0</v>
      </c>
      <c r="U546" s="2">
        <v>94.467999999999989</v>
      </c>
      <c r="W546" s="2" t="s">
        <v>1</v>
      </c>
    </row>
    <row r="547" spans="5:23" x14ac:dyDescent="0.25">
      <c r="E547" t="s">
        <v>455</v>
      </c>
      <c r="F547" t="s">
        <v>570</v>
      </c>
      <c r="G547" t="s">
        <v>1</v>
      </c>
      <c r="H547" t="s">
        <v>0</v>
      </c>
      <c r="I547" t="s">
        <v>585</v>
      </c>
      <c r="J547" t="s">
        <v>586</v>
      </c>
      <c r="K547">
        <v>272</v>
      </c>
      <c r="L547">
        <v>272</v>
      </c>
      <c r="M547" t="s">
        <v>604</v>
      </c>
      <c r="N547" t="s">
        <v>605</v>
      </c>
      <c r="O547" s="2">
        <v>0</v>
      </c>
      <c r="P547" s="2">
        <v>0</v>
      </c>
      <c r="Q547" s="2">
        <v>163.93</v>
      </c>
      <c r="R547" s="2">
        <v>21.3109</v>
      </c>
      <c r="S547" s="2">
        <v>0</v>
      </c>
      <c r="T547" s="2">
        <v>0</v>
      </c>
      <c r="U547" s="2">
        <v>185.24090000000001</v>
      </c>
      <c r="W547" s="2" t="s">
        <v>1</v>
      </c>
    </row>
    <row r="548" spans="5:23" x14ac:dyDescent="0.25">
      <c r="E548" t="s">
        <v>455</v>
      </c>
      <c r="F548" t="s">
        <v>570</v>
      </c>
      <c r="G548" t="s">
        <v>1</v>
      </c>
      <c r="H548" t="s">
        <v>0</v>
      </c>
      <c r="I548" t="s">
        <v>585</v>
      </c>
      <c r="J548" t="s">
        <v>586</v>
      </c>
      <c r="K548">
        <v>271</v>
      </c>
      <c r="L548">
        <v>271</v>
      </c>
      <c r="M548" t="s">
        <v>606</v>
      </c>
      <c r="N548" t="s">
        <v>607</v>
      </c>
      <c r="O548" s="2">
        <v>0</v>
      </c>
      <c r="P548" s="2">
        <v>0</v>
      </c>
      <c r="Q548" s="2">
        <v>348.19</v>
      </c>
      <c r="R548" s="2">
        <v>45.264699999999998</v>
      </c>
      <c r="S548" s="2">
        <v>0</v>
      </c>
      <c r="T548" s="2">
        <v>0</v>
      </c>
      <c r="U548" s="2">
        <v>393.4547</v>
      </c>
      <c r="W548" s="2" t="s">
        <v>1</v>
      </c>
    </row>
    <row r="549" spans="5:23" x14ac:dyDescent="0.25">
      <c r="E549" t="s">
        <v>455</v>
      </c>
      <c r="F549" t="s">
        <v>570</v>
      </c>
      <c r="G549" t="s">
        <v>1</v>
      </c>
      <c r="H549" t="s">
        <v>0</v>
      </c>
      <c r="I549" t="s">
        <v>585</v>
      </c>
      <c r="J549" t="s">
        <v>586</v>
      </c>
      <c r="K549">
        <v>270</v>
      </c>
      <c r="L549">
        <v>270</v>
      </c>
      <c r="M549" t="s">
        <v>606</v>
      </c>
      <c r="N549" t="s">
        <v>607</v>
      </c>
      <c r="O549" s="2">
        <v>0</v>
      </c>
      <c r="P549" s="2">
        <v>0</v>
      </c>
      <c r="Q549" s="2">
        <v>511.34</v>
      </c>
      <c r="R549" s="2">
        <v>66.474199999999996</v>
      </c>
      <c r="S549" s="2">
        <v>0</v>
      </c>
      <c r="T549" s="2">
        <v>0</v>
      </c>
      <c r="U549" s="2">
        <v>577.81420000000003</v>
      </c>
      <c r="W549" s="2" t="s">
        <v>1</v>
      </c>
    </row>
    <row r="550" spans="5:23" x14ac:dyDescent="0.25">
      <c r="E550" t="s">
        <v>455</v>
      </c>
      <c r="F550" t="s">
        <v>570</v>
      </c>
      <c r="G550" t="s">
        <v>1</v>
      </c>
      <c r="H550" t="s">
        <v>0</v>
      </c>
      <c r="I550" t="s">
        <v>585</v>
      </c>
      <c r="J550" t="s">
        <v>586</v>
      </c>
      <c r="K550">
        <v>269</v>
      </c>
      <c r="L550">
        <v>269</v>
      </c>
      <c r="M550" t="s">
        <v>608</v>
      </c>
      <c r="N550" t="s">
        <v>609</v>
      </c>
      <c r="O550" s="2">
        <v>0</v>
      </c>
      <c r="P550" s="2">
        <v>0</v>
      </c>
      <c r="Q550" s="2">
        <v>45</v>
      </c>
      <c r="R550" s="2">
        <v>5.8500000000000005</v>
      </c>
      <c r="S550" s="2">
        <v>0</v>
      </c>
      <c r="T550" s="2">
        <v>0</v>
      </c>
      <c r="U550" s="2">
        <v>50.85</v>
      </c>
      <c r="W550" s="2" t="s">
        <v>1</v>
      </c>
    </row>
    <row r="551" spans="5:23" x14ac:dyDescent="0.25">
      <c r="E551" t="s">
        <v>455</v>
      </c>
      <c r="F551" t="s">
        <v>570</v>
      </c>
      <c r="G551" t="s">
        <v>1</v>
      </c>
      <c r="H551" t="s">
        <v>0</v>
      </c>
      <c r="I551" t="s">
        <v>585</v>
      </c>
      <c r="J551" t="s">
        <v>586</v>
      </c>
      <c r="K551">
        <v>268</v>
      </c>
      <c r="L551">
        <v>268</v>
      </c>
      <c r="M551" t="s">
        <v>608</v>
      </c>
      <c r="N551" t="s">
        <v>609</v>
      </c>
      <c r="O551" s="2">
        <v>0</v>
      </c>
      <c r="P551" s="2">
        <v>0</v>
      </c>
      <c r="Q551" s="2">
        <v>488.65</v>
      </c>
      <c r="R551" s="2">
        <v>63.524499999999996</v>
      </c>
      <c r="S551" s="2">
        <v>0</v>
      </c>
      <c r="T551" s="2">
        <v>0</v>
      </c>
      <c r="U551" s="2">
        <v>552.17449999999997</v>
      </c>
      <c r="W551" s="2" t="s">
        <v>1</v>
      </c>
    </row>
    <row r="552" spans="5:23" x14ac:dyDescent="0.25">
      <c r="E552" t="s">
        <v>455</v>
      </c>
      <c r="F552" t="s">
        <v>570</v>
      </c>
      <c r="G552" t="s">
        <v>1</v>
      </c>
      <c r="H552" t="s">
        <v>0</v>
      </c>
      <c r="I552" t="s">
        <v>585</v>
      </c>
      <c r="J552" t="s">
        <v>586</v>
      </c>
      <c r="K552">
        <v>267</v>
      </c>
      <c r="L552">
        <v>267</v>
      </c>
      <c r="M552" t="s">
        <v>610</v>
      </c>
      <c r="N552" t="s">
        <v>611</v>
      </c>
      <c r="O552" s="2">
        <v>0</v>
      </c>
      <c r="P552" s="2">
        <v>0</v>
      </c>
      <c r="Q552" s="2">
        <v>67.05</v>
      </c>
      <c r="R552" s="2">
        <v>8.7164999999999999</v>
      </c>
      <c r="S552" s="2">
        <v>0</v>
      </c>
      <c r="T552" s="2">
        <v>0</v>
      </c>
      <c r="U552" s="2">
        <v>75.766499999999994</v>
      </c>
      <c r="W552" s="2" t="s">
        <v>1</v>
      </c>
    </row>
    <row r="553" spans="5:23" x14ac:dyDescent="0.25">
      <c r="E553" t="s">
        <v>455</v>
      </c>
      <c r="F553" t="s">
        <v>570</v>
      </c>
      <c r="G553" t="s">
        <v>1</v>
      </c>
      <c r="H553" t="s">
        <v>0</v>
      </c>
      <c r="I553" t="s">
        <v>585</v>
      </c>
      <c r="J553" t="s">
        <v>586</v>
      </c>
      <c r="K553">
        <v>266</v>
      </c>
      <c r="L553">
        <v>266</v>
      </c>
      <c r="M553" t="s">
        <v>612</v>
      </c>
      <c r="N553" t="s">
        <v>613</v>
      </c>
      <c r="O553" s="2">
        <v>0</v>
      </c>
      <c r="P553" s="2">
        <v>0</v>
      </c>
      <c r="Q553" s="2">
        <v>251.98</v>
      </c>
      <c r="R553" s="2">
        <v>32.757399999999997</v>
      </c>
      <c r="S553" s="2">
        <v>0</v>
      </c>
      <c r="T553" s="2">
        <v>0</v>
      </c>
      <c r="U553" s="2">
        <v>284.73739999999998</v>
      </c>
      <c r="W553" s="2" t="s">
        <v>1</v>
      </c>
    </row>
    <row r="554" spans="5:23" x14ac:dyDescent="0.25">
      <c r="E554" t="s">
        <v>455</v>
      </c>
      <c r="F554" t="s">
        <v>570</v>
      </c>
      <c r="G554" t="s">
        <v>1</v>
      </c>
      <c r="H554" t="s">
        <v>0</v>
      </c>
      <c r="I554" t="s">
        <v>585</v>
      </c>
      <c r="J554" t="s">
        <v>586</v>
      </c>
      <c r="K554">
        <v>265</v>
      </c>
      <c r="L554">
        <v>265</v>
      </c>
      <c r="M554" t="s">
        <v>606</v>
      </c>
      <c r="N554" t="s">
        <v>607</v>
      </c>
      <c r="O554" s="2">
        <v>0</v>
      </c>
      <c r="P554" s="2">
        <v>0</v>
      </c>
      <c r="Q554" s="2">
        <v>420.87</v>
      </c>
      <c r="R554" s="2">
        <v>54.713100000000004</v>
      </c>
      <c r="S554" s="2">
        <v>0</v>
      </c>
      <c r="T554" s="2">
        <v>0</v>
      </c>
      <c r="U554" s="2">
        <v>475.5831</v>
      </c>
      <c r="W554" s="2" t="s">
        <v>1</v>
      </c>
    </row>
    <row r="555" spans="5:23" x14ac:dyDescent="0.25">
      <c r="E555" t="s">
        <v>455</v>
      </c>
      <c r="F555" t="s">
        <v>570</v>
      </c>
      <c r="G555" t="s">
        <v>1</v>
      </c>
      <c r="H555" t="s">
        <v>0</v>
      </c>
      <c r="I555" t="s">
        <v>585</v>
      </c>
      <c r="J555" t="s">
        <v>586</v>
      </c>
      <c r="K555">
        <v>264</v>
      </c>
      <c r="L555">
        <v>264</v>
      </c>
      <c r="M555" t="s">
        <v>608</v>
      </c>
      <c r="N555" t="s">
        <v>609</v>
      </c>
      <c r="O555" s="2">
        <v>0</v>
      </c>
      <c r="P555" s="2">
        <v>0</v>
      </c>
      <c r="Q555" s="2">
        <v>310.20999999999998</v>
      </c>
      <c r="R555" s="2">
        <v>40.327300000000001</v>
      </c>
      <c r="S555" s="2">
        <v>0</v>
      </c>
      <c r="T555" s="2">
        <v>0</v>
      </c>
      <c r="U555" s="2">
        <v>350.53729999999996</v>
      </c>
      <c r="W555" s="2" t="s">
        <v>1</v>
      </c>
    </row>
    <row r="556" spans="5:23" x14ac:dyDescent="0.25">
      <c r="E556" t="s">
        <v>455</v>
      </c>
      <c r="F556" t="s">
        <v>570</v>
      </c>
      <c r="G556" t="s">
        <v>1</v>
      </c>
      <c r="H556" t="s">
        <v>0</v>
      </c>
      <c r="I556" t="s">
        <v>585</v>
      </c>
      <c r="J556" t="s">
        <v>586</v>
      </c>
      <c r="K556">
        <v>263</v>
      </c>
      <c r="L556">
        <v>263</v>
      </c>
      <c r="M556" t="s">
        <v>602</v>
      </c>
      <c r="N556" t="s">
        <v>603</v>
      </c>
      <c r="O556" s="2">
        <v>0</v>
      </c>
      <c r="P556" s="2">
        <v>0</v>
      </c>
      <c r="Q556" s="2">
        <v>76.73</v>
      </c>
      <c r="R556" s="2">
        <v>9.9749000000000017</v>
      </c>
      <c r="S556" s="2">
        <v>0</v>
      </c>
      <c r="T556" s="2">
        <v>0</v>
      </c>
      <c r="U556" s="2">
        <v>86.704900000000009</v>
      </c>
      <c r="W556" s="2" t="s">
        <v>1</v>
      </c>
    </row>
    <row r="557" spans="5:23" x14ac:dyDescent="0.25">
      <c r="E557" t="s">
        <v>455</v>
      </c>
      <c r="F557" t="s">
        <v>570</v>
      </c>
      <c r="G557" t="s">
        <v>1</v>
      </c>
      <c r="H557" t="s">
        <v>0</v>
      </c>
      <c r="I557" t="s">
        <v>585</v>
      </c>
      <c r="J557" t="s">
        <v>586</v>
      </c>
      <c r="K557">
        <v>262</v>
      </c>
      <c r="L557">
        <v>262</v>
      </c>
      <c r="M557" t="s">
        <v>614</v>
      </c>
      <c r="N557" t="s">
        <v>615</v>
      </c>
      <c r="O557" s="2">
        <v>0</v>
      </c>
      <c r="P557" s="2">
        <v>0</v>
      </c>
      <c r="Q557" s="2">
        <v>221.24</v>
      </c>
      <c r="R557" s="2">
        <v>28.761200000000002</v>
      </c>
      <c r="S557" s="2">
        <v>0</v>
      </c>
      <c r="T557" s="2">
        <v>0</v>
      </c>
      <c r="U557" s="2">
        <v>250.00120000000001</v>
      </c>
      <c r="W557" s="2" t="s">
        <v>1</v>
      </c>
    </row>
    <row r="558" spans="5:23" x14ac:dyDescent="0.25">
      <c r="E558" t="s">
        <v>455</v>
      </c>
      <c r="F558" t="s">
        <v>570</v>
      </c>
      <c r="G558" t="s">
        <v>1</v>
      </c>
      <c r="H558" t="s">
        <v>0</v>
      </c>
      <c r="I558" t="s">
        <v>585</v>
      </c>
      <c r="J558" t="s">
        <v>586</v>
      </c>
      <c r="K558">
        <v>261</v>
      </c>
      <c r="L558">
        <v>261</v>
      </c>
      <c r="M558" t="s">
        <v>614</v>
      </c>
      <c r="N558" t="s">
        <v>615</v>
      </c>
      <c r="O558" s="2">
        <v>0</v>
      </c>
      <c r="P558" s="2">
        <v>0</v>
      </c>
      <c r="Q558" s="2">
        <v>259.44</v>
      </c>
      <c r="R558" s="2">
        <v>33.727200000000003</v>
      </c>
      <c r="S558" s="2">
        <v>0</v>
      </c>
      <c r="T558" s="2">
        <v>0</v>
      </c>
      <c r="U558" s="2">
        <v>293.16719999999998</v>
      </c>
      <c r="W558" s="2" t="s">
        <v>1</v>
      </c>
    </row>
    <row r="559" spans="5:23" x14ac:dyDescent="0.25">
      <c r="E559" t="s">
        <v>455</v>
      </c>
      <c r="F559" t="s">
        <v>570</v>
      </c>
      <c r="G559" t="s">
        <v>1</v>
      </c>
      <c r="H559" t="s">
        <v>0</v>
      </c>
      <c r="I559" t="s">
        <v>585</v>
      </c>
      <c r="J559" t="s">
        <v>586</v>
      </c>
      <c r="K559">
        <v>260</v>
      </c>
      <c r="L559">
        <v>260</v>
      </c>
      <c r="M559" t="s">
        <v>381</v>
      </c>
      <c r="N559" t="s">
        <v>592</v>
      </c>
      <c r="O559" s="2">
        <v>0</v>
      </c>
      <c r="P559" s="2">
        <v>0</v>
      </c>
      <c r="Q559" s="2">
        <v>144.46</v>
      </c>
      <c r="R559" s="2">
        <v>18.779800000000002</v>
      </c>
      <c r="S559" s="2">
        <v>0</v>
      </c>
      <c r="T559" s="2">
        <v>0</v>
      </c>
      <c r="U559" s="2">
        <v>163.2398</v>
      </c>
      <c r="W559" s="2" t="s">
        <v>1</v>
      </c>
    </row>
    <row r="560" spans="5:23" x14ac:dyDescent="0.25">
      <c r="E560" t="s">
        <v>455</v>
      </c>
      <c r="F560" t="s">
        <v>570</v>
      </c>
      <c r="G560" t="s">
        <v>1</v>
      </c>
      <c r="H560" t="s">
        <v>0</v>
      </c>
      <c r="I560" t="s">
        <v>585</v>
      </c>
      <c r="J560" t="s">
        <v>586</v>
      </c>
      <c r="K560">
        <v>259</v>
      </c>
      <c r="L560">
        <v>259</v>
      </c>
      <c r="M560" t="s">
        <v>222</v>
      </c>
      <c r="N560" t="s">
        <v>74</v>
      </c>
      <c r="O560" s="2">
        <v>0</v>
      </c>
      <c r="P560" s="2">
        <v>0</v>
      </c>
      <c r="Q560" s="2">
        <v>234.33</v>
      </c>
      <c r="R560" s="2">
        <v>30.462900000000001</v>
      </c>
      <c r="S560" s="2">
        <v>0</v>
      </c>
      <c r="T560" s="2">
        <v>0</v>
      </c>
      <c r="U560" s="2">
        <v>264.79290000000003</v>
      </c>
      <c r="W560" s="2" t="s">
        <v>1</v>
      </c>
    </row>
    <row r="561" spans="5:23" x14ac:dyDescent="0.25">
      <c r="E561" t="s">
        <v>455</v>
      </c>
      <c r="F561" t="s">
        <v>570</v>
      </c>
      <c r="G561" t="s">
        <v>1</v>
      </c>
      <c r="H561" t="s">
        <v>0</v>
      </c>
      <c r="I561" t="s">
        <v>585</v>
      </c>
      <c r="J561" t="s">
        <v>586</v>
      </c>
      <c r="K561">
        <v>258</v>
      </c>
      <c r="L561">
        <v>258</v>
      </c>
      <c r="M561" t="s">
        <v>614</v>
      </c>
      <c r="N561" t="s">
        <v>615</v>
      </c>
      <c r="O561" s="2">
        <v>0</v>
      </c>
      <c r="P561" s="2">
        <v>0</v>
      </c>
      <c r="Q561" s="2">
        <v>117.73</v>
      </c>
      <c r="R561" s="2">
        <v>15.304900000000002</v>
      </c>
      <c r="S561" s="2">
        <v>0</v>
      </c>
      <c r="T561" s="2">
        <v>0</v>
      </c>
      <c r="U561" s="2">
        <v>133.03489999999999</v>
      </c>
      <c r="W561" s="2" t="s">
        <v>1</v>
      </c>
    </row>
    <row r="562" spans="5:23" x14ac:dyDescent="0.25">
      <c r="E562" t="s">
        <v>455</v>
      </c>
      <c r="F562" t="s">
        <v>570</v>
      </c>
      <c r="G562" t="s">
        <v>1</v>
      </c>
      <c r="H562" t="s">
        <v>0</v>
      </c>
      <c r="I562" t="s">
        <v>585</v>
      </c>
      <c r="J562" t="s">
        <v>586</v>
      </c>
      <c r="K562">
        <v>256</v>
      </c>
      <c r="L562">
        <v>256</v>
      </c>
      <c r="M562" t="s">
        <v>616</v>
      </c>
      <c r="N562" t="s">
        <v>617</v>
      </c>
      <c r="O562" s="2">
        <v>0</v>
      </c>
      <c r="P562" s="2">
        <v>0</v>
      </c>
      <c r="Q562" s="2">
        <v>434.42</v>
      </c>
      <c r="R562" s="2">
        <v>56.474600000000002</v>
      </c>
      <c r="S562" s="2">
        <v>0</v>
      </c>
      <c r="T562" s="2">
        <v>0</v>
      </c>
      <c r="U562" s="2">
        <v>490.89460000000003</v>
      </c>
      <c r="W562" s="2" t="s">
        <v>1</v>
      </c>
    </row>
    <row r="563" spans="5:23" x14ac:dyDescent="0.25">
      <c r="E563" t="s">
        <v>462</v>
      </c>
      <c r="O563"/>
      <c r="P563"/>
      <c r="Q563" s="38">
        <f>SUBTOTAL(109,Tabla2[V. GRAVADA])</f>
        <v>97811.250000000029</v>
      </c>
      <c r="R563" s="38">
        <f>SUBTOTAL(109,Tabla2[D.FISCAL])</f>
        <v>12715.462500000001</v>
      </c>
      <c r="S563" s="38"/>
      <c r="T563" s="38">
        <f>SUBTOTAL(109,Tabla2[V CTA DE 3])</f>
        <v>0</v>
      </c>
      <c r="U563" s="38">
        <f>SUBTOTAL(109,Tabla2[V CTA DE 3])</f>
        <v>0</v>
      </c>
      <c r="V56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XFD25"/>
  <sheetViews>
    <sheetView showGridLines="0" zoomScale="120" zoomScaleNormal="12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 16384:16384" ht="79.5" customHeight="1" thickBot="1" x14ac:dyDescent="0.3"/>
    <row r="2" spans="2:4 16384:16384" x14ac:dyDescent="0.25">
      <c r="B2" s="4" t="s">
        <v>17</v>
      </c>
      <c r="D2" s="10" t="s">
        <v>896</v>
      </c>
      <c r="XFD2" t="s">
        <v>455</v>
      </c>
    </row>
    <row r="3" spans="2:4 16384:16384" x14ac:dyDescent="0.25">
      <c r="B3" s="4" t="s">
        <v>2</v>
      </c>
      <c r="D3" s="11" t="s">
        <v>1253</v>
      </c>
      <c r="XFD3" t="s">
        <v>775</v>
      </c>
    </row>
    <row r="4" spans="2:4 16384:16384" hidden="1" x14ac:dyDescent="0.25">
      <c r="B4" s="4" t="s">
        <v>3</v>
      </c>
      <c r="D4" s="13" t="s">
        <v>1</v>
      </c>
      <c r="XFD4" t="s">
        <v>822</v>
      </c>
    </row>
    <row r="5" spans="2:4 16384:16384" hidden="1" x14ac:dyDescent="0.25">
      <c r="B5" s="21" t="s">
        <v>4</v>
      </c>
      <c r="D5" s="13" t="s">
        <v>53</v>
      </c>
      <c r="XFD5" t="s">
        <v>888</v>
      </c>
    </row>
    <row r="6" spans="2:4 16384:16384" hidden="1" x14ac:dyDescent="0.25">
      <c r="B6" s="5" t="s">
        <v>45</v>
      </c>
      <c r="D6" s="14" t="s">
        <v>585</v>
      </c>
      <c r="XFD6" t="s">
        <v>889</v>
      </c>
    </row>
    <row r="7" spans="2:4 16384:16384" hidden="1" x14ac:dyDescent="0.25">
      <c r="B7" s="5" t="s">
        <v>44</v>
      </c>
      <c r="D7" s="14" t="s">
        <v>619</v>
      </c>
      <c r="XFD7" t="s">
        <v>890</v>
      </c>
    </row>
    <row r="8" spans="2:4 16384:16384" x14ac:dyDescent="0.25">
      <c r="B8" s="5" t="s">
        <v>43</v>
      </c>
      <c r="D8" s="31"/>
      <c r="XFD8" t="s">
        <v>891</v>
      </c>
    </row>
    <row r="9" spans="2:4 16384:16384" hidden="1" x14ac:dyDescent="0.25">
      <c r="B9" s="4" t="s">
        <v>42</v>
      </c>
      <c r="D9" s="15">
        <f>+D8</f>
        <v>0</v>
      </c>
      <c r="XFD9" t="s">
        <v>892</v>
      </c>
    </row>
    <row r="10" spans="2:4 16384:16384" hidden="1" x14ac:dyDescent="0.25">
      <c r="B10" s="4" t="s">
        <v>43</v>
      </c>
      <c r="D10" s="22">
        <f>+D9</f>
        <v>0</v>
      </c>
      <c r="XFD10" t="s">
        <v>893</v>
      </c>
    </row>
    <row r="11" spans="2:4 16384:16384" hidden="1" x14ac:dyDescent="0.25">
      <c r="B11" s="4" t="s">
        <v>42</v>
      </c>
      <c r="D11" s="19">
        <f>+D10</f>
        <v>0</v>
      </c>
      <c r="XFD11" t="s">
        <v>894</v>
      </c>
    </row>
    <row r="12" spans="2:4 16384:16384" hidden="1" x14ac:dyDescent="0.25">
      <c r="B12" s="4" t="s">
        <v>41</v>
      </c>
      <c r="D12" s="19">
        <v>0</v>
      </c>
      <c r="XFD12" t="s">
        <v>895</v>
      </c>
    </row>
    <row r="13" spans="2:4 16384:16384" x14ac:dyDescent="0.25">
      <c r="B13" s="4" t="s">
        <v>40</v>
      </c>
      <c r="D13" s="7">
        <v>0</v>
      </c>
      <c r="XFD13" t="s">
        <v>896</v>
      </c>
    </row>
    <row r="14" spans="2:4 16384:16384" x14ac:dyDescent="0.25">
      <c r="B14" s="4" t="s">
        <v>39</v>
      </c>
      <c r="D14" s="18">
        <v>0</v>
      </c>
      <c r="XFD14" t="s">
        <v>455</v>
      </c>
    </row>
    <row r="15" spans="2:4 16384:16384" x14ac:dyDescent="0.25">
      <c r="B15" s="4" t="s">
        <v>38</v>
      </c>
      <c r="D15" s="18">
        <v>0</v>
      </c>
      <c r="XFD15" t="s">
        <v>775</v>
      </c>
    </row>
    <row r="16" spans="2:4 16384:16384" x14ac:dyDescent="0.25">
      <c r="B16" s="4" t="s">
        <v>37</v>
      </c>
      <c r="D16" s="12">
        <v>0</v>
      </c>
      <c r="XFD16" t="s">
        <v>822</v>
      </c>
    </row>
    <row r="17" spans="2:4 16384:16384" x14ac:dyDescent="0.25">
      <c r="B17" s="4" t="s">
        <v>36</v>
      </c>
      <c r="D17" s="18">
        <v>0</v>
      </c>
      <c r="XFD17" t="s">
        <v>888</v>
      </c>
    </row>
    <row r="18" spans="2:4 16384:16384" x14ac:dyDescent="0.25">
      <c r="B18" s="4" t="s">
        <v>35</v>
      </c>
      <c r="D18" s="7">
        <v>0</v>
      </c>
      <c r="XFD18" t="s">
        <v>889</v>
      </c>
    </row>
    <row r="19" spans="2:4 16384:16384" x14ac:dyDescent="0.25">
      <c r="B19" s="4" t="s">
        <v>34</v>
      </c>
      <c r="D19" s="7">
        <v>0</v>
      </c>
      <c r="XFD19" t="s">
        <v>890</v>
      </c>
    </row>
    <row r="20" spans="2:4 16384:16384" x14ac:dyDescent="0.25">
      <c r="B20" s="4" t="s">
        <v>33</v>
      </c>
      <c r="D20" s="7">
        <v>0</v>
      </c>
      <c r="XFD20" t="s">
        <v>891</v>
      </c>
    </row>
    <row r="21" spans="2:4 16384:16384" x14ac:dyDescent="0.25">
      <c r="B21" s="4" t="s">
        <v>32</v>
      </c>
      <c r="D21" s="7">
        <v>0</v>
      </c>
      <c r="XFD21" t="s">
        <v>892</v>
      </c>
    </row>
    <row r="22" spans="2:4 16384:16384" x14ac:dyDescent="0.25">
      <c r="B22" s="4" t="s">
        <v>19</v>
      </c>
      <c r="D22" s="7">
        <f>SUM(D13:D21)</f>
        <v>0</v>
      </c>
      <c r="XFD22" t="s">
        <v>893</v>
      </c>
    </row>
    <row r="23" spans="2:4 16384:16384" ht="15.75" thickBot="1" x14ac:dyDescent="0.3">
      <c r="B23" s="4" t="s">
        <v>18</v>
      </c>
      <c r="D23" s="20" t="s">
        <v>31</v>
      </c>
      <c r="XFD23" t="s">
        <v>894</v>
      </c>
    </row>
    <row r="24" spans="2:4 16384:16384" x14ac:dyDescent="0.25">
      <c r="XFD24" t="s">
        <v>895</v>
      </c>
    </row>
    <row r="25" spans="2:4 16384:16384" x14ac:dyDescent="0.25">
      <c r="XFD25" t="s">
        <v>896</v>
      </c>
    </row>
  </sheetData>
  <phoneticPr fontId="10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$XFD$2:$XFD$25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52"/>
  <sheetViews>
    <sheetView tabSelected="1" topLeftCell="D1" workbookViewId="0">
      <selection activeCell="B3" sqref="B3:V18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51</v>
      </c>
      <c r="J2" t="s">
        <v>52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896</v>
      </c>
      <c r="B3" t="s">
        <v>1253</v>
      </c>
      <c r="C3" t="s">
        <v>1</v>
      </c>
      <c r="D3" t="s">
        <v>53</v>
      </c>
      <c r="E3" t="s">
        <v>585</v>
      </c>
      <c r="F3" t="s">
        <v>619</v>
      </c>
      <c r="G3">
        <v>228</v>
      </c>
      <c r="H3">
        <v>228</v>
      </c>
      <c r="I3">
        <v>228</v>
      </c>
      <c r="J3">
        <v>228</v>
      </c>
      <c r="L3" s="2">
        <v>0</v>
      </c>
      <c r="M3" s="2">
        <v>0</v>
      </c>
      <c r="N3" s="2">
        <v>0</v>
      </c>
      <c r="O3" s="2">
        <v>997.26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997.26</v>
      </c>
      <c r="V3" t="s">
        <v>31</v>
      </c>
    </row>
    <row r="4" spans="1:22" x14ac:dyDescent="0.25">
      <c r="A4" t="s">
        <v>896</v>
      </c>
      <c r="B4" t="s">
        <v>1252</v>
      </c>
      <c r="C4" t="s">
        <v>1</v>
      </c>
      <c r="D4" t="s">
        <v>53</v>
      </c>
      <c r="E4" t="s">
        <v>585</v>
      </c>
      <c r="F4" t="s">
        <v>619</v>
      </c>
      <c r="G4">
        <v>225</v>
      </c>
      <c r="H4">
        <v>225</v>
      </c>
      <c r="I4">
        <v>225</v>
      </c>
      <c r="J4">
        <v>225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t="s">
        <v>31</v>
      </c>
    </row>
    <row r="5" spans="1:22" x14ac:dyDescent="0.25">
      <c r="A5" t="s">
        <v>896</v>
      </c>
      <c r="B5" t="s">
        <v>1252</v>
      </c>
      <c r="C5" t="s">
        <v>1</v>
      </c>
      <c r="D5" t="s">
        <v>53</v>
      </c>
      <c r="E5" t="s">
        <v>585</v>
      </c>
      <c r="F5" t="s">
        <v>619</v>
      </c>
      <c r="G5">
        <v>224</v>
      </c>
      <c r="H5">
        <v>224</v>
      </c>
      <c r="I5">
        <v>224</v>
      </c>
      <c r="J5">
        <v>224</v>
      </c>
      <c r="L5" s="2">
        <v>0</v>
      </c>
      <c r="M5" s="2">
        <v>0</v>
      </c>
      <c r="N5" s="2">
        <v>0</v>
      </c>
      <c r="O5" s="2">
        <v>146.49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146.49</v>
      </c>
      <c r="V5" t="s">
        <v>31</v>
      </c>
    </row>
    <row r="6" spans="1:22" x14ac:dyDescent="0.25">
      <c r="A6" t="s">
        <v>896</v>
      </c>
      <c r="B6" t="s">
        <v>1252</v>
      </c>
      <c r="C6" t="s">
        <v>1</v>
      </c>
      <c r="D6" t="s">
        <v>53</v>
      </c>
      <c r="E6" t="s">
        <v>585</v>
      </c>
      <c r="F6" t="s">
        <v>619</v>
      </c>
      <c r="G6">
        <v>223</v>
      </c>
      <c r="H6">
        <v>223</v>
      </c>
      <c r="I6">
        <v>223</v>
      </c>
      <c r="J6">
        <v>223</v>
      </c>
      <c r="L6" s="2">
        <v>0</v>
      </c>
      <c r="M6" s="2">
        <v>0</v>
      </c>
      <c r="N6" s="2">
        <v>0</v>
      </c>
      <c r="O6" s="2">
        <v>65.03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65.03</v>
      </c>
      <c r="V6" t="s">
        <v>31</v>
      </c>
    </row>
    <row r="7" spans="1:22" x14ac:dyDescent="0.25">
      <c r="A7" t="s">
        <v>896</v>
      </c>
      <c r="B7" t="s">
        <v>1251</v>
      </c>
      <c r="C7" t="s">
        <v>1</v>
      </c>
      <c r="D7" t="s">
        <v>53</v>
      </c>
      <c r="E7" t="s">
        <v>585</v>
      </c>
      <c r="F7" t="s">
        <v>619</v>
      </c>
      <c r="G7">
        <v>222</v>
      </c>
      <c r="H7">
        <v>222</v>
      </c>
      <c r="I7">
        <v>222</v>
      </c>
      <c r="J7">
        <v>222</v>
      </c>
      <c r="L7" s="2">
        <v>0</v>
      </c>
      <c r="M7" s="2">
        <v>0</v>
      </c>
      <c r="N7" s="2">
        <v>0</v>
      </c>
      <c r="O7" s="2">
        <v>171.32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171.32</v>
      </c>
      <c r="V7" t="s">
        <v>31</v>
      </c>
    </row>
    <row r="8" spans="1:22" x14ac:dyDescent="0.25">
      <c r="A8" t="s">
        <v>896</v>
      </c>
      <c r="B8" t="s">
        <v>1250</v>
      </c>
      <c r="C8" t="s">
        <v>1</v>
      </c>
      <c r="D8" t="s">
        <v>53</v>
      </c>
      <c r="E8" t="s">
        <v>585</v>
      </c>
      <c r="F8" t="s">
        <v>619</v>
      </c>
      <c r="G8">
        <v>221</v>
      </c>
      <c r="H8">
        <v>221</v>
      </c>
      <c r="I8">
        <v>221</v>
      </c>
      <c r="J8">
        <v>221</v>
      </c>
      <c r="L8" s="2">
        <v>0</v>
      </c>
      <c r="M8" s="2">
        <v>0</v>
      </c>
      <c r="N8" s="2">
        <v>0</v>
      </c>
      <c r="O8" s="2">
        <v>442.39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442.39</v>
      </c>
      <c r="V8" t="s">
        <v>31</v>
      </c>
    </row>
    <row r="9" spans="1:22" x14ac:dyDescent="0.25">
      <c r="A9" t="s">
        <v>896</v>
      </c>
      <c r="B9" t="s">
        <v>1250</v>
      </c>
      <c r="C9" t="s">
        <v>1</v>
      </c>
      <c r="D9" t="s">
        <v>53</v>
      </c>
      <c r="E9" t="s">
        <v>585</v>
      </c>
      <c r="F9" t="s">
        <v>619</v>
      </c>
      <c r="G9">
        <v>220</v>
      </c>
      <c r="H9">
        <v>220</v>
      </c>
      <c r="I9">
        <v>220</v>
      </c>
      <c r="J9">
        <v>220</v>
      </c>
      <c r="L9" s="2">
        <v>0</v>
      </c>
      <c r="M9" s="2">
        <v>0</v>
      </c>
      <c r="N9" s="2">
        <v>0</v>
      </c>
      <c r="O9" s="2">
        <v>151.13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151.13</v>
      </c>
      <c r="V9" t="s">
        <v>31</v>
      </c>
    </row>
    <row r="10" spans="1:22" x14ac:dyDescent="0.25">
      <c r="A10" t="s">
        <v>896</v>
      </c>
      <c r="B10" t="s">
        <v>1249</v>
      </c>
      <c r="C10" t="s">
        <v>1</v>
      </c>
      <c r="D10" t="s">
        <v>53</v>
      </c>
      <c r="E10" t="s">
        <v>585</v>
      </c>
      <c r="F10" t="s">
        <v>619</v>
      </c>
      <c r="G10">
        <v>219</v>
      </c>
      <c r="H10">
        <v>219</v>
      </c>
      <c r="I10">
        <v>219</v>
      </c>
      <c r="J10">
        <v>219</v>
      </c>
      <c r="L10" s="2">
        <v>0</v>
      </c>
      <c r="M10" s="2">
        <v>0</v>
      </c>
      <c r="N10" s="2">
        <v>0</v>
      </c>
      <c r="O10" s="2">
        <v>153.78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153.78</v>
      </c>
      <c r="V10" t="s">
        <v>31</v>
      </c>
    </row>
    <row r="11" spans="1:22" x14ac:dyDescent="0.25">
      <c r="A11" t="s">
        <v>896</v>
      </c>
      <c r="B11" t="s">
        <v>1248</v>
      </c>
      <c r="C11" t="s">
        <v>1</v>
      </c>
      <c r="D11" t="s">
        <v>53</v>
      </c>
      <c r="E11" t="s">
        <v>585</v>
      </c>
      <c r="F11" t="s">
        <v>619</v>
      </c>
      <c r="G11">
        <v>218</v>
      </c>
      <c r="H11">
        <v>218</v>
      </c>
      <c r="I11">
        <v>218</v>
      </c>
      <c r="J11">
        <v>218</v>
      </c>
      <c r="L11" s="2">
        <v>0</v>
      </c>
      <c r="M11" s="2">
        <v>0</v>
      </c>
      <c r="N11" s="2">
        <v>0</v>
      </c>
      <c r="O11" s="2">
        <v>313.95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313.95</v>
      </c>
      <c r="V11" t="s">
        <v>31</v>
      </c>
    </row>
    <row r="12" spans="1:22" x14ac:dyDescent="0.25">
      <c r="A12" t="s">
        <v>896</v>
      </c>
      <c r="B12" t="s">
        <v>1247</v>
      </c>
      <c r="C12" t="s">
        <v>1</v>
      </c>
      <c r="D12" t="s">
        <v>53</v>
      </c>
      <c r="E12" t="s">
        <v>585</v>
      </c>
      <c r="F12" t="s">
        <v>619</v>
      </c>
      <c r="G12">
        <v>217</v>
      </c>
      <c r="H12">
        <v>217</v>
      </c>
      <c r="I12">
        <v>217</v>
      </c>
      <c r="J12">
        <v>217</v>
      </c>
      <c r="L12" s="2">
        <v>0</v>
      </c>
      <c r="M12" s="2">
        <v>0</v>
      </c>
      <c r="N12" s="2">
        <v>0</v>
      </c>
      <c r="O12" s="2">
        <v>56.45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56.45</v>
      </c>
      <c r="V12" t="s">
        <v>31</v>
      </c>
    </row>
    <row r="13" spans="1:22" x14ac:dyDescent="0.25">
      <c r="A13" t="s">
        <v>896</v>
      </c>
      <c r="B13" t="s">
        <v>1246</v>
      </c>
      <c r="C13" t="s">
        <v>1</v>
      </c>
      <c r="D13" t="s">
        <v>53</v>
      </c>
      <c r="E13" t="s">
        <v>585</v>
      </c>
      <c r="F13" t="s">
        <v>619</v>
      </c>
      <c r="G13">
        <v>216</v>
      </c>
      <c r="H13">
        <v>216</v>
      </c>
      <c r="I13">
        <v>216</v>
      </c>
      <c r="J13">
        <v>216</v>
      </c>
      <c r="L13" s="2">
        <v>1396.02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1396.02</v>
      </c>
      <c r="V13" t="s">
        <v>31</v>
      </c>
    </row>
    <row r="14" spans="1:22" x14ac:dyDescent="0.25">
      <c r="A14" t="s">
        <v>896</v>
      </c>
      <c r="B14" t="s">
        <v>1245</v>
      </c>
      <c r="C14" t="s">
        <v>1</v>
      </c>
      <c r="D14" t="s">
        <v>53</v>
      </c>
      <c r="E14" t="s">
        <v>585</v>
      </c>
      <c r="F14" t="s">
        <v>619</v>
      </c>
      <c r="G14">
        <v>215</v>
      </c>
      <c r="H14">
        <v>215</v>
      </c>
      <c r="I14">
        <v>215</v>
      </c>
      <c r="J14">
        <v>215</v>
      </c>
      <c r="L14" s="2">
        <v>0</v>
      </c>
      <c r="M14" s="2">
        <v>0</v>
      </c>
      <c r="N14" s="2">
        <v>0</v>
      </c>
      <c r="O14" s="2">
        <v>249.92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249.92</v>
      </c>
      <c r="V14" t="s">
        <v>31</v>
      </c>
    </row>
    <row r="15" spans="1:22" x14ac:dyDescent="0.25">
      <c r="A15" t="s">
        <v>896</v>
      </c>
      <c r="B15" t="s">
        <v>1244</v>
      </c>
      <c r="C15" t="s">
        <v>1</v>
      </c>
      <c r="D15" t="s">
        <v>53</v>
      </c>
      <c r="E15" t="s">
        <v>585</v>
      </c>
      <c r="F15" t="s">
        <v>619</v>
      </c>
      <c r="G15">
        <v>214</v>
      </c>
      <c r="H15">
        <v>214</v>
      </c>
      <c r="I15">
        <v>214</v>
      </c>
      <c r="J15">
        <v>214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t="s">
        <v>31</v>
      </c>
    </row>
    <row r="16" spans="1:22" x14ac:dyDescent="0.25">
      <c r="A16" t="s">
        <v>896</v>
      </c>
      <c r="B16" t="s">
        <v>1244</v>
      </c>
      <c r="C16" t="s">
        <v>1</v>
      </c>
      <c r="D16" t="s">
        <v>53</v>
      </c>
      <c r="E16" t="s">
        <v>585</v>
      </c>
      <c r="F16" t="s">
        <v>619</v>
      </c>
      <c r="G16">
        <v>213</v>
      </c>
      <c r="H16">
        <v>213</v>
      </c>
      <c r="I16">
        <v>213</v>
      </c>
      <c r="J16">
        <v>213</v>
      </c>
      <c r="L16" s="2">
        <v>0</v>
      </c>
      <c r="M16" s="2">
        <v>0</v>
      </c>
      <c r="N16" s="2">
        <v>0</v>
      </c>
      <c r="O16" s="2">
        <v>476.52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476.52</v>
      </c>
      <c r="V16" t="s">
        <v>31</v>
      </c>
    </row>
    <row r="17" spans="1:22" x14ac:dyDescent="0.25">
      <c r="A17" t="s">
        <v>896</v>
      </c>
      <c r="B17" t="s">
        <v>1243</v>
      </c>
      <c r="C17" t="s">
        <v>1</v>
      </c>
      <c r="D17" t="s">
        <v>53</v>
      </c>
      <c r="E17" t="s">
        <v>585</v>
      </c>
      <c r="F17" t="s">
        <v>619</v>
      </c>
      <c r="G17">
        <v>212</v>
      </c>
      <c r="H17">
        <v>212</v>
      </c>
      <c r="I17">
        <v>212</v>
      </c>
      <c r="J17">
        <v>212</v>
      </c>
      <c r="L17" s="2">
        <v>0</v>
      </c>
      <c r="M17" s="2">
        <v>0</v>
      </c>
      <c r="N17" s="2">
        <v>0</v>
      </c>
      <c r="O17" s="2">
        <v>102.16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102.16</v>
      </c>
      <c r="V17" t="s">
        <v>31</v>
      </c>
    </row>
    <row r="18" spans="1:22" x14ac:dyDescent="0.25">
      <c r="A18" t="s">
        <v>896</v>
      </c>
      <c r="B18" t="s">
        <v>1243</v>
      </c>
      <c r="C18" t="s">
        <v>1</v>
      </c>
      <c r="D18" t="s">
        <v>53</v>
      </c>
      <c r="E18" t="s">
        <v>585</v>
      </c>
      <c r="F18" t="s">
        <v>619</v>
      </c>
      <c r="G18">
        <v>211</v>
      </c>
      <c r="H18">
        <v>211</v>
      </c>
      <c r="I18">
        <v>211</v>
      </c>
      <c r="J18">
        <v>211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t="s">
        <v>31</v>
      </c>
    </row>
    <row r="19" spans="1:22" x14ac:dyDescent="0.25">
      <c r="A19" t="s">
        <v>895</v>
      </c>
      <c r="B19" t="s">
        <v>1231</v>
      </c>
      <c r="C19" t="s">
        <v>1</v>
      </c>
      <c r="D19" t="s">
        <v>53</v>
      </c>
      <c r="E19" t="s">
        <v>585</v>
      </c>
      <c r="F19" t="s">
        <v>619</v>
      </c>
      <c r="G19">
        <v>210</v>
      </c>
      <c r="H19">
        <v>210</v>
      </c>
      <c r="I19">
        <v>210</v>
      </c>
      <c r="J19">
        <v>210</v>
      </c>
      <c r="L19" s="2">
        <v>0</v>
      </c>
      <c r="M19" s="2">
        <v>0</v>
      </c>
      <c r="N19" s="2">
        <v>0</v>
      </c>
      <c r="O19" s="2">
        <v>82.01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82.01</v>
      </c>
      <c r="V19" t="s">
        <v>31</v>
      </c>
    </row>
    <row r="20" spans="1:22" x14ac:dyDescent="0.25">
      <c r="A20" t="s">
        <v>895</v>
      </c>
      <c r="B20" t="s">
        <v>1230</v>
      </c>
      <c r="C20" t="s">
        <v>1</v>
      </c>
      <c r="D20" t="s">
        <v>53</v>
      </c>
      <c r="E20" t="s">
        <v>585</v>
      </c>
      <c r="F20" t="s">
        <v>619</v>
      </c>
      <c r="G20">
        <v>209</v>
      </c>
      <c r="H20">
        <v>209</v>
      </c>
      <c r="I20">
        <v>209</v>
      </c>
      <c r="J20">
        <v>209</v>
      </c>
      <c r="L20" s="2">
        <v>0</v>
      </c>
      <c r="M20" s="2">
        <v>0</v>
      </c>
      <c r="N20" s="2">
        <v>0</v>
      </c>
      <c r="O20" s="2">
        <v>128.05000000000001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128.05000000000001</v>
      </c>
      <c r="V20" t="s">
        <v>31</v>
      </c>
    </row>
    <row r="21" spans="1:22" x14ac:dyDescent="0.25">
      <c r="A21" t="s">
        <v>895</v>
      </c>
      <c r="B21" t="s">
        <v>1229</v>
      </c>
      <c r="C21" t="s">
        <v>1</v>
      </c>
      <c r="D21" t="s">
        <v>53</v>
      </c>
      <c r="E21" t="s">
        <v>585</v>
      </c>
      <c r="F21" t="s">
        <v>619</v>
      </c>
      <c r="G21">
        <v>208</v>
      </c>
      <c r="H21">
        <v>208</v>
      </c>
      <c r="I21">
        <v>208</v>
      </c>
      <c r="J21">
        <v>208</v>
      </c>
      <c r="L21" s="2">
        <v>0</v>
      </c>
      <c r="M21" s="2">
        <v>0</v>
      </c>
      <c r="N21" s="2">
        <v>0</v>
      </c>
      <c r="O21" s="2">
        <v>75.91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75.91</v>
      </c>
      <c r="V21" t="s">
        <v>31</v>
      </c>
    </row>
    <row r="22" spans="1:22" x14ac:dyDescent="0.25">
      <c r="A22" t="s">
        <v>895</v>
      </c>
      <c r="B22" t="s">
        <v>1228</v>
      </c>
      <c r="C22" t="s">
        <v>1</v>
      </c>
      <c r="D22" t="s">
        <v>53</v>
      </c>
      <c r="E22" t="s">
        <v>585</v>
      </c>
      <c r="F22" t="s">
        <v>619</v>
      </c>
      <c r="G22">
        <v>207</v>
      </c>
      <c r="H22">
        <v>207</v>
      </c>
      <c r="I22">
        <v>207</v>
      </c>
      <c r="J22">
        <v>207</v>
      </c>
      <c r="L22" s="2">
        <v>0</v>
      </c>
      <c r="M22" s="2">
        <v>0</v>
      </c>
      <c r="N22" s="2">
        <v>0</v>
      </c>
      <c r="O22" s="2">
        <v>395.61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395.61</v>
      </c>
      <c r="V22" t="s">
        <v>31</v>
      </c>
    </row>
    <row r="23" spans="1:22" x14ac:dyDescent="0.25">
      <c r="A23" t="s">
        <v>895</v>
      </c>
      <c r="B23" t="s">
        <v>1228</v>
      </c>
      <c r="C23" t="s">
        <v>1</v>
      </c>
      <c r="D23" t="s">
        <v>53</v>
      </c>
      <c r="E23" t="s">
        <v>585</v>
      </c>
      <c r="F23" t="s">
        <v>619</v>
      </c>
      <c r="G23">
        <v>206</v>
      </c>
      <c r="H23">
        <v>206</v>
      </c>
      <c r="I23">
        <v>206</v>
      </c>
      <c r="J23">
        <v>206</v>
      </c>
      <c r="L23" s="2">
        <v>0</v>
      </c>
      <c r="M23" s="2">
        <v>0</v>
      </c>
      <c r="N23" s="2">
        <v>0</v>
      </c>
      <c r="O23" s="2">
        <v>117.14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117.14</v>
      </c>
      <c r="V23" t="s">
        <v>31</v>
      </c>
    </row>
    <row r="24" spans="1:22" x14ac:dyDescent="0.25">
      <c r="A24" t="s">
        <v>895</v>
      </c>
      <c r="B24" t="s">
        <v>1227</v>
      </c>
      <c r="C24" t="s">
        <v>1</v>
      </c>
      <c r="D24" t="s">
        <v>53</v>
      </c>
      <c r="E24" t="s">
        <v>585</v>
      </c>
      <c r="F24" t="s">
        <v>619</v>
      </c>
      <c r="G24">
        <v>205</v>
      </c>
      <c r="H24">
        <v>205</v>
      </c>
      <c r="I24">
        <v>205</v>
      </c>
      <c r="J24">
        <v>205</v>
      </c>
      <c r="L24" s="2">
        <v>0</v>
      </c>
      <c r="M24" s="2">
        <v>0</v>
      </c>
      <c r="N24" s="2">
        <v>0</v>
      </c>
      <c r="O24" s="2">
        <v>228.82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228.82</v>
      </c>
      <c r="V24" t="s">
        <v>31</v>
      </c>
    </row>
    <row r="25" spans="1:22" x14ac:dyDescent="0.25">
      <c r="A25" t="s">
        <v>895</v>
      </c>
      <c r="B25" t="s">
        <v>1213</v>
      </c>
      <c r="C25" t="s">
        <v>1</v>
      </c>
      <c r="D25" t="s">
        <v>53</v>
      </c>
      <c r="E25" t="s">
        <v>585</v>
      </c>
      <c r="F25" t="s">
        <v>619</v>
      </c>
      <c r="G25">
        <v>204</v>
      </c>
      <c r="H25">
        <v>204</v>
      </c>
      <c r="I25">
        <v>204</v>
      </c>
      <c r="J25">
        <v>204</v>
      </c>
      <c r="L25" s="2">
        <v>0</v>
      </c>
      <c r="M25" s="2">
        <v>0</v>
      </c>
      <c r="N25" s="2">
        <v>0</v>
      </c>
      <c r="O25" s="2">
        <v>318.95999999999998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318.95999999999998</v>
      </c>
      <c r="V25" t="s">
        <v>31</v>
      </c>
    </row>
    <row r="26" spans="1:22" x14ac:dyDescent="0.25">
      <c r="A26" t="s">
        <v>894</v>
      </c>
      <c r="B26" t="s">
        <v>1166</v>
      </c>
      <c r="C26" t="s">
        <v>1</v>
      </c>
      <c r="D26" t="s">
        <v>53</v>
      </c>
      <c r="E26" t="s">
        <v>585</v>
      </c>
      <c r="F26" t="s">
        <v>619</v>
      </c>
      <c r="G26">
        <v>203</v>
      </c>
      <c r="H26">
        <v>203</v>
      </c>
      <c r="I26">
        <v>203</v>
      </c>
      <c r="J26">
        <v>203</v>
      </c>
      <c r="L26" s="2">
        <v>0</v>
      </c>
      <c r="M26" s="2">
        <v>0</v>
      </c>
      <c r="N26" s="2">
        <v>0</v>
      </c>
      <c r="O26" s="2">
        <v>108.25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108.25</v>
      </c>
      <c r="V26" t="s">
        <v>31</v>
      </c>
    </row>
    <row r="27" spans="1:22" x14ac:dyDescent="0.25">
      <c r="A27" t="s">
        <v>894</v>
      </c>
      <c r="B27" t="s">
        <v>1165</v>
      </c>
      <c r="C27" t="s">
        <v>1</v>
      </c>
      <c r="D27" t="s">
        <v>53</v>
      </c>
      <c r="E27" t="s">
        <v>585</v>
      </c>
      <c r="F27" t="s">
        <v>619</v>
      </c>
      <c r="G27">
        <v>202</v>
      </c>
      <c r="H27">
        <v>202</v>
      </c>
      <c r="I27">
        <v>202</v>
      </c>
      <c r="J27">
        <v>202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t="s">
        <v>31</v>
      </c>
    </row>
    <row r="28" spans="1:22" x14ac:dyDescent="0.25">
      <c r="A28" t="s">
        <v>894</v>
      </c>
      <c r="B28" t="s">
        <v>1165</v>
      </c>
      <c r="C28" t="s">
        <v>1</v>
      </c>
      <c r="D28" t="s">
        <v>53</v>
      </c>
      <c r="E28" t="s">
        <v>585</v>
      </c>
      <c r="F28" t="s">
        <v>619</v>
      </c>
      <c r="G28">
        <v>201</v>
      </c>
      <c r="H28">
        <v>201</v>
      </c>
      <c r="I28">
        <v>201</v>
      </c>
      <c r="J28">
        <v>201</v>
      </c>
      <c r="L28" s="2">
        <v>0</v>
      </c>
      <c r="M28" s="2">
        <v>0</v>
      </c>
      <c r="N28" s="2">
        <v>0</v>
      </c>
      <c r="O28" s="2">
        <v>51.93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51.93</v>
      </c>
      <c r="V28" t="s">
        <v>31</v>
      </c>
    </row>
    <row r="29" spans="1:22" x14ac:dyDescent="0.25">
      <c r="A29" t="s">
        <v>894</v>
      </c>
      <c r="B29" t="s">
        <v>1165</v>
      </c>
      <c r="C29" t="s">
        <v>1</v>
      </c>
      <c r="D29" t="s">
        <v>53</v>
      </c>
      <c r="E29" t="s">
        <v>585</v>
      </c>
      <c r="F29" t="s">
        <v>619</v>
      </c>
      <c r="G29">
        <v>200</v>
      </c>
      <c r="H29">
        <v>200</v>
      </c>
      <c r="I29">
        <v>200</v>
      </c>
      <c r="J29">
        <v>200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t="s">
        <v>31</v>
      </c>
    </row>
    <row r="30" spans="1:22" x14ac:dyDescent="0.25">
      <c r="A30" t="s">
        <v>894</v>
      </c>
      <c r="B30" t="s">
        <v>1165</v>
      </c>
      <c r="C30" t="s">
        <v>1</v>
      </c>
      <c r="D30" t="s">
        <v>53</v>
      </c>
      <c r="E30" t="s">
        <v>585</v>
      </c>
      <c r="F30" t="s">
        <v>619</v>
      </c>
      <c r="G30">
        <v>199</v>
      </c>
      <c r="H30">
        <v>199</v>
      </c>
      <c r="I30">
        <v>199</v>
      </c>
      <c r="J30">
        <v>199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t="s">
        <v>31</v>
      </c>
    </row>
    <row r="31" spans="1:22" x14ac:dyDescent="0.25">
      <c r="A31" t="s">
        <v>894</v>
      </c>
      <c r="B31" t="s">
        <v>1165</v>
      </c>
      <c r="C31" t="s">
        <v>1</v>
      </c>
      <c r="D31" t="s">
        <v>53</v>
      </c>
      <c r="E31" t="s">
        <v>585</v>
      </c>
      <c r="F31" t="s">
        <v>619</v>
      </c>
      <c r="G31">
        <v>198</v>
      </c>
      <c r="H31">
        <v>198</v>
      </c>
      <c r="I31">
        <v>198</v>
      </c>
      <c r="J31">
        <v>198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t="s">
        <v>31</v>
      </c>
    </row>
    <row r="32" spans="1:22" x14ac:dyDescent="0.25">
      <c r="A32" t="s">
        <v>894</v>
      </c>
      <c r="B32" t="s">
        <v>1164</v>
      </c>
      <c r="C32" t="s">
        <v>1</v>
      </c>
      <c r="D32" t="s">
        <v>53</v>
      </c>
      <c r="E32" t="s">
        <v>585</v>
      </c>
      <c r="F32" t="s">
        <v>619</v>
      </c>
      <c r="G32">
        <v>197</v>
      </c>
      <c r="H32">
        <v>197</v>
      </c>
      <c r="I32">
        <v>197</v>
      </c>
      <c r="J32">
        <v>197</v>
      </c>
      <c r="L32" s="2">
        <v>0</v>
      </c>
      <c r="M32" s="2">
        <v>0</v>
      </c>
      <c r="N32" s="2">
        <v>0</v>
      </c>
      <c r="O32" s="2">
        <v>179.47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179.47</v>
      </c>
      <c r="V32" t="s">
        <v>31</v>
      </c>
    </row>
    <row r="33" spans="1:22" x14ac:dyDescent="0.25">
      <c r="A33" t="s">
        <v>894</v>
      </c>
      <c r="B33" t="s">
        <v>1163</v>
      </c>
      <c r="C33" t="s">
        <v>1</v>
      </c>
      <c r="D33" t="s">
        <v>53</v>
      </c>
      <c r="E33" t="s">
        <v>585</v>
      </c>
      <c r="F33" t="s">
        <v>619</v>
      </c>
      <c r="G33">
        <v>196</v>
      </c>
      <c r="H33">
        <v>196</v>
      </c>
      <c r="I33">
        <v>196</v>
      </c>
      <c r="J33">
        <v>196</v>
      </c>
      <c r="L33" s="2">
        <v>0</v>
      </c>
      <c r="M33" s="2">
        <v>0</v>
      </c>
      <c r="N33" s="2">
        <v>0</v>
      </c>
      <c r="O33" s="2">
        <v>130.01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130.01</v>
      </c>
      <c r="V33" t="s">
        <v>31</v>
      </c>
    </row>
    <row r="34" spans="1:22" x14ac:dyDescent="0.25">
      <c r="A34" t="s">
        <v>894</v>
      </c>
      <c r="B34" t="s">
        <v>1162</v>
      </c>
      <c r="C34" t="s">
        <v>1</v>
      </c>
      <c r="D34" t="s">
        <v>53</v>
      </c>
      <c r="E34" t="s">
        <v>585</v>
      </c>
      <c r="F34" t="s">
        <v>619</v>
      </c>
      <c r="G34">
        <v>195</v>
      </c>
      <c r="H34">
        <v>195</v>
      </c>
      <c r="I34">
        <v>195</v>
      </c>
      <c r="J34">
        <v>195</v>
      </c>
      <c r="L34" s="2">
        <v>0</v>
      </c>
      <c r="M34" s="2">
        <v>0</v>
      </c>
      <c r="N34" s="2">
        <v>0</v>
      </c>
      <c r="O34" s="2">
        <v>68.08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68.08</v>
      </c>
      <c r="V34" t="s">
        <v>31</v>
      </c>
    </row>
    <row r="35" spans="1:22" x14ac:dyDescent="0.25">
      <c r="A35" t="s">
        <v>894</v>
      </c>
      <c r="B35" t="s">
        <v>1162</v>
      </c>
      <c r="C35" t="s">
        <v>1</v>
      </c>
      <c r="D35" t="s">
        <v>53</v>
      </c>
      <c r="E35" t="s">
        <v>585</v>
      </c>
      <c r="F35" t="s">
        <v>619</v>
      </c>
      <c r="G35">
        <v>194</v>
      </c>
      <c r="H35">
        <v>194</v>
      </c>
      <c r="I35">
        <v>194</v>
      </c>
      <c r="J35">
        <v>194</v>
      </c>
      <c r="L35" s="2">
        <v>544.71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544.71</v>
      </c>
      <c r="V35" t="s">
        <v>31</v>
      </c>
    </row>
    <row r="36" spans="1:22" x14ac:dyDescent="0.25">
      <c r="A36" t="s">
        <v>894</v>
      </c>
      <c r="B36" t="s">
        <v>1161</v>
      </c>
      <c r="C36" t="s">
        <v>1</v>
      </c>
      <c r="D36" t="s">
        <v>53</v>
      </c>
      <c r="E36" t="s">
        <v>585</v>
      </c>
      <c r="F36" t="s">
        <v>619</v>
      </c>
      <c r="G36">
        <v>193</v>
      </c>
      <c r="H36">
        <v>193</v>
      </c>
      <c r="I36">
        <v>193</v>
      </c>
      <c r="J36">
        <v>193</v>
      </c>
      <c r="L36" s="2">
        <v>0</v>
      </c>
      <c r="M36" s="2">
        <v>0</v>
      </c>
      <c r="N36" s="2">
        <v>0</v>
      </c>
      <c r="O36" s="2">
        <v>117.02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117.02</v>
      </c>
      <c r="V36" t="s">
        <v>31</v>
      </c>
    </row>
    <row r="37" spans="1:22" x14ac:dyDescent="0.25">
      <c r="A37" t="s">
        <v>894</v>
      </c>
      <c r="B37" t="s">
        <v>1161</v>
      </c>
      <c r="C37" t="s">
        <v>1</v>
      </c>
      <c r="D37" t="s">
        <v>53</v>
      </c>
      <c r="E37" t="s">
        <v>585</v>
      </c>
      <c r="F37" t="s">
        <v>619</v>
      </c>
      <c r="G37">
        <v>192</v>
      </c>
      <c r="H37">
        <v>192</v>
      </c>
      <c r="I37">
        <v>192</v>
      </c>
      <c r="J37">
        <v>192</v>
      </c>
      <c r="L37" s="2">
        <v>0</v>
      </c>
      <c r="M37" s="2">
        <v>0</v>
      </c>
      <c r="N37" s="2">
        <v>0</v>
      </c>
      <c r="O37" s="2">
        <v>70.849999999999994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70.849999999999994</v>
      </c>
      <c r="V37" t="s">
        <v>31</v>
      </c>
    </row>
    <row r="38" spans="1:22" x14ac:dyDescent="0.25">
      <c r="A38" t="s">
        <v>894</v>
      </c>
      <c r="B38" t="s">
        <v>1160</v>
      </c>
      <c r="C38" t="s">
        <v>1</v>
      </c>
      <c r="D38" t="s">
        <v>53</v>
      </c>
      <c r="E38" t="s">
        <v>585</v>
      </c>
      <c r="F38" t="s">
        <v>619</v>
      </c>
      <c r="G38">
        <v>191</v>
      </c>
      <c r="H38">
        <v>191</v>
      </c>
      <c r="I38">
        <v>191</v>
      </c>
      <c r="J38">
        <v>191</v>
      </c>
      <c r="L38" s="2">
        <v>0</v>
      </c>
      <c r="M38" s="2">
        <v>0</v>
      </c>
      <c r="N38" s="2">
        <v>0</v>
      </c>
      <c r="O38" s="2">
        <v>81.75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81.75</v>
      </c>
      <c r="V38" t="s">
        <v>31</v>
      </c>
    </row>
    <row r="39" spans="1:22" x14ac:dyDescent="0.25">
      <c r="A39" t="s">
        <v>894</v>
      </c>
      <c r="B39" t="s">
        <v>1160</v>
      </c>
      <c r="C39" t="s">
        <v>1</v>
      </c>
      <c r="D39" t="s">
        <v>53</v>
      </c>
      <c r="E39" t="s">
        <v>585</v>
      </c>
      <c r="F39" t="s">
        <v>619</v>
      </c>
      <c r="G39">
        <v>190</v>
      </c>
      <c r="H39">
        <v>190</v>
      </c>
      <c r="I39">
        <v>190</v>
      </c>
      <c r="J39">
        <v>190</v>
      </c>
      <c r="L39" s="2">
        <v>0</v>
      </c>
      <c r="M39" s="2">
        <v>0</v>
      </c>
      <c r="N39" s="2">
        <v>0</v>
      </c>
      <c r="O39" s="2">
        <v>238.93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238.93</v>
      </c>
      <c r="V39" t="s">
        <v>31</v>
      </c>
    </row>
    <row r="40" spans="1:22" x14ac:dyDescent="0.25">
      <c r="A40" t="s">
        <v>894</v>
      </c>
      <c r="B40" t="s">
        <v>1160</v>
      </c>
      <c r="C40" t="s">
        <v>1</v>
      </c>
      <c r="D40" t="s">
        <v>53</v>
      </c>
      <c r="E40" t="s">
        <v>585</v>
      </c>
      <c r="F40" t="s">
        <v>619</v>
      </c>
      <c r="G40">
        <v>189</v>
      </c>
      <c r="H40">
        <v>189</v>
      </c>
      <c r="I40">
        <v>189</v>
      </c>
      <c r="J40">
        <v>189</v>
      </c>
      <c r="L40" s="2">
        <v>0</v>
      </c>
      <c r="M40" s="2">
        <v>0</v>
      </c>
      <c r="N40" s="2">
        <v>0</v>
      </c>
      <c r="O40" s="2">
        <v>197.14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197.14</v>
      </c>
      <c r="V40" t="s">
        <v>31</v>
      </c>
    </row>
    <row r="41" spans="1:22" x14ac:dyDescent="0.25">
      <c r="A41" t="s">
        <v>894</v>
      </c>
      <c r="B41" t="s">
        <v>1159</v>
      </c>
      <c r="C41" t="s">
        <v>1</v>
      </c>
      <c r="D41" t="s">
        <v>53</v>
      </c>
      <c r="E41" t="s">
        <v>585</v>
      </c>
      <c r="F41" t="s">
        <v>619</v>
      </c>
      <c r="G41">
        <v>188</v>
      </c>
      <c r="H41">
        <v>188</v>
      </c>
      <c r="I41">
        <v>188</v>
      </c>
      <c r="J41">
        <v>188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t="s">
        <v>31</v>
      </c>
    </row>
    <row r="42" spans="1:22" x14ac:dyDescent="0.25">
      <c r="A42" t="s">
        <v>894</v>
      </c>
      <c r="B42" t="s">
        <v>1159</v>
      </c>
      <c r="C42" t="s">
        <v>1</v>
      </c>
      <c r="D42" t="s">
        <v>53</v>
      </c>
      <c r="E42" t="s">
        <v>585</v>
      </c>
      <c r="F42" t="s">
        <v>619</v>
      </c>
      <c r="G42">
        <v>187</v>
      </c>
      <c r="H42">
        <v>187</v>
      </c>
      <c r="I42">
        <v>187</v>
      </c>
      <c r="J42">
        <v>187</v>
      </c>
      <c r="L42" s="2">
        <v>0</v>
      </c>
      <c r="M42" s="2">
        <v>0</v>
      </c>
      <c r="N42" s="2">
        <v>0</v>
      </c>
      <c r="O42" s="2">
        <v>310.60000000000002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310.60000000000002</v>
      </c>
      <c r="V42" t="s">
        <v>31</v>
      </c>
    </row>
    <row r="43" spans="1:22" x14ac:dyDescent="0.25">
      <c r="A43" t="s">
        <v>894</v>
      </c>
      <c r="B43" t="s">
        <v>1158</v>
      </c>
      <c r="C43" t="s">
        <v>1</v>
      </c>
      <c r="D43" t="s">
        <v>53</v>
      </c>
      <c r="E43" t="s">
        <v>585</v>
      </c>
      <c r="F43" t="s">
        <v>619</v>
      </c>
      <c r="G43">
        <v>186</v>
      </c>
      <c r="H43">
        <v>186</v>
      </c>
      <c r="I43">
        <v>186</v>
      </c>
      <c r="J43">
        <v>186</v>
      </c>
      <c r="L43" s="2">
        <v>0</v>
      </c>
      <c r="M43" s="2">
        <v>0</v>
      </c>
      <c r="N43" s="2">
        <v>0</v>
      </c>
      <c r="O43" s="2">
        <v>260.44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260.44</v>
      </c>
      <c r="V43" t="s">
        <v>31</v>
      </c>
    </row>
    <row r="44" spans="1:22" x14ac:dyDescent="0.25">
      <c r="A44" t="s">
        <v>894</v>
      </c>
      <c r="B44" t="s">
        <v>1157</v>
      </c>
      <c r="C44" t="s">
        <v>1</v>
      </c>
      <c r="D44" t="s">
        <v>53</v>
      </c>
      <c r="E44" t="s">
        <v>585</v>
      </c>
      <c r="F44" t="s">
        <v>619</v>
      </c>
      <c r="G44">
        <v>185</v>
      </c>
      <c r="H44">
        <v>185</v>
      </c>
      <c r="I44">
        <v>185</v>
      </c>
      <c r="J44">
        <v>185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t="s">
        <v>31</v>
      </c>
    </row>
    <row r="45" spans="1:22" x14ac:dyDescent="0.25">
      <c r="A45" t="s">
        <v>894</v>
      </c>
      <c r="B45" t="s">
        <v>1157</v>
      </c>
      <c r="C45" t="s">
        <v>1</v>
      </c>
      <c r="D45" t="s">
        <v>53</v>
      </c>
      <c r="E45" t="s">
        <v>585</v>
      </c>
      <c r="F45" t="s">
        <v>619</v>
      </c>
      <c r="G45">
        <v>184</v>
      </c>
      <c r="H45">
        <v>184</v>
      </c>
      <c r="I45">
        <v>184</v>
      </c>
      <c r="J45">
        <v>184</v>
      </c>
      <c r="L45" s="2">
        <v>0</v>
      </c>
      <c r="M45" s="2">
        <v>0</v>
      </c>
      <c r="N45" s="2">
        <v>0</v>
      </c>
      <c r="O45" s="2">
        <v>144.97999999999999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144.97999999999999</v>
      </c>
      <c r="V45" t="s">
        <v>31</v>
      </c>
    </row>
    <row r="46" spans="1:22" x14ac:dyDescent="0.25">
      <c r="A46" t="s">
        <v>894</v>
      </c>
      <c r="B46" t="s">
        <v>1156</v>
      </c>
      <c r="C46" t="s">
        <v>1</v>
      </c>
      <c r="D46" t="s">
        <v>53</v>
      </c>
      <c r="E46" t="s">
        <v>585</v>
      </c>
      <c r="F46" t="s">
        <v>619</v>
      </c>
      <c r="G46">
        <v>183</v>
      </c>
      <c r="H46">
        <v>183</v>
      </c>
      <c r="I46">
        <v>183</v>
      </c>
      <c r="J46">
        <v>183</v>
      </c>
      <c r="L46" s="2">
        <v>0</v>
      </c>
      <c r="M46" s="2">
        <v>0</v>
      </c>
      <c r="N46" s="2">
        <v>0</v>
      </c>
      <c r="O46" s="2">
        <v>136.93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136.93</v>
      </c>
      <c r="V46" t="s">
        <v>31</v>
      </c>
    </row>
    <row r="47" spans="1:22" x14ac:dyDescent="0.25">
      <c r="A47" t="s">
        <v>894</v>
      </c>
      <c r="B47" t="s">
        <v>1155</v>
      </c>
      <c r="C47" t="s">
        <v>1</v>
      </c>
      <c r="D47" t="s">
        <v>53</v>
      </c>
      <c r="E47" t="s">
        <v>585</v>
      </c>
      <c r="F47" t="s">
        <v>619</v>
      </c>
      <c r="G47">
        <v>182</v>
      </c>
      <c r="H47">
        <v>182</v>
      </c>
      <c r="I47">
        <v>182</v>
      </c>
      <c r="J47">
        <v>182</v>
      </c>
      <c r="L47" s="2">
        <v>0</v>
      </c>
      <c r="M47" s="2">
        <v>0</v>
      </c>
      <c r="N47" s="2">
        <v>0</v>
      </c>
      <c r="O47" s="2">
        <v>743.52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743.52</v>
      </c>
      <c r="V47" t="s">
        <v>31</v>
      </c>
    </row>
    <row r="48" spans="1:22" x14ac:dyDescent="0.25">
      <c r="A48" t="s">
        <v>893</v>
      </c>
      <c r="B48" t="s">
        <v>1109</v>
      </c>
      <c r="C48" t="s">
        <v>1</v>
      </c>
      <c r="D48" t="s">
        <v>53</v>
      </c>
      <c r="E48" t="s">
        <v>585</v>
      </c>
      <c r="F48" t="s">
        <v>619</v>
      </c>
      <c r="G48">
        <v>181</v>
      </c>
      <c r="H48">
        <v>181</v>
      </c>
      <c r="I48">
        <v>181</v>
      </c>
      <c r="J48">
        <v>181</v>
      </c>
      <c r="L48" s="2">
        <v>0</v>
      </c>
      <c r="M48" s="2">
        <v>0</v>
      </c>
      <c r="N48" s="2">
        <v>0</v>
      </c>
      <c r="O48" s="2">
        <v>73.25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73.25</v>
      </c>
      <c r="V48" t="s">
        <v>31</v>
      </c>
    </row>
    <row r="49" spans="1:22" x14ac:dyDescent="0.25">
      <c r="A49" t="s">
        <v>893</v>
      </c>
      <c r="B49" t="s">
        <v>1109</v>
      </c>
      <c r="C49" t="s">
        <v>1</v>
      </c>
      <c r="D49" t="s">
        <v>53</v>
      </c>
      <c r="E49" t="s">
        <v>585</v>
      </c>
      <c r="F49" t="s">
        <v>619</v>
      </c>
      <c r="G49">
        <v>180</v>
      </c>
      <c r="H49">
        <v>180</v>
      </c>
      <c r="I49">
        <v>180</v>
      </c>
      <c r="J49">
        <v>180</v>
      </c>
      <c r="L49" s="2">
        <v>0</v>
      </c>
      <c r="M49" s="2">
        <v>0</v>
      </c>
      <c r="N49" s="2">
        <v>0</v>
      </c>
      <c r="O49" s="2">
        <v>149.19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149.19</v>
      </c>
      <c r="V49" t="s">
        <v>31</v>
      </c>
    </row>
    <row r="50" spans="1:22" x14ac:dyDescent="0.25">
      <c r="A50" t="s">
        <v>893</v>
      </c>
      <c r="B50" t="s">
        <v>1109</v>
      </c>
      <c r="C50" t="s">
        <v>1</v>
      </c>
      <c r="D50" t="s">
        <v>53</v>
      </c>
      <c r="E50" t="s">
        <v>585</v>
      </c>
      <c r="F50" t="s">
        <v>619</v>
      </c>
      <c r="G50">
        <v>179</v>
      </c>
      <c r="H50">
        <v>179</v>
      </c>
      <c r="I50">
        <v>179</v>
      </c>
      <c r="J50">
        <v>179</v>
      </c>
      <c r="L50" s="2">
        <v>0</v>
      </c>
      <c r="M50" s="2">
        <v>0</v>
      </c>
      <c r="N50" s="2">
        <v>0</v>
      </c>
      <c r="O50" s="2">
        <v>221.57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221.57</v>
      </c>
      <c r="V50" t="s">
        <v>31</v>
      </c>
    </row>
    <row r="51" spans="1:22" x14ac:dyDescent="0.25">
      <c r="A51" t="s">
        <v>893</v>
      </c>
      <c r="B51" t="s">
        <v>1109</v>
      </c>
      <c r="C51" t="s">
        <v>1</v>
      </c>
      <c r="D51" t="s">
        <v>53</v>
      </c>
      <c r="E51" t="s">
        <v>585</v>
      </c>
      <c r="F51" t="s">
        <v>619</v>
      </c>
      <c r="G51">
        <v>178</v>
      </c>
      <c r="H51">
        <v>178</v>
      </c>
      <c r="I51">
        <v>178</v>
      </c>
      <c r="J51">
        <v>178</v>
      </c>
      <c r="L51" s="2">
        <v>0</v>
      </c>
      <c r="M51" s="2">
        <v>0</v>
      </c>
      <c r="N51" s="2">
        <v>0</v>
      </c>
      <c r="O51" s="2">
        <v>116.75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116.75</v>
      </c>
      <c r="V51" t="s">
        <v>31</v>
      </c>
    </row>
    <row r="52" spans="1:22" x14ac:dyDescent="0.25">
      <c r="A52" t="s">
        <v>893</v>
      </c>
      <c r="B52" t="s">
        <v>1108</v>
      </c>
      <c r="C52" t="s">
        <v>1</v>
      </c>
      <c r="D52" t="s">
        <v>53</v>
      </c>
      <c r="E52" t="s">
        <v>585</v>
      </c>
      <c r="F52" t="s">
        <v>619</v>
      </c>
      <c r="G52">
        <v>177</v>
      </c>
      <c r="H52">
        <v>177</v>
      </c>
      <c r="I52">
        <v>177</v>
      </c>
      <c r="J52">
        <v>177</v>
      </c>
      <c r="L52" s="2">
        <v>0</v>
      </c>
      <c r="M52" s="2">
        <v>0</v>
      </c>
      <c r="N52" s="2">
        <v>0</v>
      </c>
      <c r="O52" s="2">
        <v>77.489999999999995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77.489999999999995</v>
      </c>
      <c r="V52" t="s">
        <v>31</v>
      </c>
    </row>
    <row r="53" spans="1:22" x14ac:dyDescent="0.25">
      <c r="A53" t="s">
        <v>893</v>
      </c>
      <c r="B53" t="s">
        <v>1107</v>
      </c>
      <c r="C53" t="s">
        <v>1</v>
      </c>
      <c r="D53" t="s">
        <v>53</v>
      </c>
      <c r="E53" t="s">
        <v>585</v>
      </c>
      <c r="F53" t="s">
        <v>619</v>
      </c>
      <c r="G53">
        <v>176</v>
      </c>
      <c r="H53">
        <v>176</v>
      </c>
      <c r="I53">
        <v>176</v>
      </c>
      <c r="J53">
        <v>176</v>
      </c>
      <c r="L53" s="2">
        <v>0</v>
      </c>
      <c r="M53" s="2">
        <v>0</v>
      </c>
      <c r="N53" s="2">
        <v>0</v>
      </c>
      <c r="O53" s="2">
        <v>20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t="s">
        <v>31</v>
      </c>
    </row>
    <row r="54" spans="1:22" x14ac:dyDescent="0.25">
      <c r="A54" t="s">
        <v>893</v>
      </c>
      <c r="B54" t="s">
        <v>1106</v>
      </c>
      <c r="C54" t="s">
        <v>1</v>
      </c>
      <c r="D54" t="s">
        <v>53</v>
      </c>
      <c r="E54" t="s">
        <v>585</v>
      </c>
      <c r="F54" t="s">
        <v>619</v>
      </c>
      <c r="G54">
        <v>175</v>
      </c>
      <c r="H54">
        <v>175</v>
      </c>
      <c r="I54">
        <v>175</v>
      </c>
      <c r="J54">
        <v>175</v>
      </c>
      <c r="L54" s="2">
        <v>0</v>
      </c>
      <c r="M54" s="2">
        <v>0</v>
      </c>
      <c r="N54" s="2">
        <v>0</v>
      </c>
      <c r="O54" s="2">
        <v>431.32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431.32</v>
      </c>
      <c r="V54" t="s">
        <v>31</v>
      </c>
    </row>
    <row r="55" spans="1:22" x14ac:dyDescent="0.25">
      <c r="A55" t="s">
        <v>893</v>
      </c>
      <c r="B55" t="s">
        <v>1105</v>
      </c>
      <c r="C55" t="s">
        <v>1</v>
      </c>
      <c r="D55" t="s">
        <v>53</v>
      </c>
      <c r="E55" t="s">
        <v>585</v>
      </c>
      <c r="F55" t="s">
        <v>619</v>
      </c>
      <c r="G55">
        <v>174</v>
      </c>
      <c r="H55">
        <v>174</v>
      </c>
      <c r="I55">
        <v>174</v>
      </c>
      <c r="J55">
        <v>174</v>
      </c>
      <c r="L55" s="2">
        <v>317.77999999999997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317.77999999999997</v>
      </c>
      <c r="V55" t="s">
        <v>31</v>
      </c>
    </row>
    <row r="56" spans="1:22" x14ac:dyDescent="0.25">
      <c r="A56" t="s">
        <v>893</v>
      </c>
      <c r="B56" t="s">
        <v>1105</v>
      </c>
      <c r="C56" t="s">
        <v>1</v>
      </c>
      <c r="D56" t="s">
        <v>53</v>
      </c>
      <c r="E56" t="s">
        <v>585</v>
      </c>
      <c r="F56" t="s">
        <v>619</v>
      </c>
      <c r="G56">
        <v>173</v>
      </c>
      <c r="H56">
        <v>173</v>
      </c>
      <c r="I56">
        <v>173</v>
      </c>
      <c r="J56">
        <v>173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t="s">
        <v>31</v>
      </c>
    </row>
    <row r="57" spans="1:22" x14ac:dyDescent="0.25">
      <c r="A57" t="s">
        <v>892</v>
      </c>
      <c r="B57" t="s">
        <v>1068</v>
      </c>
      <c r="C57" t="s">
        <v>1</v>
      </c>
      <c r="D57" t="s">
        <v>53</v>
      </c>
      <c r="E57" t="s">
        <v>585</v>
      </c>
      <c r="F57" t="s">
        <v>619</v>
      </c>
      <c r="G57">
        <v>172</v>
      </c>
      <c r="H57">
        <v>172</v>
      </c>
      <c r="I57">
        <v>172</v>
      </c>
      <c r="J57">
        <v>172</v>
      </c>
      <c r="L57" s="2">
        <v>0</v>
      </c>
      <c r="M57" s="2">
        <v>0</v>
      </c>
      <c r="N57" s="2">
        <v>0</v>
      </c>
      <c r="O57" s="2">
        <v>226.88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226.88</v>
      </c>
      <c r="V57" t="s">
        <v>31</v>
      </c>
    </row>
    <row r="58" spans="1:22" x14ac:dyDescent="0.25">
      <c r="A58" t="s">
        <v>892</v>
      </c>
      <c r="B58" t="s">
        <v>1068</v>
      </c>
      <c r="C58" t="s">
        <v>1</v>
      </c>
      <c r="D58" t="s">
        <v>53</v>
      </c>
      <c r="E58" t="s">
        <v>585</v>
      </c>
      <c r="F58" t="s">
        <v>619</v>
      </c>
      <c r="G58">
        <v>171</v>
      </c>
      <c r="H58">
        <v>171</v>
      </c>
      <c r="I58">
        <v>171</v>
      </c>
      <c r="J58">
        <v>171</v>
      </c>
      <c r="L58" s="2">
        <v>0</v>
      </c>
      <c r="M58" s="2">
        <v>0</v>
      </c>
      <c r="N58" s="2">
        <v>0</v>
      </c>
      <c r="O58" s="2">
        <v>200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200</v>
      </c>
      <c r="V58" t="s">
        <v>31</v>
      </c>
    </row>
    <row r="59" spans="1:22" x14ac:dyDescent="0.25">
      <c r="A59" t="s">
        <v>892</v>
      </c>
      <c r="B59" t="s">
        <v>1068</v>
      </c>
      <c r="C59" t="s">
        <v>1</v>
      </c>
      <c r="D59" t="s">
        <v>53</v>
      </c>
      <c r="E59" t="s">
        <v>585</v>
      </c>
      <c r="F59" t="s">
        <v>619</v>
      </c>
      <c r="G59">
        <v>170</v>
      </c>
      <c r="H59">
        <v>170</v>
      </c>
      <c r="I59">
        <v>170</v>
      </c>
      <c r="J59">
        <v>170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t="s">
        <v>31</v>
      </c>
    </row>
    <row r="60" spans="1:22" x14ac:dyDescent="0.25">
      <c r="A60" t="s">
        <v>892</v>
      </c>
      <c r="B60" t="s">
        <v>1068</v>
      </c>
      <c r="C60" t="s">
        <v>1</v>
      </c>
      <c r="D60" t="s">
        <v>53</v>
      </c>
      <c r="E60" t="s">
        <v>585</v>
      </c>
      <c r="F60" t="s">
        <v>619</v>
      </c>
      <c r="G60">
        <v>169</v>
      </c>
      <c r="H60">
        <v>169</v>
      </c>
      <c r="I60">
        <v>169</v>
      </c>
      <c r="J60">
        <v>169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t="s">
        <v>31</v>
      </c>
    </row>
    <row r="61" spans="1:22" x14ac:dyDescent="0.25">
      <c r="A61" t="s">
        <v>892</v>
      </c>
      <c r="B61" t="s">
        <v>1068</v>
      </c>
      <c r="C61" t="s">
        <v>1</v>
      </c>
      <c r="D61" t="s">
        <v>53</v>
      </c>
      <c r="E61" t="s">
        <v>585</v>
      </c>
      <c r="F61" t="s">
        <v>619</v>
      </c>
      <c r="G61">
        <v>168</v>
      </c>
      <c r="H61">
        <v>168</v>
      </c>
      <c r="I61">
        <v>168</v>
      </c>
      <c r="J61">
        <v>168</v>
      </c>
      <c r="L61" s="2">
        <v>0</v>
      </c>
      <c r="M61" s="2">
        <v>0</v>
      </c>
      <c r="N61" s="2">
        <v>0</v>
      </c>
      <c r="O61" s="2">
        <v>62.15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62.15</v>
      </c>
      <c r="V61" t="s">
        <v>31</v>
      </c>
    </row>
    <row r="62" spans="1:22" x14ac:dyDescent="0.25">
      <c r="A62" t="s">
        <v>892</v>
      </c>
      <c r="B62" t="s">
        <v>1067</v>
      </c>
      <c r="C62" t="s">
        <v>1</v>
      </c>
      <c r="D62" t="s">
        <v>53</v>
      </c>
      <c r="E62" t="s">
        <v>585</v>
      </c>
      <c r="F62" t="s">
        <v>619</v>
      </c>
      <c r="G62">
        <v>167</v>
      </c>
      <c r="H62">
        <v>167</v>
      </c>
      <c r="I62">
        <v>167</v>
      </c>
      <c r="J62">
        <v>167</v>
      </c>
      <c r="L62" s="2">
        <v>0</v>
      </c>
      <c r="M62" s="2">
        <v>0</v>
      </c>
      <c r="N62" s="2">
        <v>0</v>
      </c>
      <c r="O62" s="2">
        <v>78.19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78.19</v>
      </c>
      <c r="V62" t="s">
        <v>31</v>
      </c>
    </row>
    <row r="63" spans="1:22" x14ac:dyDescent="0.25">
      <c r="A63" t="s">
        <v>892</v>
      </c>
      <c r="B63" t="s">
        <v>1067</v>
      </c>
      <c r="C63" t="s">
        <v>1</v>
      </c>
      <c r="D63" t="s">
        <v>53</v>
      </c>
      <c r="E63" t="s">
        <v>585</v>
      </c>
      <c r="F63" t="s">
        <v>619</v>
      </c>
      <c r="G63">
        <v>166</v>
      </c>
      <c r="H63">
        <v>166</v>
      </c>
      <c r="I63">
        <v>166</v>
      </c>
      <c r="J63">
        <v>166</v>
      </c>
      <c r="L63" s="2">
        <v>0</v>
      </c>
      <c r="M63" s="2">
        <v>0</v>
      </c>
      <c r="N63" s="2">
        <v>0</v>
      </c>
      <c r="O63" s="2">
        <v>134.22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134.22</v>
      </c>
      <c r="V63" t="s">
        <v>31</v>
      </c>
    </row>
    <row r="64" spans="1:22" x14ac:dyDescent="0.25">
      <c r="A64" t="s">
        <v>892</v>
      </c>
      <c r="B64" t="s">
        <v>1066</v>
      </c>
      <c r="C64" t="s">
        <v>1</v>
      </c>
      <c r="D64" t="s">
        <v>53</v>
      </c>
      <c r="E64" t="s">
        <v>585</v>
      </c>
      <c r="F64" t="s">
        <v>619</v>
      </c>
      <c r="G64">
        <v>165</v>
      </c>
      <c r="H64">
        <v>165</v>
      </c>
      <c r="I64">
        <v>165</v>
      </c>
      <c r="J64">
        <v>165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t="s">
        <v>31</v>
      </c>
    </row>
    <row r="65" spans="1:22" x14ac:dyDescent="0.25">
      <c r="A65" t="s">
        <v>892</v>
      </c>
      <c r="B65" t="s">
        <v>1066</v>
      </c>
      <c r="C65" t="s">
        <v>1</v>
      </c>
      <c r="D65" t="s">
        <v>53</v>
      </c>
      <c r="E65" t="s">
        <v>585</v>
      </c>
      <c r="F65" t="s">
        <v>619</v>
      </c>
      <c r="G65">
        <v>164</v>
      </c>
      <c r="H65">
        <v>164</v>
      </c>
      <c r="I65">
        <v>164</v>
      </c>
      <c r="J65">
        <v>164</v>
      </c>
      <c r="L65" s="2">
        <v>0</v>
      </c>
      <c r="M65" s="2">
        <v>0</v>
      </c>
      <c r="N65" s="2">
        <v>0</v>
      </c>
      <c r="O65" s="2">
        <v>496.25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496.25</v>
      </c>
      <c r="V65" t="s">
        <v>31</v>
      </c>
    </row>
    <row r="66" spans="1:22" x14ac:dyDescent="0.25">
      <c r="A66" t="s">
        <v>892</v>
      </c>
      <c r="B66" t="s">
        <v>1065</v>
      </c>
      <c r="C66" t="s">
        <v>1</v>
      </c>
      <c r="D66" t="s">
        <v>53</v>
      </c>
      <c r="E66" t="s">
        <v>585</v>
      </c>
      <c r="F66" t="s">
        <v>619</v>
      </c>
      <c r="G66">
        <v>163</v>
      </c>
      <c r="H66">
        <v>163</v>
      </c>
      <c r="I66">
        <v>163</v>
      </c>
      <c r="J66">
        <v>163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t="s">
        <v>31</v>
      </c>
    </row>
    <row r="67" spans="1:22" x14ac:dyDescent="0.25">
      <c r="A67" t="s">
        <v>892</v>
      </c>
      <c r="B67" t="s">
        <v>1065</v>
      </c>
      <c r="C67" t="s">
        <v>1</v>
      </c>
      <c r="D67" t="s">
        <v>53</v>
      </c>
      <c r="E67" t="s">
        <v>585</v>
      </c>
      <c r="F67" t="s">
        <v>619</v>
      </c>
      <c r="G67">
        <v>162</v>
      </c>
      <c r="H67">
        <v>162</v>
      </c>
      <c r="I67">
        <v>162</v>
      </c>
      <c r="J67">
        <v>162</v>
      </c>
      <c r="L67" s="2">
        <v>0</v>
      </c>
      <c r="M67" s="2">
        <v>0</v>
      </c>
      <c r="N67" s="2">
        <v>0</v>
      </c>
      <c r="O67" s="2">
        <v>471.51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471.51</v>
      </c>
      <c r="V67" t="s">
        <v>31</v>
      </c>
    </row>
    <row r="68" spans="1:22" x14ac:dyDescent="0.25">
      <c r="A68" t="s">
        <v>892</v>
      </c>
      <c r="B68" t="s">
        <v>1065</v>
      </c>
      <c r="C68" t="s">
        <v>1</v>
      </c>
      <c r="D68" t="s">
        <v>53</v>
      </c>
      <c r="E68" t="s">
        <v>585</v>
      </c>
      <c r="F68" t="s">
        <v>619</v>
      </c>
      <c r="G68">
        <v>161</v>
      </c>
      <c r="H68">
        <v>161</v>
      </c>
      <c r="I68">
        <v>161</v>
      </c>
      <c r="J68">
        <v>161</v>
      </c>
      <c r="L68" s="2">
        <v>0</v>
      </c>
      <c r="M68" s="2">
        <v>0</v>
      </c>
      <c r="N68" s="2">
        <v>0</v>
      </c>
      <c r="O68" s="2">
        <v>91.58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91.58</v>
      </c>
      <c r="V68" t="s">
        <v>31</v>
      </c>
    </row>
    <row r="69" spans="1:22" x14ac:dyDescent="0.25">
      <c r="A69" t="s">
        <v>892</v>
      </c>
      <c r="B69" t="s">
        <v>1065</v>
      </c>
      <c r="C69" t="s">
        <v>1</v>
      </c>
      <c r="D69" t="s">
        <v>53</v>
      </c>
      <c r="E69" t="s">
        <v>585</v>
      </c>
      <c r="F69" t="s">
        <v>619</v>
      </c>
      <c r="G69">
        <v>160</v>
      </c>
      <c r="H69">
        <v>160</v>
      </c>
      <c r="I69">
        <v>160</v>
      </c>
      <c r="J69">
        <v>160</v>
      </c>
      <c r="L69" s="2">
        <v>0</v>
      </c>
      <c r="M69" s="2">
        <v>0</v>
      </c>
      <c r="N69" s="2">
        <v>0</v>
      </c>
      <c r="O69" s="2">
        <v>14.25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14.25</v>
      </c>
      <c r="V69" t="s">
        <v>31</v>
      </c>
    </row>
    <row r="70" spans="1:22" x14ac:dyDescent="0.25">
      <c r="A70" t="s">
        <v>892</v>
      </c>
      <c r="B70" t="s">
        <v>1065</v>
      </c>
      <c r="C70" t="s">
        <v>1</v>
      </c>
      <c r="D70" t="s">
        <v>53</v>
      </c>
      <c r="E70" t="s">
        <v>585</v>
      </c>
      <c r="F70" t="s">
        <v>619</v>
      </c>
      <c r="G70">
        <v>159</v>
      </c>
      <c r="H70">
        <v>159</v>
      </c>
      <c r="I70">
        <v>159</v>
      </c>
      <c r="J70">
        <v>159</v>
      </c>
      <c r="L70" s="2">
        <v>0</v>
      </c>
      <c r="M70" s="2">
        <v>0</v>
      </c>
      <c r="N70" s="2">
        <v>0</v>
      </c>
      <c r="O70" s="2">
        <v>790.81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790.81</v>
      </c>
      <c r="V70" t="s">
        <v>31</v>
      </c>
    </row>
    <row r="71" spans="1:22" x14ac:dyDescent="0.25">
      <c r="A71" t="s">
        <v>892</v>
      </c>
      <c r="B71" t="s">
        <v>1064</v>
      </c>
      <c r="C71" t="s">
        <v>1</v>
      </c>
      <c r="D71" t="s">
        <v>53</v>
      </c>
      <c r="E71" t="s">
        <v>585</v>
      </c>
      <c r="F71" t="s">
        <v>619</v>
      </c>
      <c r="G71">
        <v>158</v>
      </c>
      <c r="H71">
        <v>158</v>
      </c>
      <c r="I71">
        <v>158</v>
      </c>
      <c r="J71">
        <v>158</v>
      </c>
      <c r="L71" s="2">
        <v>0</v>
      </c>
      <c r="M71" s="2">
        <v>0</v>
      </c>
      <c r="N71" s="2">
        <v>0</v>
      </c>
      <c r="O71" s="2">
        <v>187.33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187.33</v>
      </c>
      <c r="V71" t="s">
        <v>31</v>
      </c>
    </row>
    <row r="72" spans="1:22" x14ac:dyDescent="0.25">
      <c r="A72" t="s">
        <v>892</v>
      </c>
      <c r="B72" t="s">
        <v>1063</v>
      </c>
      <c r="C72" t="s">
        <v>1</v>
      </c>
      <c r="D72" t="s">
        <v>53</v>
      </c>
      <c r="E72" t="s">
        <v>585</v>
      </c>
      <c r="F72" t="s">
        <v>619</v>
      </c>
      <c r="G72">
        <v>157</v>
      </c>
      <c r="H72">
        <v>157</v>
      </c>
      <c r="I72">
        <v>157</v>
      </c>
      <c r="J72">
        <v>157</v>
      </c>
      <c r="L72" s="2">
        <v>0</v>
      </c>
      <c r="M72" s="2">
        <v>0</v>
      </c>
      <c r="N72" s="2">
        <v>0</v>
      </c>
      <c r="O72" s="2">
        <v>313.66000000000003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313.66000000000003</v>
      </c>
      <c r="V72" t="s">
        <v>31</v>
      </c>
    </row>
    <row r="73" spans="1:22" x14ac:dyDescent="0.25">
      <c r="A73" t="s">
        <v>892</v>
      </c>
      <c r="B73" t="s">
        <v>1062</v>
      </c>
      <c r="C73" t="s">
        <v>1</v>
      </c>
      <c r="D73" t="s">
        <v>53</v>
      </c>
      <c r="E73" t="s">
        <v>585</v>
      </c>
      <c r="F73" t="s">
        <v>619</v>
      </c>
      <c r="G73">
        <v>156</v>
      </c>
      <c r="H73">
        <v>156</v>
      </c>
      <c r="I73">
        <v>156</v>
      </c>
      <c r="J73">
        <v>156</v>
      </c>
      <c r="L73" s="2">
        <v>0</v>
      </c>
      <c r="M73" s="2">
        <v>0</v>
      </c>
      <c r="N73" s="2">
        <v>0</v>
      </c>
      <c r="O73" s="2">
        <v>78.64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78.64</v>
      </c>
      <c r="V73" t="s">
        <v>31</v>
      </c>
    </row>
    <row r="74" spans="1:22" x14ac:dyDescent="0.25">
      <c r="A74" t="s">
        <v>892</v>
      </c>
      <c r="B74" t="s">
        <v>1062</v>
      </c>
      <c r="C74" t="s">
        <v>1</v>
      </c>
      <c r="D74" t="s">
        <v>53</v>
      </c>
      <c r="E74" t="s">
        <v>585</v>
      </c>
      <c r="F74" t="s">
        <v>619</v>
      </c>
      <c r="G74">
        <v>155</v>
      </c>
      <c r="H74">
        <v>155</v>
      </c>
      <c r="I74">
        <v>155</v>
      </c>
      <c r="J74">
        <v>155</v>
      </c>
      <c r="L74" s="2">
        <v>0</v>
      </c>
      <c r="M74" s="2">
        <v>0</v>
      </c>
      <c r="N74" s="2">
        <v>0</v>
      </c>
      <c r="O74" s="2">
        <v>80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80</v>
      </c>
      <c r="V74" t="s">
        <v>31</v>
      </c>
    </row>
    <row r="75" spans="1:22" x14ac:dyDescent="0.25">
      <c r="A75" t="s">
        <v>892</v>
      </c>
      <c r="B75" t="s">
        <v>1061</v>
      </c>
      <c r="C75" t="s">
        <v>1</v>
      </c>
      <c r="D75" t="s">
        <v>53</v>
      </c>
      <c r="E75" t="s">
        <v>585</v>
      </c>
      <c r="F75" t="s">
        <v>619</v>
      </c>
      <c r="G75">
        <v>154</v>
      </c>
      <c r="H75">
        <v>154</v>
      </c>
      <c r="I75">
        <v>154</v>
      </c>
      <c r="J75">
        <v>154</v>
      </c>
      <c r="L75" s="2">
        <v>0</v>
      </c>
      <c r="M75" s="2">
        <v>0</v>
      </c>
      <c r="N75" s="2">
        <v>0</v>
      </c>
      <c r="O75" s="2">
        <v>128.44999999999999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128.44999999999999</v>
      </c>
      <c r="V75" t="s">
        <v>31</v>
      </c>
    </row>
    <row r="76" spans="1:22" x14ac:dyDescent="0.25">
      <c r="A76" t="s">
        <v>892</v>
      </c>
      <c r="B76" t="s">
        <v>1060</v>
      </c>
      <c r="C76" t="s">
        <v>1</v>
      </c>
      <c r="D76" t="s">
        <v>53</v>
      </c>
      <c r="E76" t="s">
        <v>585</v>
      </c>
      <c r="F76" t="s">
        <v>619</v>
      </c>
      <c r="G76">
        <v>153</v>
      </c>
      <c r="H76">
        <v>153</v>
      </c>
      <c r="I76">
        <v>153</v>
      </c>
      <c r="J76">
        <v>153</v>
      </c>
      <c r="L76" s="2">
        <v>0</v>
      </c>
      <c r="M76" s="2">
        <v>0</v>
      </c>
      <c r="N76" s="2">
        <v>0</v>
      </c>
      <c r="O76" s="2">
        <v>118.38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118.38</v>
      </c>
      <c r="V76" t="s">
        <v>31</v>
      </c>
    </row>
    <row r="77" spans="1:22" x14ac:dyDescent="0.25">
      <c r="A77" t="s">
        <v>892</v>
      </c>
      <c r="B77" t="s">
        <v>1059</v>
      </c>
      <c r="C77" t="s">
        <v>1</v>
      </c>
      <c r="D77" t="s">
        <v>53</v>
      </c>
      <c r="E77" t="s">
        <v>585</v>
      </c>
      <c r="F77" t="s">
        <v>619</v>
      </c>
      <c r="G77">
        <v>152</v>
      </c>
      <c r="H77">
        <v>152</v>
      </c>
      <c r="I77">
        <v>152</v>
      </c>
      <c r="J77">
        <v>152</v>
      </c>
      <c r="L77" s="2">
        <v>0</v>
      </c>
      <c r="M77" s="2">
        <v>0</v>
      </c>
      <c r="N77" s="2">
        <v>0</v>
      </c>
      <c r="O77" s="2">
        <v>80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80</v>
      </c>
      <c r="V77" t="s">
        <v>31</v>
      </c>
    </row>
    <row r="78" spans="1:22" x14ac:dyDescent="0.25">
      <c r="A78" t="s">
        <v>891</v>
      </c>
      <c r="B78" t="s">
        <v>1015</v>
      </c>
      <c r="C78" t="s">
        <v>1</v>
      </c>
      <c r="D78" t="s">
        <v>53</v>
      </c>
      <c r="E78" t="s">
        <v>585</v>
      </c>
      <c r="F78" t="s">
        <v>619</v>
      </c>
      <c r="G78">
        <v>151</v>
      </c>
      <c r="H78">
        <v>151</v>
      </c>
      <c r="I78">
        <v>151</v>
      </c>
      <c r="J78">
        <v>151</v>
      </c>
      <c r="L78" s="2">
        <v>0</v>
      </c>
      <c r="M78" s="2">
        <v>0</v>
      </c>
      <c r="N78" s="2">
        <v>0</v>
      </c>
      <c r="O78" s="2">
        <v>194.77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194.77</v>
      </c>
      <c r="V78" t="s">
        <v>31</v>
      </c>
    </row>
    <row r="79" spans="1:22" x14ac:dyDescent="0.25">
      <c r="A79" t="s">
        <v>891</v>
      </c>
      <c r="B79" t="s">
        <v>1014</v>
      </c>
      <c r="C79" t="s">
        <v>1</v>
      </c>
      <c r="D79" t="s">
        <v>53</v>
      </c>
      <c r="E79" t="s">
        <v>585</v>
      </c>
      <c r="F79" t="s">
        <v>619</v>
      </c>
      <c r="G79">
        <v>150</v>
      </c>
      <c r="H79">
        <v>150</v>
      </c>
      <c r="I79">
        <v>150</v>
      </c>
      <c r="J79">
        <v>150</v>
      </c>
      <c r="L79" s="2">
        <v>0</v>
      </c>
      <c r="M79" s="2">
        <v>0</v>
      </c>
      <c r="N79" s="2">
        <v>0</v>
      </c>
      <c r="O79" s="2">
        <v>270.66000000000003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270.66000000000003</v>
      </c>
      <c r="V79" t="s">
        <v>31</v>
      </c>
    </row>
    <row r="80" spans="1:22" x14ac:dyDescent="0.25">
      <c r="A80" t="s">
        <v>891</v>
      </c>
      <c r="B80" t="s">
        <v>1014</v>
      </c>
      <c r="C80" t="s">
        <v>1</v>
      </c>
      <c r="D80" t="s">
        <v>53</v>
      </c>
      <c r="E80" t="s">
        <v>585</v>
      </c>
      <c r="F80" t="s">
        <v>619</v>
      </c>
      <c r="G80">
        <v>149</v>
      </c>
      <c r="H80">
        <v>149</v>
      </c>
      <c r="I80">
        <v>149</v>
      </c>
      <c r="J80">
        <v>149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t="s">
        <v>31</v>
      </c>
    </row>
    <row r="81" spans="1:22" x14ac:dyDescent="0.25">
      <c r="A81" t="s">
        <v>891</v>
      </c>
      <c r="B81" t="s">
        <v>1013</v>
      </c>
      <c r="C81" t="s">
        <v>1</v>
      </c>
      <c r="D81" t="s">
        <v>53</v>
      </c>
      <c r="E81" t="s">
        <v>585</v>
      </c>
      <c r="F81" t="s">
        <v>619</v>
      </c>
      <c r="G81">
        <v>148</v>
      </c>
      <c r="H81">
        <v>148</v>
      </c>
      <c r="I81">
        <v>148</v>
      </c>
      <c r="J81">
        <v>148</v>
      </c>
      <c r="L81" s="2">
        <v>0</v>
      </c>
      <c r="M81" s="2">
        <v>0</v>
      </c>
      <c r="N81" s="2">
        <v>0</v>
      </c>
      <c r="O81" s="2">
        <v>231.6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231.6</v>
      </c>
      <c r="V81" t="s">
        <v>31</v>
      </c>
    </row>
    <row r="82" spans="1:22" x14ac:dyDescent="0.25">
      <c r="A82" t="s">
        <v>891</v>
      </c>
      <c r="B82" t="s">
        <v>1012</v>
      </c>
      <c r="C82" t="s">
        <v>1</v>
      </c>
      <c r="D82" t="s">
        <v>53</v>
      </c>
      <c r="E82" t="s">
        <v>585</v>
      </c>
      <c r="F82" t="s">
        <v>619</v>
      </c>
      <c r="G82">
        <v>147</v>
      </c>
      <c r="H82">
        <v>147</v>
      </c>
      <c r="I82">
        <v>147</v>
      </c>
      <c r="J82">
        <v>147</v>
      </c>
      <c r="L82" s="2">
        <v>0</v>
      </c>
      <c r="M82" s="2">
        <v>0</v>
      </c>
      <c r="N82" s="2">
        <v>0</v>
      </c>
      <c r="O82" s="2">
        <v>429.77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429.77</v>
      </c>
      <c r="V82" t="s">
        <v>31</v>
      </c>
    </row>
    <row r="83" spans="1:22" x14ac:dyDescent="0.25">
      <c r="A83" t="s">
        <v>891</v>
      </c>
      <c r="B83" t="s">
        <v>1011</v>
      </c>
      <c r="C83" t="s">
        <v>1</v>
      </c>
      <c r="D83" t="s">
        <v>53</v>
      </c>
      <c r="E83" t="s">
        <v>585</v>
      </c>
      <c r="F83" t="s">
        <v>619</v>
      </c>
      <c r="G83">
        <v>146</v>
      </c>
      <c r="H83">
        <v>146</v>
      </c>
      <c r="I83">
        <v>146</v>
      </c>
      <c r="J83">
        <v>146</v>
      </c>
      <c r="L83" s="2">
        <v>0</v>
      </c>
      <c r="M83" s="2">
        <v>0</v>
      </c>
      <c r="N83" s="2">
        <v>0</v>
      </c>
      <c r="O83" s="2">
        <v>175.18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175.18</v>
      </c>
      <c r="V83" t="s">
        <v>31</v>
      </c>
    </row>
    <row r="84" spans="1:22" x14ac:dyDescent="0.25">
      <c r="A84" t="s">
        <v>891</v>
      </c>
      <c r="B84" t="s">
        <v>1011</v>
      </c>
      <c r="C84" t="s">
        <v>1</v>
      </c>
      <c r="D84" t="s">
        <v>53</v>
      </c>
      <c r="E84" t="s">
        <v>585</v>
      </c>
      <c r="F84" t="s">
        <v>619</v>
      </c>
      <c r="G84">
        <v>145</v>
      </c>
      <c r="H84">
        <v>145</v>
      </c>
      <c r="I84">
        <v>145</v>
      </c>
      <c r="J84">
        <v>145</v>
      </c>
      <c r="L84" s="2">
        <v>1136.17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1136.17</v>
      </c>
      <c r="V84" t="s">
        <v>31</v>
      </c>
    </row>
    <row r="85" spans="1:22" x14ac:dyDescent="0.25">
      <c r="A85" t="s">
        <v>891</v>
      </c>
      <c r="B85" t="s">
        <v>1010</v>
      </c>
      <c r="C85" t="s">
        <v>1</v>
      </c>
      <c r="D85" t="s">
        <v>53</v>
      </c>
      <c r="E85" t="s">
        <v>585</v>
      </c>
      <c r="F85" t="s">
        <v>619</v>
      </c>
      <c r="G85">
        <v>144</v>
      </c>
      <c r="H85">
        <v>144</v>
      </c>
      <c r="I85">
        <v>144</v>
      </c>
      <c r="J85">
        <v>144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t="s">
        <v>31</v>
      </c>
    </row>
    <row r="86" spans="1:22" x14ac:dyDescent="0.25">
      <c r="A86" t="s">
        <v>891</v>
      </c>
      <c r="B86" t="s">
        <v>1010</v>
      </c>
      <c r="C86" t="s">
        <v>1</v>
      </c>
      <c r="D86" t="s">
        <v>53</v>
      </c>
      <c r="E86" t="s">
        <v>585</v>
      </c>
      <c r="F86" t="s">
        <v>619</v>
      </c>
      <c r="G86">
        <v>143</v>
      </c>
      <c r="H86">
        <v>143</v>
      </c>
      <c r="I86">
        <v>143</v>
      </c>
      <c r="J86">
        <v>143</v>
      </c>
      <c r="L86" s="2">
        <v>0</v>
      </c>
      <c r="M86" s="2">
        <v>0</v>
      </c>
      <c r="N86" s="2">
        <v>0</v>
      </c>
      <c r="O86" s="2">
        <v>30.21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30.21</v>
      </c>
      <c r="V86" t="s">
        <v>31</v>
      </c>
    </row>
    <row r="87" spans="1:22" x14ac:dyDescent="0.25">
      <c r="A87" t="s">
        <v>891</v>
      </c>
      <c r="B87" t="s">
        <v>1009</v>
      </c>
      <c r="C87" t="s">
        <v>1</v>
      </c>
      <c r="D87" t="s">
        <v>53</v>
      </c>
      <c r="E87" t="s">
        <v>585</v>
      </c>
      <c r="F87" t="s">
        <v>619</v>
      </c>
      <c r="G87">
        <v>142</v>
      </c>
      <c r="H87">
        <v>142</v>
      </c>
      <c r="I87">
        <v>142</v>
      </c>
      <c r="J87">
        <v>142</v>
      </c>
      <c r="L87" s="2">
        <v>0</v>
      </c>
      <c r="M87" s="2">
        <v>0</v>
      </c>
      <c r="N87" s="2">
        <v>0</v>
      </c>
      <c r="O87" s="2">
        <v>42.92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42.92</v>
      </c>
      <c r="V87" t="s">
        <v>31</v>
      </c>
    </row>
    <row r="88" spans="1:22" x14ac:dyDescent="0.25">
      <c r="A88" t="s">
        <v>890</v>
      </c>
      <c r="B88" t="s">
        <v>970</v>
      </c>
      <c r="C88" t="s">
        <v>1</v>
      </c>
      <c r="D88" t="s">
        <v>53</v>
      </c>
      <c r="E88" t="s">
        <v>585</v>
      </c>
      <c r="F88" t="s">
        <v>619</v>
      </c>
      <c r="G88">
        <v>141</v>
      </c>
      <c r="H88">
        <v>141</v>
      </c>
      <c r="I88">
        <v>141</v>
      </c>
      <c r="J88">
        <v>141</v>
      </c>
      <c r="L88" s="2">
        <v>0</v>
      </c>
      <c r="M88" s="2">
        <v>0</v>
      </c>
      <c r="N88" s="2">
        <v>0</v>
      </c>
      <c r="O88" s="2">
        <v>593.98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593.98</v>
      </c>
      <c r="V88" t="s">
        <v>31</v>
      </c>
    </row>
    <row r="89" spans="1:22" x14ac:dyDescent="0.25">
      <c r="A89" t="s">
        <v>890</v>
      </c>
      <c r="B89" t="s">
        <v>969</v>
      </c>
      <c r="C89" t="s">
        <v>1</v>
      </c>
      <c r="D89" t="s">
        <v>53</v>
      </c>
      <c r="E89" t="s">
        <v>585</v>
      </c>
      <c r="F89" t="s">
        <v>619</v>
      </c>
      <c r="G89">
        <v>140</v>
      </c>
      <c r="H89">
        <v>140</v>
      </c>
      <c r="I89">
        <v>140</v>
      </c>
      <c r="J89">
        <v>140</v>
      </c>
      <c r="L89" s="2">
        <v>0</v>
      </c>
      <c r="M89" s="2">
        <v>0</v>
      </c>
      <c r="N89" s="2">
        <v>0</v>
      </c>
      <c r="O89" s="2">
        <v>293.32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293.32</v>
      </c>
      <c r="V89" t="s">
        <v>31</v>
      </c>
    </row>
    <row r="90" spans="1:22" x14ac:dyDescent="0.25">
      <c r="A90" t="s">
        <v>890</v>
      </c>
      <c r="B90" t="s">
        <v>968</v>
      </c>
      <c r="C90" t="s">
        <v>1</v>
      </c>
      <c r="D90" t="s">
        <v>53</v>
      </c>
      <c r="E90" t="s">
        <v>585</v>
      </c>
      <c r="F90" t="s">
        <v>619</v>
      </c>
      <c r="G90">
        <v>139</v>
      </c>
      <c r="H90">
        <v>139</v>
      </c>
      <c r="I90">
        <v>139</v>
      </c>
      <c r="J90">
        <v>139</v>
      </c>
      <c r="L90" s="2">
        <v>0</v>
      </c>
      <c r="M90" s="2">
        <v>0</v>
      </c>
      <c r="N90" s="2">
        <v>0</v>
      </c>
      <c r="O90" s="2">
        <v>605.13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605.13</v>
      </c>
      <c r="V90" t="s">
        <v>31</v>
      </c>
    </row>
    <row r="91" spans="1:22" x14ac:dyDescent="0.25">
      <c r="A91" t="s">
        <v>890</v>
      </c>
      <c r="B91" t="s">
        <v>968</v>
      </c>
      <c r="C91" t="s">
        <v>1</v>
      </c>
      <c r="D91" t="s">
        <v>53</v>
      </c>
      <c r="E91" t="s">
        <v>585</v>
      </c>
      <c r="F91" t="s">
        <v>619</v>
      </c>
      <c r="G91">
        <v>138</v>
      </c>
      <c r="H91">
        <v>138</v>
      </c>
      <c r="I91">
        <v>138</v>
      </c>
      <c r="J91">
        <v>138</v>
      </c>
      <c r="L91" s="2">
        <v>0</v>
      </c>
      <c r="M91" s="2">
        <v>0</v>
      </c>
      <c r="N91" s="2">
        <v>0</v>
      </c>
      <c r="O91" s="2">
        <v>142.4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142.4</v>
      </c>
      <c r="V91" t="s">
        <v>31</v>
      </c>
    </row>
    <row r="92" spans="1:22" x14ac:dyDescent="0.25">
      <c r="A92" t="s">
        <v>890</v>
      </c>
      <c r="B92" t="s">
        <v>968</v>
      </c>
      <c r="C92" t="s">
        <v>1</v>
      </c>
      <c r="D92" t="s">
        <v>53</v>
      </c>
      <c r="E92" t="s">
        <v>585</v>
      </c>
      <c r="F92" t="s">
        <v>619</v>
      </c>
      <c r="G92">
        <v>137</v>
      </c>
      <c r="H92">
        <v>137</v>
      </c>
      <c r="I92">
        <v>137</v>
      </c>
      <c r="J92">
        <v>137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t="s">
        <v>31</v>
      </c>
    </row>
    <row r="93" spans="1:22" x14ac:dyDescent="0.25">
      <c r="A93" t="s">
        <v>890</v>
      </c>
      <c r="B93" t="s">
        <v>967</v>
      </c>
      <c r="C93" t="s">
        <v>1</v>
      </c>
      <c r="D93" t="s">
        <v>53</v>
      </c>
      <c r="E93" t="s">
        <v>585</v>
      </c>
      <c r="F93" t="s">
        <v>619</v>
      </c>
      <c r="G93">
        <v>136</v>
      </c>
      <c r="H93">
        <v>136</v>
      </c>
      <c r="I93">
        <v>136</v>
      </c>
      <c r="J93">
        <v>136</v>
      </c>
      <c r="L93" s="2">
        <v>0</v>
      </c>
      <c r="M93" s="2">
        <v>0</v>
      </c>
      <c r="N93" s="2">
        <v>0</v>
      </c>
      <c r="O93" s="2">
        <v>892.28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892.28</v>
      </c>
      <c r="V93" t="s">
        <v>31</v>
      </c>
    </row>
    <row r="94" spans="1:22" x14ac:dyDescent="0.25">
      <c r="A94" t="s">
        <v>890</v>
      </c>
      <c r="B94" t="s">
        <v>966</v>
      </c>
      <c r="C94" t="s">
        <v>1</v>
      </c>
      <c r="D94" t="s">
        <v>53</v>
      </c>
      <c r="E94" t="s">
        <v>585</v>
      </c>
      <c r="F94" t="s">
        <v>619</v>
      </c>
      <c r="G94">
        <v>135</v>
      </c>
      <c r="H94">
        <v>135</v>
      </c>
      <c r="I94">
        <v>135</v>
      </c>
      <c r="J94">
        <v>135</v>
      </c>
      <c r="L94" s="2">
        <v>0</v>
      </c>
      <c r="M94" s="2">
        <v>0</v>
      </c>
      <c r="N94" s="2">
        <v>0</v>
      </c>
      <c r="O94" s="2">
        <v>278.07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278.07</v>
      </c>
      <c r="V94" t="s">
        <v>31</v>
      </c>
    </row>
    <row r="95" spans="1:22" x14ac:dyDescent="0.25">
      <c r="A95" t="s">
        <v>890</v>
      </c>
      <c r="B95" t="s">
        <v>966</v>
      </c>
      <c r="C95" t="s">
        <v>1</v>
      </c>
      <c r="D95" t="s">
        <v>53</v>
      </c>
      <c r="E95" t="s">
        <v>585</v>
      </c>
      <c r="F95" t="s">
        <v>619</v>
      </c>
      <c r="G95">
        <v>134</v>
      </c>
      <c r="H95">
        <v>134</v>
      </c>
      <c r="I95">
        <v>134</v>
      </c>
      <c r="J95">
        <v>134</v>
      </c>
      <c r="L95" s="2">
        <v>1942.16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1942.16</v>
      </c>
      <c r="V95" t="s">
        <v>31</v>
      </c>
    </row>
    <row r="96" spans="1:22" x14ac:dyDescent="0.25">
      <c r="A96" t="s">
        <v>890</v>
      </c>
      <c r="B96" t="s">
        <v>966</v>
      </c>
      <c r="C96" t="s">
        <v>1</v>
      </c>
      <c r="D96" t="s">
        <v>53</v>
      </c>
      <c r="E96" t="s">
        <v>585</v>
      </c>
      <c r="F96" t="s">
        <v>619</v>
      </c>
      <c r="G96">
        <v>133</v>
      </c>
      <c r="H96">
        <v>133</v>
      </c>
      <c r="I96">
        <v>133</v>
      </c>
      <c r="J96">
        <v>133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t="s">
        <v>31</v>
      </c>
    </row>
    <row r="97" spans="1:22" x14ac:dyDescent="0.25">
      <c r="A97" t="s">
        <v>890</v>
      </c>
      <c r="B97" t="s">
        <v>966</v>
      </c>
      <c r="C97" t="s">
        <v>1</v>
      </c>
      <c r="D97" t="s">
        <v>53</v>
      </c>
      <c r="E97" t="s">
        <v>585</v>
      </c>
      <c r="F97" t="s">
        <v>619</v>
      </c>
      <c r="G97">
        <v>132</v>
      </c>
      <c r="H97">
        <v>132</v>
      </c>
      <c r="I97">
        <v>132</v>
      </c>
      <c r="J97">
        <v>132</v>
      </c>
      <c r="L97" s="2">
        <v>0</v>
      </c>
      <c r="M97" s="2">
        <v>0</v>
      </c>
      <c r="N97" s="2">
        <v>0</v>
      </c>
      <c r="O97" s="2">
        <v>762.68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762.68</v>
      </c>
      <c r="V97" t="s">
        <v>31</v>
      </c>
    </row>
    <row r="98" spans="1:22" x14ac:dyDescent="0.25">
      <c r="A98" t="s">
        <v>890</v>
      </c>
      <c r="B98" t="s">
        <v>965</v>
      </c>
      <c r="C98" t="s">
        <v>1</v>
      </c>
      <c r="D98" t="s">
        <v>53</v>
      </c>
      <c r="E98" t="s">
        <v>585</v>
      </c>
      <c r="F98" t="s">
        <v>619</v>
      </c>
      <c r="G98">
        <v>131</v>
      </c>
      <c r="H98">
        <v>131</v>
      </c>
      <c r="I98">
        <v>131</v>
      </c>
      <c r="J98">
        <v>131</v>
      </c>
      <c r="L98" s="2">
        <v>0</v>
      </c>
      <c r="M98" s="2">
        <v>0</v>
      </c>
      <c r="N98" s="2">
        <v>0</v>
      </c>
      <c r="O98" s="2">
        <v>652.79999999999995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652.79999999999995</v>
      </c>
      <c r="V98" t="s">
        <v>31</v>
      </c>
    </row>
    <row r="99" spans="1:22" x14ac:dyDescent="0.25">
      <c r="A99" t="s">
        <v>890</v>
      </c>
      <c r="B99" t="s">
        <v>964</v>
      </c>
      <c r="C99" t="s">
        <v>1</v>
      </c>
      <c r="D99" t="s">
        <v>53</v>
      </c>
      <c r="E99" t="s">
        <v>585</v>
      </c>
      <c r="F99" t="s">
        <v>619</v>
      </c>
      <c r="G99">
        <v>130</v>
      </c>
      <c r="H99">
        <v>130</v>
      </c>
      <c r="I99">
        <v>130</v>
      </c>
      <c r="J99">
        <v>130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t="s">
        <v>31</v>
      </c>
    </row>
    <row r="100" spans="1:22" x14ac:dyDescent="0.25">
      <c r="A100" t="s">
        <v>890</v>
      </c>
      <c r="B100" t="s">
        <v>964</v>
      </c>
      <c r="C100" t="s">
        <v>1</v>
      </c>
      <c r="D100" t="s">
        <v>53</v>
      </c>
      <c r="E100" t="s">
        <v>585</v>
      </c>
      <c r="F100" t="s">
        <v>619</v>
      </c>
      <c r="G100">
        <v>129</v>
      </c>
      <c r="H100">
        <v>129</v>
      </c>
      <c r="I100">
        <v>129</v>
      </c>
      <c r="J100">
        <v>129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t="s">
        <v>31</v>
      </c>
    </row>
    <row r="101" spans="1:22" x14ac:dyDescent="0.25">
      <c r="A101" t="s">
        <v>890</v>
      </c>
      <c r="B101" t="s">
        <v>964</v>
      </c>
      <c r="C101" t="s">
        <v>1</v>
      </c>
      <c r="D101" t="s">
        <v>53</v>
      </c>
      <c r="E101" t="s">
        <v>585</v>
      </c>
      <c r="F101" t="s">
        <v>619</v>
      </c>
      <c r="G101">
        <v>128</v>
      </c>
      <c r="H101">
        <v>128</v>
      </c>
      <c r="I101">
        <v>128</v>
      </c>
      <c r="J101">
        <v>128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t="s">
        <v>31</v>
      </c>
    </row>
    <row r="102" spans="1:22" x14ac:dyDescent="0.25">
      <c r="A102" t="s">
        <v>890</v>
      </c>
      <c r="B102" t="s">
        <v>963</v>
      </c>
      <c r="C102" t="s">
        <v>1</v>
      </c>
      <c r="D102" t="s">
        <v>53</v>
      </c>
      <c r="E102" t="s">
        <v>585</v>
      </c>
      <c r="F102" t="s">
        <v>619</v>
      </c>
      <c r="G102">
        <v>127</v>
      </c>
      <c r="H102">
        <v>127</v>
      </c>
      <c r="I102">
        <v>127</v>
      </c>
      <c r="J102">
        <v>127</v>
      </c>
      <c r="L102" s="2">
        <v>0</v>
      </c>
      <c r="M102" s="2">
        <v>0</v>
      </c>
      <c r="N102" s="2">
        <v>0</v>
      </c>
      <c r="O102" s="2">
        <v>483.07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483.07</v>
      </c>
      <c r="V102" t="s">
        <v>31</v>
      </c>
    </row>
    <row r="103" spans="1:22" x14ac:dyDescent="0.25">
      <c r="A103" t="s">
        <v>889</v>
      </c>
      <c r="B103" t="s">
        <v>925</v>
      </c>
      <c r="C103" t="s">
        <v>1</v>
      </c>
      <c r="D103" t="s">
        <v>53</v>
      </c>
      <c r="E103" t="s">
        <v>585</v>
      </c>
      <c r="F103" t="s">
        <v>619</v>
      </c>
      <c r="G103">
        <v>126</v>
      </c>
      <c r="H103">
        <v>126</v>
      </c>
      <c r="I103">
        <v>126</v>
      </c>
      <c r="J103">
        <v>126</v>
      </c>
      <c r="L103" s="2">
        <v>0</v>
      </c>
      <c r="M103" s="2">
        <v>0</v>
      </c>
      <c r="N103" s="2">
        <v>0</v>
      </c>
      <c r="O103" s="2">
        <v>415.15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415.15</v>
      </c>
      <c r="V103" t="s">
        <v>31</v>
      </c>
    </row>
    <row r="104" spans="1:22" x14ac:dyDescent="0.25">
      <c r="A104" t="s">
        <v>889</v>
      </c>
      <c r="B104" t="s">
        <v>924</v>
      </c>
      <c r="C104" t="s">
        <v>1</v>
      </c>
      <c r="D104" t="s">
        <v>53</v>
      </c>
      <c r="E104" t="s">
        <v>585</v>
      </c>
      <c r="F104" t="s">
        <v>619</v>
      </c>
      <c r="G104">
        <v>125</v>
      </c>
      <c r="H104">
        <v>125</v>
      </c>
      <c r="I104">
        <v>125</v>
      </c>
      <c r="J104">
        <v>125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t="s">
        <v>31</v>
      </c>
    </row>
    <row r="105" spans="1:22" x14ac:dyDescent="0.25">
      <c r="A105" t="s">
        <v>889</v>
      </c>
      <c r="B105" t="s">
        <v>924</v>
      </c>
      <c r="C105" t="s">
        <v>1</v>
      </c>
      <c r="D105" t="s">
        <v>53</v>
      </c>
      <c r="E105" t="s">
        <v>585</v>
      </c>
      <c r="F105" t="s">
        <v>619</v>
      </c>
      <c r="G105">
        <v>124</v>
      </c>
      <c r="H105">
        <v>124</v>
      </c>
      <c r="I105">
        <v>124</v>
      </c>
      <c r="J105">
        <v>124</v>
      </c>
      <c r="L105" s="2">
        <v>0</v>
      </c>
      <c r="M105" s="2">
        <v>0</v>
      </c>
      <c r="N105" s="2">
        <v>0</v>
      </c>
      <c r="O105" s="2">
        <v>182.75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182.75</v>
      </c>
      <c r="V105" t="s">
        <v>31</v>
      </c>
    </row>
    <row r="106" spans="1:22" x14ac:dyDescent="0.25">
      <c r="A106" t="s">
        <v>889</v>
      </c>
      <c r="B106" t="s">
        <v>924</v>
      </c>
      <c r="C106" t="s">
        <v>1</v>
      </c>
      <c r="D106" t="s">
        <v>53</v>
      </c>
      <c r="E106" t="s">
        <v>585</v>
      </c>
      <c r="F106" t="s">
        <v>619</v>
      </c>
      <c r="G106">
        <v>123</v>
      </c>
      <c r="H106">
        <v>123</v>
      </c>
      <c r="I106">
        <v>123</v>
      </c>
      <c r="J106">
        <v>123</v>
      </c>
      <c r="L106" s="2">
        <v>0</v>
      </c>
      <c r="M106" s="2">
        <v>0</v>
      </c>
      <c r="N106" s="2">
        <v>0</v>
      </c>
      <c r="O106" s="2">
        <v>96.3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96.3</v>
      </c>
      <c r="V106" t="s">
        <v>31</v>
      </c>
    </row>
    <row r="107" spans="1:22" x14ac:dyDescent="0.25">
      <c r="A107" t="s">
        <v>889</v>
      </c>
      <c r="B107" t="s">
        <v>923</v>
      </c>
      <c r="C107" t="s">
        <v>1</v>
      </c>
      <c r="D107" t="s">
        <v>53</v>
      </c>
      <c r="E107" t="s">
        <v>585</v>
      </c>
      <c r="F107" t="s">
        <v>619</v>
      </c>
      <c r="G107">
        <v>122</v>
      </c>
      <c r="H107">
        <v>122</v>
      </c>
      <c r="I107">
        <v>122</v>
      </c>
      <c r="J107">
        <v>122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t="s">
        <v>31</v>
      </c>
    </row>
    <row r="108" spans="1:22" x14ac:dyDescent="0.25">
      <c r="A108" t="s">
        <v>889</v>
      </c>
      <c r="B108" t="s">
        <v>923</v>
      </c>
      <c r="C108" t="s">
        <v>1</v>
      </c>
      <c r="D108" t="s">
        <v>53</v>
      </c>
      <c r="E108" t="s">
        <v>585</v>
      </c>
      <c r="F108" t="s">
        <v>619</v>
      </c>
      <c r="G108">
        <v>121</v>
      </c>
      <c r="H108">
        <v>121</v>
      </c>
      <c r="I108">
        <v>121</v>
      </c>
      <c r="J108">
        <v>121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t="s">
        <v>31</v>
      </c>
    </row>
    <row r="109" spans="1:22" x14ac:dyDescent="0.25">
      <c r="A109" t="s">
        <v>888</v>
      </c>
      <c r="B109" t="s">
        <v>901</v>
      </c>
      <c r="C109" t="s">
        <v>1</v>
      </c>
      <c r="D109" t="s">
        <v>53</v>
      </c>
      <c r="E109" t="s">
        <v>585</v>
      </c>
      <c r="F109" t="s">
        <v>619</v>
      </c>
      <c r="G109">
        <v>120</v>
      </c>
      <c r="H109">
        <v>120</v>
      </c>
      <c r="I109">
        <v>120</v>
      </c>
      <c r="J109">
        <v>120</v>
      </c>
      <c r="L109" s="2">
        <v>0</v>
      </c>
      <c r="M109" s="2">
        <v>0</v>
      </c>
      <c r="N109" s="2">
        <v>0</v>
      </c>
      <c r="O109" s="2">
        <v>208.08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208.08</v>
      </c>
      <c r="V109" t="s">
        <v>31</v>
      </c>
    </row>
    <row r="110" spans="1:22" x14ac:dyDescent="0.25">
      <c r="A110" t="s">
        <v>888</v>
      </c>
      <c r="B110" t="s">
        <v>900</v>
      </c>
      <c r="C110" t="s">
        <v>1</v>
      </c>
      <c r="D110" t="s">
        <v>53</v>
      </c>
      <c r="E110" t="s">
        <v>585</v>
      </c>
      <c r="F110" t="s">
        <v>619</v>
      </c>
      <c r="G110">
        <v>119</v>
      </c>
      <c r="H110">
        <v>119</v>
      </c>
      <c r="I110">
        <v>119</v>
      </c>
      <c r="J110">
        <v>119</v>
      </c>
      <c r="L110" s="2">
        <v>163.87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163.87</v>
      </c>
      <c r="V110" t="s">
        <v>31</v>
      </c>
    </row>
    <row r="111" spans="1:22" x14ac:dyDescent="0.25">
      <c r="A111" t="s">
        <v>888</v>
      </c>
      <c r="B111" t="s">
        <v>899</v>
      </c>
      <c r="C111" t="s">
        <v>1</v>
      </c>
      <c r="D111" t="s">
        <v>53</v>
      </c>
      <c r="E111" t="s">
        <v>585</v>
      </c>
      <c r="F111" t="s">
        <v>619</v>
      </c>
      <c r="G111">
        <v>118</v>
      </c>
      <c r="H111">
        <v>118</v>
      </c>
      <c r="I111">
        <v>118</v>
      </c>
      <c r="J111">
        <v>118</v>
      </c>
      <c r="L111" s="2">
        <v>0</v>
      </c>
      <c r="M111" s="2">
        <v>0</v>
      </c>
      <c r="N111" s="2">
        <v>0</v>
      </c>
      <c r="O111" s="2">
        <v>117.88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117.88</v>
      </c>
      <c r="V111" t="s">
        <v>31</v>
      </c>
    </row>
    <row r="112" spans="1:22" x14ac:dyDescent="0.25">
      <c r="A112" t="s">
        <v>888</v>
      </c>
      <c r="B112" t="s">
        <v>898</v>
      </c>
      <c r="C112" t="s">
        <v>1</v>
      </c>
      <c r="D112" t="s">
        <v>53</v>
      </c>
      <c r="E112" t="s">
        <v>585</v>
      </c>
      <c r="F112" t="s">
        <v>619</v>
      </c>
      <c r="G112">
        <v>117</v>
      </c>
      <c r="H112">
        <v>117</v>
      </c>
      <c r="I112">
        <v>117</v>
      </c>
      <c r="J112">
        <v>117</v>
      </c>
      <c r="L112" s="2">
        <v>0</v>
      </c>
      <c r="M112" s="2">
        <v>0</v>
      </c>
      <c r="N112" s="2">
        <v>0</v>
      </c>
      <c r="O112" s="2">
        <v>1020.55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1020.55</v>
      </c>
      <c r="V112" t="s">
        <v>31</v>
      </c>
    </row>
    <row r="113" spans="1:22" x14ac:dyDescent="0.25">
      <c r="A113" t="s">
        <v>888</v>
      </c>
      <c r="B113" t="s">
        <v>897</v>
      </c>
      <c r="C113" t="s">
        <v>1</v>
      </c>
      <c r="D113" t="s">
        <v>53</v>
      </c>
      <c r="E113" t="s">
        <v>585</v>
      </c>
      <c r="F113" t="s">
        <v>619</v>
      </c>
      <c r="G113">
        <v>116</v>
      </c>
      <c r="H113">
        <v>116</v>
      </c>
      <c r="I113">
        <v>116</v>
      </c>
      <c r="J113">
        <v>116</v>
      </c>
      <c r="L113" s="2">
        <v>0</v>
      </c>
      <c r="M113" s="2">
        <v>0</v>
      </c>
      <c r="N113" s="2">
        <v>0</v>
      </c>
      <c r="O113" s="2">
        <v>146.44999999999999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146.44999999999999</v>
      </c>
      <c r="V113" t="s">
        <v>31</v>
      </c>
    </row>
    <row r="114" spans="1:22" x14ac:dyDescent="0.25">
      <c r="A114" t="s">
        <v>888</v>
      </c>
      <c r="B114" t="s">
        <v>897</v>
      </c>
      <c r="C114" t="s">
        <v>1</v>
      </c>
      <c r="D114" t="s">
        <v>53</v>
      </c>
      <c r="E114" t="s">
        <v>585</v>
      </c>
      <c r="F114" t="s">
        <v>619</v>
      </c>
      <c r="G114">
        <v>115</v>
      </c>
      <c r="H114">
        <v>115</v>
      </c>
      <c r="I114">
        <v>115</v>
      </c>
      <c r="J114">
        <v>115</v>
      </c>
      <c r="L114" s="2">
        <v>0</v>
      </c>
      <c r="M114" s="2">
        <v>0</v>
      </c>
      <c r="N114" s="2">
        <v>0</v>
      </c>
      <c r="O114" s="2">
        <v>93.75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93.75</v>
      </c>
      <c r="V114" t="s">
        <v>31</v>
      </c>
    </row>
    <row r="115" spans="1:22" x14ac:dyDescent="0.25">
      <c r="A115" t="s">
        <v>822</v>
      </c>
      <c r="B115" t="s">
        <v>829</v>
      </c>
      <c r="C115" t="s">
        <v>1</v>
      </c>
      <c r="D115" t="s">
        <v>53</v>
      </c>
      <c r="E115" t="s">
        <v>585</v>
      </c>
      <c r="F115" t="s">
        <v>619</v>
      </c>
      <c r="G115">
        <v>114</v>
      </c>
      <c r="H115">
        <v>114</v>
      </c>
      <c r="I115">
        <v>114</v>
      </c>
      <c r="J115">
        <v>114</v>
      </c>
      <c r="L115" s="2">
        <v>0</v>
      </c>
      <c r="M115" s="2">
        <v>0</v>
      </c>
      <c r="N115" s="2">
        <v>0</v>
      </c>
      <c r="O115" s="2">
        <v>20.11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20.11</v>
      </c>
      <c r="V115" t="s">
        <v>31</v>
      </c>
    </row>
    <row r="116" spans="1:22" x14ac:dyDescent="0.25">
      <c r="A116" t="s">
        <v>822</v>
      </c>
      <c r="B116" t="s">
        <v>829</v>
      </c>
      <c r="C116" t="s">
        <v>1</v>
      </c>
      <c r="D116" t="s">
        <v>53</v>
      </c>
      <c r="E116" t="s">
        <v>585</v>
      </c>
      <c r="F116" t="s">
        <v>619</v>
      </c>
      <c r="G116">
        <v>113</v>
      </c>
      <c r="H116">
        <v>113</v>
      </c>
      <c r="I116">
        <v>113</v>
      </c>
      <c r="J116">
        <v>113</v>
      </c>
      <c r="L116" s="2">
        <v>0</v>
      </c>
      <c r="M116" s="2">
        <v>0</v>
      </c>
      <c r="N116" s="2">
        <v>0</v>
      </c>
      <c r="O116" s="2">
        <v>68.13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68.13</v>
      </c>
      <c r="V116" t="s">
        <v>31</v>
      </c>
    </row>
    <row r="117" spans="1:22" x14ac:dyDescent="0.25">
      <c r="A117" t="s">
        <v>822</v>
      </c>
      <c r="B117" t="s">
        <v>828</v>
      </c>
      <c r="C117" t="s">
        <v>1</v>
      </c>
      <c r="D117" t="s">
        <v>53</v>
      </c>
      <c r="E117" t="s">
        <v>585</v>
      </c>
      <c r="F117" t="s">
        <v>619</v>
      </c>
      <c r="G117">
        <v>112</v>
      </c>
      <c r="H117">
        <v>112</v>
      </c>
      <c r="I117">
        <v>112</v>
      </c>
      <c r="J117">
        <v>112</v>
      </c>
      <c r="L117" s="2">
        <v>0</v>
      </c>
      <c r="M117" s="2">
        <v>0</v>
      </c>
      <c r="N117" s="2">
        <v>0</v>
      </c>
      <c r="O117" s="2">
        <v>35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35</v>
      </c>
      <c r="V117" t="s">
        <v>31</v>
      </c>
    </row>
    <row r="118" spans="1:22" x14ac:dyDescent="0.25">
      <c r="A118" t="s">
        <v>822</v>
      </c>
      <c r="B118" t="s">
        <v>828</v>
      </c>
      <c r="C118" t="s">
        <v>1</v>
      </c>
      <c r="D118" t="s">
        <v>53</v>
      </c>
      <c r="E118" t="s">
        <v>585</v>
      </c>
      <c r="F118" t="s">
        <v>619</v>
      </c>
      <c r="G118">
        <v>111</v>
      </c>
      <c r="H118">
        <v>111</v>
      </c>
      <c r="I118">
        <v>111</v>
      </c>
      <c r="J118">
        <v>111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t="s">
        <v>31</v>
      </c>
    </row>
    <row r="119" spans="1:22" x14ac:dyDescent="0.25">
      <c r="A119" t="s">
        <v>822</v>
      </c>
      <c r="B119" t="s">
        <v>827</v>
      </c>
      <c r="C119" t="s">
        <v>1</v>
      </c>
      <c r="D119" t="s">
        <v>53</v>
      </c>
      <c r="E119" t="s">
        <v>585</v>
      </c>
      <c r="F119" t="s">
        <v>619</v>
      </c>
      <c r="G119">
        <v>110</v>
      </c>
      <c r="H119">
        <v>110</v>
      </c>
      <c r="I119">
        <v>110</v>
      </c>
      <c r="J119">
        <v>110</v>
      </c>
      <c r="L119" s="2">
        <v>0</v>
      </c>
      <c r="M119" s="2">
        <v>0</v>
      </c>
      <c r="N119" s="2">
        <v>0</v>
      </c>
      <c r="O119" s="2">
        <v>95.76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95.76</v>
      </c>
      <c r="V119" t="s">
        <v>31</v>
      </c>
    </row>
    <row r="120" spans="1:22" x14ac:dyDescent="0.25">
      <c r="A120" t="s">
        <v>822</v>
      </c>
      <c r="B120" t="s">
        <v>826</v>
      </c>
      <c r="C120" t="s">
        <v>1</v>
      </c>
      <c r="D120" t="s">
        <v>53</v>
      </c>
      <c r="E120" t="s">
        <v>585</v>
      </c>
      <c r="F120" t="s">
        <v>619</v>
      </c>
      <c r="G120">
        <v>109</v>
      </c>
      <c r="H120">
        <v>109</v>
      </c>
      <c r="I120">
        <v>109</v>
      </c>
      <c r="J120">
        <v>109</v>
      </c>
      <c r="L120" s="2">
        <v>0</v>
      </c>
      <c r="M120" s="2">
        <v>0</v>
      </c>
      <c r="N120" s="2">
        <v>0</v>
      </c>
      <c r="O120" s="2">
        <v>49.19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49.19</v>
      </c>
      <c r="V120" t="s">
        <v>31</v>
      </c>
    </row>
    <row r="121" spans="1:22" x14ac:dyDescent="0.25">
      <c r="A121" t="s">
        <v>822</v>
      </c>
      <c r="B121" t="s">
        <v>825</v>
      </c>
      <c r="C121" t="s">
        <v>1</v>
      </c>
      <c r="D121" t="s">
        <v>53</v>
      </c>
      <c r="E121" t="s">
        <v>585</v>
      </c>
      <c r="F121" t="s">
        <v>619</v>
      </c>
      <c r="G121">
        <v>108</v>
      </c>
      <c r="H121">
        <v>108</v>
      </c>
      <c r="I121">
        <v>108</v>
      </c>
      <c r="J121">
        <v>108</v>
      </c>
      <c r="L121" s="2">
        <v>0</v>
      </c>
      <c r="M121" s="2">
        <v>0</v>
      </c>
      <c r="N121" s="2">
        <v>0</v>
      </c>
      <c r="O121" s="2">
        <v>616.88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616.88</v>
      </c>
      <c r="V121" t="s">
        <v>31</v>
      </c>
    </row>
    <row r="122" spans="1:22" x14ac:dyDescent="0.25">
      <c r="A122" t="s">
        <v>822</v>
      </c>
      <c r="B122" t="s">
        <v>825</v>
      </c>
      <c r="C122" t="s">
        <v>1</v>
      </c>
      <c r="D122" t="s">
        <v>53</v>
      </c>
      <c r="E122" t="s">
        <v>585</v>
      </c>
      <c r="F122" t="s">
        <v>619</v>
      </c>
      <c r="G122">
        <v>107</v>
      </c>
      <c r="H122">
        <v>107</v>
      </c>
      <c r="I122">
        <v>107</v>
      </c>
      <c r="J122">
        <v>107</v>
      </c>
      <c r="L122" s="2">
        <v>0</v>
      </c>
      <c r="M122" s="2">
        <v>0</v>
      </c>
      <c r="N122" s="2">
        <v>0</v>
      </c>
      <c r="O122" s="2">
        <v>224.49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224.49</v>
      </c>
      <c r="V122" t="s">
        <v>31</v>
      </c>
    </row>
    <row r="123" spans="1:22" x14ac:dyDescent="0.25">
      <c r="A123" t="s">
        <v>822</v>
      </c>
      <c r="B123" t="s">
        <v>825</v>
      </c>
      <c r="C123" t="s">
        <v>1</v>
      </c>
      <c r="D123" t="s">
        <v>53</v>
      </c>
      <c r="E123" t="s">
        <v>585</v>
      </c>
      <c r="F123" t="s">
        <v>619</v>
      </c>
      <c r="G123">
        <v>106</v>
      </c>
      <c r="H123">
        <v>106</v>
      </c>
      <c r="I123">
        <v>106</v>
      </c>
      <c r="J123">
        <v>106</v>
      </c>
      <c r="L123" s="2">
        <v>0</v>
      </c>
      <c r="M123" s="2">
        <v>0</v>
      </c>
      <c r="N123" s="2">
        <v>0</v>
      </c>
      <c r="O123" s="2">
        <v>255.06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255.06</v>
      </c>
      <c r="V123" t="s">
        <v>31</v>
      </c>
    </row>
    <row r="124" spans="1:22" x14ac:dyDescent="0.25">
      <c r="A124" t="s">
        <v>822</v>
      </c>
      <c r="B124" t="s">
        <v>824</v>
      </c>
      <c r="C124" t="s">
        <v>1</v>
      </c>
      <c r="D124" t="s">
        <v>53</v>
      </c>
      <c r="E124" t="s">
        <v>585</v>
      </c>
      <c r="F124" t="s">
        <v>619</v>
      </c>
      <c r="G124">
        <v>105</v>
      </c>
      <c r="H124">
        <v>105</v>
      </c>
      <c r="I124">
        <v>105</v>
      </c>
      <c r="J124">
        <v>105</v>
      </c>
      <c r="L124" s="2">
        <v>0</v>
      </c>
      <c r="M124" s="2">
        <v>0</v>
      </c>
      <c r="N124" s="2">
        <v>0</v>
      </c>
      <c r="O124" s="2">
        <v>17.149999999999999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17.149999999999999</v>
      </c>
      <c r="V124" t="s">
        <v>31</v>
      </c>
    </row>
    <row r="125" spans="1:22" x14ac:dyDescent="0.25">
      <c r="A125" t="s">
        <v>822</v>
      </c>
      <c r="B125" t="s">
        <v>823</v>
      </c>
      <c r="C125" t="s">
        <v>1</v>
      </c>
      <c r="D125" t="s">
        <v>53</v>
      </c>
      <c r="E125" t="s">
        <v>585</v>
      </c>
      <c r="F125" t="s">
        <v>619</v>
      </c>
      <c r="G125">
        <v>104</v>
      </c>
      <c r="H125">
        <v>104</v>
      </c>
      <c r="I125">
        <v>104</v>
      </c>
      <c r="J125">
        <v>104</v>
      </c>
      <c r="L125" s="2">
        <v>0</v>
      </c>
      <c r="M125" s="2">
        <v>0</v>
      </c>
      <c r="N125" s="2">
        <v>0</v>
      </c>
      <c r="O125" s="2">
        <v>189.56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189.56</v>
      </c>
      <c r="V125" t="s">
        <v>31</v>
      </c>
    </row>
    <row r="126" spans="1:22" x14ac:dyDescent="0.25">
      <c r="A126" t="s">
        <v>775</v>
      </c>
      <c r="B126" t="s">
        <v>780</v>
      </c>
      <c r="C126" t="s">
        <v>1</v>
      </c>
      <c r="D126" t="s">
        <v>53</v>
      </c>
      <c r="E126" t="s">
        <v>585</v>
      </c>
      <c r="F126" t="s">
        <v>619</v>
      </c>
      <c r="G126">
        <v>103</v>
      </c>
      <c r="H126">
        <v>103</v>
      </c>
      <c r="I126">
        <v>103</v>
      </c>
      <c r="J126">
        <v>103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t="s">
        <v>31</v>
      </c>
    </row>
    <row r="127" spans="1:22" x14ac:dyDescent="0.25">
      <c r="A127" t="s">
        <v>775</v>
      </c>
      <c r="B127" t="s">
        <v>780</v>
      </c>
      <c r="C127" t="s">
        <v>1</v>
      </c>
      <c r="D127" t="s">
        <v>53</v>
      </c>
      <c r="E127" t="s">
        <v>585</v>
      </c>
      <c r="F127" t="s">
        <v>619</v>
      </c>
      <c r="G127">
        <v>102</v>
      </c>
      <c r="H127">
        <v>102</v>
      </c>
      <c r="I127">
        <v>102</v>
      </c>
      <c r="J127">
        <v>102</v>
      </c>
      <c r="L127" s="2">
        <v>0</v>
      </c>
      <c r="M127" s="2">
        <v>0</v>
      </c>
      <c r="N127" s="2">
        <v>0</v>
      </c>
      <c r="O127" s="2">
        <v>190.6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190.6</v>
      </c>
      <c r="V127" t="s">
        <v>31</v>
      </c>
    </row>
    <row r="128" spans="1:22" x14ac:dyDescent="0.25">
      <c r="A128" t="s">
        <v>775</v>
      </c>
      <c r="B128" t="s">
        <v>779</v>
      </c>
      <c r="C128" t="s">
        <v>1</v>
      </c>
      <c r="D128" t="s">
        <v>53</v>
      </c>
      <c r="E128" t="s">
        <v>585</v>
      </c>
      <c r="F128" t="s">
        <v>619</v>
      </c>
      <c r="G128">
        <v>101</v>
      </c>
      <c r="H128">
        <v>101</v>
      </c>
      <c r="I128">
        <v>101</v>
      </c>
      <c r="J128">
        <v>101</v>
      </c>
      <c r="L128" s="2">
        <v>0</v>
      </c>
      <c r="M128" s="2">
        <v>0</v>
      </c>
      <c r="N128" s="2">
        <v>0</v>
      </c>
      <c r="O128" s="2">
        <v>310.31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310.31</v>
      </c>
      <c r="V128" t="s">
        <v>31</v>
      </c>
    </row>
    <row r="129" spans="1:22" x14ac:dyDescent="0.25">
      <c r="A129" t="s">
        <v>775</v>
      </c>
      <c r="B129" t="s">
        <v>779</v>
      </c>
      <c r="C129" t="s">
        <v>1</v>
      </c>
      <c r="D129" t="s">
        <v>53</v>
      </c>
      <c r="E129" t="s">
        <v>585</v>
      </c>
      <c r="F129" t="s">
        <v>619</v>
      </c>
      <c r="G129">
        <v>100</v>
      </c>
      <c r="H129">
        <v>100</v>
      </c>
      <c r="I129">
        <v>100</v>
      </c>
      <c r="J129">
        <v>100</v>
      </c>
      <c r="L129" s="2">
        <v>149.44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149.44</v>
      </c>
      <c r="V129" t="s">
        <v>31</v>
      </c>
    </row>
    <row r="130" spans="1:22" x14ac:dyDescent="0.25">
      <c r="A130" t="s">
        <v>775</v>
      </c>
      <c r="B130" t="s">
        <v>779</v>
      </c>
      <c r="C130" t="s">
        <v>1</v>
      </c>
      <c r="D130" t="s">
        <v>53</v>
      </c>
      <c r="E130" t="s">
        <v>585</v>
      </c>
      <c r="F130" t="s">
        <v>619</v>
      </c>
      <c r="G130">
        <v>99</v>
      </c>
      <c r="H130">
        <v>99</v>
      </c>
      <c r="I130">
        <v>99</v>
      </c>
      <c r="J130">
        <v>99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t="s">
        <v>31</v>
      </c>
    </row>
    <row r="131" spans="1:22" x14ac:dyDescent="0.25">
      <c r="A131" t="s">
        <v>775</v>
      </c>
      <c r="B131" t="s">
        <v>778</v>
      </c>
      <c r="C131" t="s">
        <v>1</v>
      </c>
      <c r="D131" t="s">
        <v>53</v>
      </c>
      <c r="E131" t="s">
        <v>585</v>
      </c>
      <c r="F131" t="s">
        <v>619</v>
      </c>
      <c r="G131">
        <v>98</v>
      </c>
      <c r="H131">
        <v>98</v>
      </c>
      <c r="I131">
        <v>98</v>
      </c>
      <c r="J131">
        <v>98</v>
      </c>
      <c r="L131" s="2">
        <v>0</v>
      </c>
      <c r="M131" s="2">
        <v>0</v>
      </c>
      <c r="N131" s="2">
        <v>0</v>
      </c>
      <c r="O131" s="2">
        <v>223.52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223.52</v>
      </c>
      <c r="V131" t="s">
        <v>31</v>
      </c>
    </row>
    <row r="132" spans="1:22" x14ac:dyDescent="0.25">
      <c r="A132" t="s">
        <v>775</v>
      </c>
      <c r="B132" t="s">
        <v>778</v>
      </c>
      <c r="C132" t="s">
        <v>1</v>
      </c>
      <c r="D132" t="s">
        <v>53</v>
      </c>
      <c r="E132" t="s">
        <v>585</v>
      </c>
      <c r="F132" t="s">
        <v>619</v>
      </c>
      <c r="G132">
        <v>97</v>
      </c>
      <c r="H132">
        <v>97</v>
      </c>
      <c r="I132">
        <v>97</v>
      </c>
      <c r="J132">
        <v>97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t="s">
        <v>31</v>
      </c>
    </row>
    <row r="133" spans="1:22" x14ac:dyDescent="0.25">
      <c r="A133" t="s">
        <v>775</v>
      </c>
      <c r="B133" t="s">
        <v>777</v>
      </c>
      <c r="C133" t="s">
        <v>1</v>
      </c>
      <c r="D133" t="s">
        <v>53</v>
      </c>
      <c r="E133" t="s">
        <v>585</v>
      </c>
      <c r="F133" t="s">
        <v>619</v>
      </c>
      <c r="G133">
        <v>96</v>
      </c>
      <c r="H133">
        <v>96</v>
      </c>
      <c r="I133">
        <v>96</v>
      </c>
      <c r="J133">
        <v>96</v>
      </c>
      <c r="L133" s="2">
        <v>114.6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114.6</v>
      </c>
      <c r="V133" t="s">
        <v>31</v>
      </c>
    </row>
    <row r="134" spans="1:22" x14ac:dyDescent="0.25">
      <c r="A134" t="s">
        <v>775</v>
      </c>
      <c r="B134" t="s">
        <v>777</v>
      </c>
      <c r="C134" t="s">
        <v>1</v>
      </c>
      <c r="D134" t="s">
        <v>53</v>
      </c>
      <c r="E134" t="s">
        <v>585</v>
      </c>
      <c r="F134" t="s">
        <v>619</v>
      </c>
      <c r="G134">
        <v>95</v>
      </c>
      <c r="H134">
        <v>95</v>
      </c>
      <c r="I134">
        <v>95</v>
      </c>
      <c r="J134">
        <v>95</v>
      </c>
      <c r="L134" s="2">
        <v>0</v>
      </c>
      <c r="M134" s="2">
        <v>0</v>
      </c>
      <c r="N134" s="2">
        <v>0</v>
      </c>
      <c r="O134" s="2">
        <v>33.450000000000003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33.450000000000003</v>
      </c>
      <c r="V134" t="s">
        <v>31</v>
      </c>
    </row>
    <row r="135" spans="1:22" x14ac:dyDescent="0.25">
      <c r="A135" t="s">
        <v>775</v>
      </c>
      <c r="B135" t="s">
        <v>777</v>
      </c>
      <c r="C135" t="s">
        <v>1</v>
      </c>
      <c r="D135" t="s">
        <v>53</v>
      </c>
      <c r="E135" t="s">
        <v>585</v>
      </c>
      <c r="F135" t="s">
        <v>619</v>
      </c>
      <c r="G135">
        <v>94</v>
      </c>
      <c r="H135">
        <v>94</v>
      </c>
      <c r="I135">
        <v>94</v>
      </c>
      <c r="J135">
        <v>94</v>
      </c>
      <c r="L135" s="2">
        <v>0</v>
      </c>
      <c r="M135" s="2">
        <v>0</v>
      </c>
      <c r="N135" s="2">
        <v>0</v>
      </c>
      <c r="O135" s="2">
        <v>431.09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431.09</v>
      </c>
      <c r="V135" t="s">
        <v>31</v>
      </c>
    </row>
    <row r="136" spans="1:22" x14ac:dyDescent="0.25">
      <c r="A136" t="s">
        <v>775</v>
      </c>
      <c r="B136" t="s">
        <v>777</v>
      </c>
      <c r="C136" t="s">
        <v>1</v>
      </c>
      <c r="D136" t="s">
        <v>53</v>
      </c>
      <c r="E136" t="s">
        <v>585</v>
      </c>
      <c r="F136" t="s">
        <v>619</v>
      </c>
      <c r="G136">
        <v>93</v>
      </c>
      <c r="H136">
        <v>93</v>
      </c>
      <c r="I136">
        <v>93</v>
      </c>
      <c r="J136">
        <v>93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t="s">
        <v>31</v>
      </c>
    </row>
    <row r="137" spans="1:22" x14ac:dyDescent="0.25">
      <c r="A137" t="s">
        <v>775</v>
      </c>
      <c r="B137" t="s">
        <v>776</v>
      </c>
      <c r="C137" t="s">
        <v>1</v>
      </c>
      <c r="D137" t="s">
        <v>53</v>
      </c>
      <c r="E137" t="s">
        <v>585</v>
      </c>
      <c r="F137" t="s">
        <v>619</v>
      </c>
      <c r="G137">
        <v>92</v>
      </c>
      <c r="H137">
        <v>92</v>
      </c>
      <c r="I137">
        <v>92</v>
      </c>
      <c r="J137">
        <v>92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t="s">
        <v>31</v>
      </c>
    </row>
    <row r="138" spans="1:22" x14ac:dyDescent="0.25">
      <c r="A138" t="s">
        <v>455</v>
      </c>
      <c r="B138" t="s">
        <v>618</v>
      </c>
      <c r="C138" t="s">
        <v>1</v>
      </c>
      <c r="D138" t="s">
        <v>53</v>
      </c>
      <c r="E138" t="s">
        <v>585</v>
      </c>
      <c r="F138" t="s">
        <v>619</v>
      </c>
      <c r="G138">
        <v>91</v>
      </c>
      <c r="H138">
        <v>91</v>
      </c>
      <c r="I138">
        <v>91</v>
      </c>
      <c r="J138">
        <v>91</v>
      </c>
      <c r="L138" s="2">
        <v>0</v>
      </c>
      <c r="M138" s="2">
        <v>0</v>
      </c>
      <c r="N138" s="2">
        <v>0</v>
      </c>
      <c r="O138" s="2">
        <v>242.74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242.74</v>
      </c>
      <c r="V138" t="s">
        <v>31</v>
      </c>
    </row>
    <row r="139" spans="1:22" x14ac:dyDescent="0.25">
      <c r="A139" t="s">
        <v>455</v>
      </c>
      <c r="B139" t="s">
        <v>620</v>
      </c>
      <c r="C139" t="s">
        <v>1</v>
      </c>
      <c r="D139" t="s">
        <v>53</v>
      </c>
      <c r="E139" t="s">
        <v>585</v>
      </c>
      <c r="F139" t="s">
        <v>619</v>
      </c>
      <c r="G139">
        <v>90</v>
      </c>
      <c r="H139">
        <v>90</v>
      </c>
      <c r="I139">
        <v>90</v>
      </c>
      <c r="J139">
        <v>90</v>
      </c>
      <c r="L139" s="2">
        <v>0</v>
      </c>
      <c r="M139" s="2">
        <v>0</v>
      </c>
      <c r="N139" s="2">
        <v>0</v>
      </c>
      <c r="O139" s="2">
        <v>354.76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354.76</v>
      </c>
      <c r="V139" t="s">
        <v>31</v>
      </c>
    </row>
    <row r="140" spans="1:22" x14ac:dyDescent="0.25">
      <c r="A140" t="s">
        <v>455</v>
      </c>
      <c r="B140" t="s">
        <v>621</v>
      </c>
      <c r="C140" t="s">
        <v>1</v>
      </c>
      <c r="D140" t="s">
        <v>53</v>
      </c>
      <c r="E140" t="s">
        <v>585</v>
      </c>
      <c r="F140" t="s">
        <v>619</v>
      </c>
      <c r="G140">
        <v>89</v>
      </c>
      <c r="H140">
        <v>89</v>
      </c>
      <c r="I140">
        <v>89</v>
      </c>
      <c r="J140">
        <v>89</v>
      </c>
      <c r="L140" s="2">
        <v>0</v>
      </c>
      <c r="M140" s="2">
        <v>0</v>
      </c>
      <c r="N140" s="2">
        <v>0</v>
      </c>
      <c r="O140" s="2">
        <v>98.37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98.37</v>
      </c>
      <c r="V140" t="s">
        <v>31</v>
      </c>
    </row>
    <row r="141" spans="1:22" x14ac:dyDescent="0.25">
      <c r="A141" t="s">
        <v>455</v>
      </c>
      <c r="B141" t="s">
        <v>584</v>
      </c>
      <c r="C141" t="s">
        <v>1</v>
      </c>
      <c r="D141" t="s">
        <v>53</v>
      </c>
      <c r="E141" t="s">
        <v>585</v>
      </c>
      <c r="F141" t="s">
        <v>619</v>
      </c>
      <c r="G141">
        <v>88</v>
      </c>
      <c r="H141">
        <v>88</v>
      </c>
      <c r="I141">
        <v>88</v>
      </c>
      <c r="J141">
        <v>88</v>
      </c>
      <c r="L141" s="2">
        <v>0</v>
      </c>
      <c r="M141" s="2">
        <v>0</v>
      </c>
      <c r="N141" s="2">
        <v>0</v>
      </c>
      <c r="O141" s="2">
        <v>181.5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181.5</v>
      </c>
      <c r="V141" t="s">
        <v>31</v>
      </c>
    </row>
    <row r="142" spans="1:22" x14ac:dyDescent="0.25">
      <c r="A142" t="s">
        <v>455</v>
      </c>
      <c r="B142" t="s">
        <v>459</v>
      </c>
      <c r="C142" t="s">
        <v>1</v>
      </c>
      <c r="D142" t="s">
        <v>53</v>
      </c>
      <c r="E142" t="s">
        <v>585</v>
      </c>
      <c r="F142" t="s">
        <v>619</v>
      </c>
      <c r="G142">
        <v>87</v>
      </c>
      <c r="H142">
        <v>87</v>
      </c>
      <c r="I142">
        <v>87</v>
      </c>
      <c r="J142">
        <v>87</v>
      </c>
      <c r="L142" s="2">
        <v>0</v>
      </c>
      <c r="M142" s="2">
        <v>0</v>
      </c>
      <c r="N142" s="2">
        <v>0</v>
      </c>
      <c r="O142" s="2">
        <v>590.04999999999995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590.04999999999995</v>
      </c>
      <c r="V142" t="s">
        <v>31</v>
      </c>
    </row>
    <row r="143" spans="1:22" x14ac:dyDescent="0.25">
      <c r="A143" t="s">
        <v>455</v>
      </c>
      <c r="B143" t="s">
        <v>459</v>
      </c>
      <c r="C143" t="s">
        <v>1</v>
      </c>
      <c r="D143" t="s">
        <v>53</v>
      </c>
      <c r="E143" t="s">
        <v>585</v>
      </c>
      <c r="F143" t="s">
        <v>619</v>
      </c>
      <c r="G143">
        <v>86</v>
      </c>
      <c r="H143">
        <v>86</v>
      </c>
      <c r="I143">
        <v>86</v>
      </c>
      <c r="J143">
        <v>86</v>
      </c>
      <c r="L143" s="2">
        <v>0</v>
      </c>
      <c r="M143" s="2">
        <v>0</v>
      </c>
      <c r="N143" s="2">
        <v>0</v>
      </c>
      <c r="O143" s="2">
        <v>243.48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243.48</v>
      </c>
      <c r="V143" t="s">
        <v>31</v>
      </c>
    </row>
    <row r="144" spans="1:22" x14ac:dyDescent="0.25">
      <c r="A144" t="s">
        <v>455</v>
      </c>
      <c r="B144" t="s">
        <v>563</v>
      </c>
      <c r="C144" t="s">
        <v>1</v>
      </c>
      <c r="D144" t="s">
        <v>53</v>
      </c>
      <c r="E144" t="s">
        <v>585</v>
      </c>
      <c r="F144" t="s">
        <v>619</v>
      </c>
      <c r="G144">
        <v>85</v>
      </c>
      <c r="H144">
        <v>85</v>
      </c>
      <c r="I144">
        <v>85</v>
      </c>
      <c r="J144">
        <v>85</v>
      </c>
      <c r="L144" s="2">
        <v>0</v>
      </c>
      <c r="M144" s="2">
        <v>0</v>
      </c>
      <c r="N144" s="2">
        <v>0</v>
      </c>
      <c r="O144" s="2">
        <v>174.47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174.47</v>
      </c>
      <c r="V144" t="s">
        <v>31</v>
      </c>
    </row>
    <row r="145" spans="1:22" x14ac:dyDescent="0.25">
      <c r="A145" t="s">
        <v>455</v>
      </c>
      <c r="B145" t="s">
        <v>567</v>
      </c>
      <c r="C145" t="s">
        <v>1</v>
      </c>
      <c r="D145" t="s">
        <v>53</v>
      </c>
      <c r="E145" t="s">
        <v>585</v>
      </c>
      <c r="F145" t="s">
        <v>619</v>
      </c>
      <c r="G145">
        <v>80</v>
      </c>
      <c r="H145">
        <v>80</v>
      </c>
      <c r="I145">
        <v>80</v>
      </c>
      <c r="J145">
        <v>80</v>
      </c>
      <c r="L145" s="2">
        <v>0</v>
      </c>
      <c r="M145" s="2">
        <v>0</v>
      </c>
      <c r="N145" s="2">
        <v>0</v>
      </c>
      <c r="O145" s="2">
        <v>257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257</v>
      </c>
      <c r="V145" t="s">
        <v>31</v>
      </c>
    </row>
    <row r="146" spans="1:22" x14ac:dyDescent="0.25">
      <c r="A146" t="s">
        <v>455</v>
      </c>
      <c r="B146" t="s">
        <v>622</v>
      </c>
      <c r="C146" t="s">
        <v>1</v>
      </c>
      <c r="D146" t="s">
        <v>53</v>
      </c>
      <c r="E146" t="s">
        <v>585</v>
      </c>
      <c r="F146" t="s">
        <v>619</v>
      </c>
      <c r="G146">
        <v>79</v>
      </c>
      <c r="H146">
        <v>79</v>
      </c>
      <c r="I146">
        <v>79</v>
      </c>
      <c r="J146">
        <v>79</v>
      </c>
      <c r="L146" s="2">
        <v>0</v>
      </c>
      <c r="M146" s="2">
        <v>0</v>
      </c>
      <c r="N146" s="2">
        <v>0</v>
      </c>
      <c r="O146" s="2">
        <v>48.84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48.84</v>
      </c>
      <c r="V146" t="s">
        <v>31</v>
      </c>
    </row>
    <row r="147" spans="1:22" x14ac:dyDescent="0.25">
      <c r="A147" t="s">
        <v>455</v>
      </c>
      <c r="B147" t="s">
        <v>568</v>
      </c>
      <c r="C147" t="s">
        <v>1</v>
      </c>
      <c r="D147" t="s">
        <v>53</v>
      </c>
      <c r="E147" t="s">
        <v>585</v>
      </c>
      <c r="F147" t="s">
        <v>619</v>
      </c>
      <c r="G147">
        <v>78</v>
      </c>
      <c r="H147">
        <v>78</v>
      </c>
      <c r="I147">
        <v>78</v>
      </c>
      <c r="J147">
        <v>78</v>
      </c>
      <c r="L147" s="2">
        <v>0</v>
      </c>
      <c r="M147" s="2">
        <v>0</v>
      </c>
      <c r="N147" s="2">
        <v>0</v>
      </c>
      <c r="O147" s="2">
        <v>68.94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68.94</v>
      </c>
      <c r="V147" t="s">
        <v>31</v>
      </c>
    </row>
    <row r="148" spans="1:22" x14ac:dyDescent="0.25">
      <c r="A148" t="s">
        <v>455</v>
      </c>
      <c r="B148" t="s">
        <v>568</v>
      </c>
      <c r="C148" t="s">
        <v>1</v>
      </c>
      <c r="D148" t="s">
        <v>53</v>
      </c>
      <c r="E148" t="s">
        <v>585</v>
      </c>
      <c r="F148" t="s">
        <v>619</v>
      </c>
      <c r="G148">
        <v>77</v>
      </c>
      <c r="H148">
        <v>77</v>
      </c>
      <c r="I148">
        <v>77</v>
      </c>
      <c r="J148">
        <v>77</v>
      </c>
      <c r="L148" s="2">
        <v>0</v>
      </c>
      <c r="M148" s="2">
        <v>0</v>
      </c>
      <c r="N148" s="2">
        <v>0</v>
      </c>
      <c r="O148" s="2">
        <v>33.270000000000003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33.270000000000003</v>
      </c>
      <c r="V148" t="s">
        <v>31</v>
      </c>
    </row>
    <row r="149" spans="1:22" x14ac:dyDescent="0.25">
      <c r="A149" t="s">
        <v>455</v>
      </c>
      <c r="B149" t="s">
        <v>568</v>
      </c>
      <c r="C149" t="s">
        <v>1</v>
      </c>
      <c r="D149" t="s">
        <v>53</v>
      </c>
      <c r="E149" t="s">
        <v>585</v>
      </c>
      <c r="F149" t="s">
        <v>619</v>
      </c>
      <c r="G149">
        <v>75</v>
      </c>
      <c r="H149">
        <v>75</v>
      </c>
      <c r="I149">
        <v>75</v>
      </c>
      <c r="J149">
        <v>75</v>
      </c>
      <c r="L149" s="2">
        <v>0</v>
      </c>
      <c r="M149" s="2">
        <v>0</v>
      </c>
      <c r="N149" s="2">
        <v>0</v>
      </c>
      <c r="O149" s="2">
        <v>128.49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128.49</v>
      </c>
      <c r="V149" t="s">
        <v>31</v>
      </c>
    </row>
    <row r="150" spans="1:22" x14ac:dyDescent="0.25">
      <c r="A150" t="s">
        <v>455</v>
      </c>
      <c r="B150" t="s">
        <v>568</v>
      </c>
      <c r="C150" t="s">
        <v>1</v>
      </c>
      <c r="D150" t="s">
        <v>53</v>
      </c>
      <c r="E150" t="s">
        <v>585</v>
      </c>
      <c r="F150" t="s">
        <v>619</v>
      </c>
      <c r="G150">
        <v>74</v>
      </c>
      <c r="H150">
        <v>74</v>
      </c>
      <c r="I150">
        <v>74</v>
      </c>
      <c r="J150">
        <v>74</v>
      </c>
      <c r="L150" s="2">
        <v>0</v>
      </c>
      <c r="M150" s="2">
        <v>0</v>
      </c>
      <c r="N150" s="2">
        <v>0</v>
      </c>
      <c r="O150" s="2">
        <v>456.69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456.69</v>
      </c>
      <c r="V150" t="s">
        <v>31</v>
      </c>
    </row>
    <row r="152" spans="1:22" x14ac:dyDescent="0.25">
      <c r="A152" t="s">
        <v>462</v>
      </c>
      <c r="L152" s="38">
        <f>SUBTOTAL(109,Tabla3[V EXENTA])</f>
        <v>5764.75</v>
      </c>
      <c r="M152"/>
      <c r="N152"/>
      <c r="O152" s="38">
        <f>SUBTOTAL(109,Tabla3[V GRAVADAS])</f>
        <v>26153.320000000003</v>
      </c>
      <c r="P152"/>
      <c r="Q152"/>
      <c r="R152"/>
      <c r="S152"/>
      <c r="T152"/>
      <c r="U152"/>
      <c r="V152">
        <f>SUBTOTAL(103,Tabla3[ANEXO])</f>
        <v>148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884"/>
  <sheetViews>
    <sheetView topLeftCell="A561" workbookViewId="0">
      <selection activeCell="B583" sqref="B583"/>
    </sheetView>
  </sheetViews>
  <sheetFormatPr baseColWidth="10" defaultColWidth="11.42578125" defaultRowHeight="15" x14ac:dyDescent="0.25"/>
  <cols>
    <col min="1" max="1" width="18.42578125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ht="16.5" x14ac:dyDescent="0.3">
      <c r="A2" s="39" t="s">
        <v>54</v>
      </c>
      <c r="B2" s="27" t="s">
        <v>55</v>
      </c>
    </row>
    <row r="3" spans="1:2" ht="16.5" x14ac:dyDescent="0.3">
      <c r="A3" s="39" t="s">
        <v>56</v>
      </c>
      <c r="B3" s="28" t="s">
        <v>57</v>
      </c>
    </row>
    <row r="4" spans="1:2" ht="16.5" x14ac:dyDescent="0.3">
      <c r="A4" s="39" t="s">
        <v>58</v>
      </c>
      <c r="B4" s="28" t="s">
        <v>59</v>
      </c>
    </row>
    <row r="5" spans="1:2" ht="16.5" x14ac:dyDescent="0.3">
      <c r="A5" s="39" t="s">
        <v>60</v>
      </c>
      <c r="B5" s="28" t="s">
        <v>61</v>
      </c>
    </row>
    <row r="6" spans="1:2" ht="16.5" x14ac:dyDescent="0.3">
      <c r="A6" s="39" t="s">
        <v>62</v>
      </c>
      <c r="B6" s="28" t="s">
        <v>63</v>
      </c>
    </row>
    <row r="7" spans="1:2" ht="16.5" x14ac:dyDescent="0.3">
      <c r="A7" s="40" t="s">
        <v>64</v>
      </c>
      <c r="B7" s="28" t="s">
        <v>65</v>
      </c>
    </row>
    <row r="8" spans="1:2" ht="16.5" x14ac:dyDescent="0.3">
      <c r="A8" s="39" t="s">
        <v>66</v>
      </c>
      <c r="B8" s="29" t="s">
        <v>67</v>
      </c>
    </row>
    <row r="9" spans="1:2" ht="16.5" x14ac:dyDescent="0.3">
      <c r="A9" s="39" t="s">
        <v>68</v>
      </c>
      <c r="B9" s="29" t="s">
        <v>69</v>
      </c>
    </row>
    <row r="10" spans="1:2" ht="16.5" x14ac:dyDescent="0.3">
      <c r="A10" s="39" t="s">
        <v>70</v>
      </c>
      <c r="B10" s="29" t="s">
        <v>71</v>
      </c>
    </row>
    <row r="11" spans="1:2" ht="16.5" x14ac:dyDescent="0.3">
      <c r="A11" s="39" t="s">
        <v>393</v>
      </c>
      <c r="B11" s="29" t="s">
        <v>395</v>
      </c>
    </row>
    <row r="12" spans="1:2" ht="16.5" x14ac:dyDescent="0.3">
      <c r="A12" s="39" t="s">
        <v>396</v>
      </c>
      <c r="B12" s="29" t="s">
        <v>397</v>
      </c>
    </row>
    <row r="13" spans="1:2" ht="16.5" x14ac:dyDescent="0.3">
      <c r="A13" s="39" t="s">
        <v>398</v>
      </c>
      <c r="B13" s="29" t="s">
        <v>399</v>
      </c>
    </row>
    <row r="14" spans="1:2" ht="16.5" x14ac:dyDescent="0.3">
      <c r="A14" s="39" t="s">
        <v>400</v>
      </c>
      <c r="B14" s="29" t="s">
        <v>401</v>
      </c>
    </row>
    <row r="15" spans="1:2" ht="16.5" x14ac:dyDescent="0.3">
      <c r="A15" s="39" t="s">
        <v>409</v>
      </c>
      <c r="B15" s="29" t="s">
        <v>410</v>
      </c>
    </row>
    <row r="16" spans="1:2" ht="16.5" x14ac:dyDescent="0.3">
      <c r="A16" s="39" t="s">
        <v>404</v>
      </c>
      <c r="B16" s="29" t="s">
        <v>405</v>
      </c>
    </row>
    <row r="17" spans="1:2" ht="16.5" x14ac:dyDescent="0.3">
      <c r="A17" s="39" t="s">
        <v>385</v>
      </c>
      <c r="B17" s="29" t="s">
        <v>408</v>
      </c>
    </row>
    <row r="18" spans="1:2" ht="16.5" x14ac:dyDescent="0.3">
      <c r="A18" s="39" t="s">
        <v>416</v>
      </c>
      <c r="B18" s="29" t="s">
        <v>417</v>
      </c>
    </row>
    <row r="19" spans="1:2" ht="16.5" x14ac:dyDescent="0.3">
      <c r="A19" s="39" t="s">
        <v>418</v>
      </c>
      <c r="B19" s="29" t="s">
        <v>419</v>
      </c>
    </row>
    <row r="20" spans="1:2" ht="16.5" x14ac:dyDescent="0.3">
      <c r="A20" s="39" t="s">
        <v>434</v>
      </c>
      <c r="B20" s="29" t="s">
        <v>435</v>
      </c>
    </row>
    <row r="21" spans="1:2" ht="16.5" x14ac:dyDescent="0.3">
      <c r="A21" s="39" t="s">
        <v>436</v>
      </c>
      <c r="B21" s="29" t="s">
        <v>437</v>
      </c>
    </row>
    <row r="22" spans="1:2" ht="16.5" x14ac:dyDescent="0.3">
      <c r="A22" s="46" t="s">
        <v>438</v>
      </c>
      <c r="B22" s="30" t="s">
        <v>439</v>
      </c>
    </row>
    <row r="23" spans="1:2" ht="16.5" x14ac:dyDescent="0.25">
      <c r="A23" s="47" t="s">
        <v>440</v>
      </c>
      <c r="B23" s="23" t="s">
        <v>441</v>
      </c>
    </row>
    <row r="24" spans="1:2" ht="16.5" x14ac:dyDescent="0.3">
      <c r="A24" s="41" t="s">
        <v>422</v>
      </c>
      <c r="B24" s="32" t="s">
        <v>423</v>
      </c>
    </row>
    <row r="25" spans="1:2" ht="16.5" x14ac:dyDescent="0.3">
      <c r="A25" s="41" t="s">
        <v>72</v>
      </c>
      <c r="B25" s="32" t="s">
        <v>73</v>
      </c>
    </row>
    <row r="26" spans="1:2" ht="16.5" x14ac:dyDescent="0.3">
      <c r="A26" s="41"/>
      <c r="B26" s="32" t="s">
        <v>74</v>
      </c>
    </row>
    <row r="27" spans="1:2" ht="16.5" x14ac:dyDescent="0.3">
      <c r="A27" s="41" t="s">
        <v>424</v>
      </c>
      <c r="B27" s="32" t="s">
        <v>425</v>
      </c>
    </row>
    <row r="28" spans="1:2" ht="16.5" x14ac:dyDescent="0.3">
      <c r="A28" s="41" t="s">
        <v>426</v>
      </c>
      <c r="B28" s="32" t="s">
        <v>427</v>
      </c>
    </row>
    <row r="29" spans="1:2" ht="16.5" x14ac:dyDescent="0.3">
      <c r="A29" s="41"/>
      <c r="B29" s="32" t="s">
        <v>75</v>
      </c>
    </row>
    <row r="30" spans="1:2" ht="16.5" x14ac:dyDescent="0.3">
      <c r="A30" s="41" t="s">
        <v>404</v>
      </c>
      <c r="B30" s="32" t="s">
        <v>405</v>
      </c>
    </row>
    <row r="31" spans="1:2" ht="16.5" x14ac:dyDescent="0.3">
      <c r="A31" s="41"/>
      <c r="B31" s="32" t="s">
        <v>76</v>
      </c>
    </row>
    <row r="32" spans="1:2" ht="16.5" x14ac:dyDescent="0.3">
      <c r="A32" s="41" t="s">
        <v>402</v>
      </c>
      <c r="B32" s="32" t="s">
        <v>428</v>
      </c>
    </row>
    <row r="33" spans="1:2" ht="16.5" x14ac:dyDescent="0.3">
      <c r="A33" s="41" t="s">
        <v>429</v>
      </c>
      <c r="B33" s="32" t="s">
        <v>430</v>
      </c>
    </row>
    <row r="34" spans="1:2" ht="16.5" x14ac:dyDescent="0.3">
      <c r="A34" s="41"/>
      <c r="B34" s="32" t="s">
        <v>77</v>
      </c>
    </row>
    <row r="35" spans="1:2" ht="16.5" x14ac:dyDescent="0.3">
      <c r="A35" s="41" t="s">
        <v>78</v>
      </c>
      <c r="B35" s="32" t="s">
        <v>79</v>
      </c>
    </row>
    <row r="36" spans="1:2" ht="16.5" x14ac:dyDescent="0.3">
      <c r="A36" s="41" t="s">
        <v>431</v>
      </c>
      <c r="B36" s="32" t="s">
        <v>432</v>
      </c>
    </row>
    <row r="37" spans="1:2" ht="16.5" x14ac:dyDescent="0.3">
      <c r="A37" s="41"/>
      <c r="B37" s="32" t="s">
        <v>80</v>
      </c>
    </row>
    <row r="38" spans="1:2" ht="16.5" x14ac:dyDescent="0.3">
      <c r="A38" s="41" t="s">
        <v>81</v>
      </c>
      <c r="B38" s="33" t="s">
        <v>81</v>
      </c>
    </row>
    <row r="39" spans="1:2" ht="16.5" x14ac:dyDescent="0.3">
      <c r="A39" s="41"/>
      <c r="B39" s="32" t="s">
        <v>82</v>
      </c>
    </row>
    <row r="40" spans="1:2" ht="16.5" x14ac:dyDescent="0.3">
      <c r="A40" s="41" t="s">
        <v>83</v>
      </c>
      <c r="B40" s="32" t="s">
        <v>84</v>
      </c>
    </row>
    <row r="41" spans="1:2" ht="16.5" x14ac:dyDescent="0.3">
      <c r="A41" s="41"/>
      <c r="B41" s="32" t="s">
        <v>85</v>
      </c>
    </row>
    <row r="42" spans="1:2" ht="16.5" x14ac:dyDescent="0.3">
      <c r="A42" s="41" t="s">
        <v>1088</v>
      </c>
      <c r="B42" s="32" t="s">
        <v>86</v>
      </c>
    </row>
    <row r="43" spans="1:2" ht="16.5" x14ac:dyDescent="0.3">
      <c r="A43" s="41"/>
      <c r="B43" s="32" t="s">
        <v>87</v>
      </c>
    </row>
    <row r="44" spans="1:2" ht="16.5" x14ac:dyDescent="0.3">
      <c r="A44" s="41" t="s">
        <v>420</v>
      </c>
      <c r="B44" s="32" t="s">
        <v>421</v>
      </c>
    </row>
    <row r="45" spans="1:2" ht="16.5" x14ac:dyDescent="0.3">
      <c r="A45" s="41"/>
      <c r="B45" s="32" t="s">
        <v>89</v>
      </c>
    </row>
    <row r="46" spans="1:2" ht="16.5" x14ac:dyDescent="0.3">
      <c r="A46" s="41"/>
      <c r="B46" s="33" t="s">
        <v>90</v>
      </c>
    </row>
    <row r="47" spans="1:2" ht="16.5" x14ac:dyDescent="0.3">
      <c r="A47" s="41"/>
      <c r="B47" s="32" t="s">
        <v>91</v>
      </c>
    </row>
    <row r="48" spans="1:2" ht="16.5" x14ac:dyDescent="0.3">
      <c r="A48" s="41"/>
      <c r="B48" s="32" t="s">
        <v>92</v>
      </c>
    </row>
    <row r="49" spans="1:2" ht="16.5" x14ac:dyDescent="0.3">
      <c r="A49" s="41"/>
      <c r="B49" s="32" t="s">
        <v>93</v>
      </c>
    </row>
    <row r="50" spans="1:2" ht="16.5" x14ac:dyDescent="0.3">
      <c r="A50" s="41"/>
      <c r="B50" s="32" t="s">
        <v>94</v>
      </c>
    </row>
    <row r="51" spans="1:2" ht="16.5" x14ac:dyDescent="0.3">
      <c r="A51" s="41" t="s">
        <v>403</v>
      </c>
      <c r="B51" s="32" t="s">
        <v>95</v>
      </c>
    </row>
    <row r="52" spans="1:2" ht="16.5" x14ac:dyDescent="0.3">
      <c r="A52" s="41"/>
      <c r="B52" s="32" t="s">
        <v>96</v>
      </c>
    </row>
    <row r="53" spans="1:2" ht="16.5" x14ac:dyDescent="0.3">
      <c r="A53" s="41"/>
      <c r="B53" s="32" t="s">
        <v>97</v>
      </c>
    </row>
    <row r="54" spans="1:2" ht="16.5" x14ac:dyDescent="0.3">
      <c r="A54" s="41"/>
      <c r="B54" s="32" t="s">
        <v>98</v>
      </c>
    </row>
    <row r="55" spans="1:2" ht="16.5" x14ac:dyDescent="0.3">
      <c r="A55" s="41"/>
      <c r="B55" s="32" t="s">
        <v>99</v>
      </c>
    </row>
    <row r="56" spans="1:2" ht="16.5" x14ac:dyDescent="0.3">
      <c r="A56" s="41" t="s">
        <v>100</v>
      </c>
      <c r="B56" s="32" t="s">
        <v>101</v>
      </c>
    </row>
    <row r="57" spans="1:2" ht="16.5" x14ac:dyDescent="0.3">
      <c r="A57" s="41" t="s">
        <v>102</v>
      </c>
      <c r="B57" s="32" t="s">
        <v>103</v>
      </c>
    </row>
    <row r="58" spans="1:2" ht="16.5" x14ac:dyDescent="0.3">
      <c r="A58" s="41"/>
      <c r="B58" s="32" t="s">
        <v>104</v>
      </c>
    </row>
    <row r="59" spans="1:2" ht="16.5" x14ac:dyDescent="0.3">
      <c r="A59" s="41"/>
      <c r="B59" s="32" t="s">
        <v>105</v>
      </c>
    </row>
    <row r="60" spans="1:2" ht="16.5" x14ac:dyDescent="0.3">
      <c r="A60" s="41"/>
      <c r="B60" s="32" t="s">
        <v>106</v>
      </c>
    </row>
    <row r="61" spans="1:2" ht="16.5" x14ac:dyDescent="0.3">
      <c r="A61" s="41" t="s">
        <v>913</v>
      </c>
      <c r="B61" s="32" t="s">
        <v>107</v>
      </c>
    </row>
    <row r="62" spans="1:2" ht="16.5" x14ac:dyDescent="0.3">
      <c r="A62" s="41" t="s">
        <v>433</v>
      </c>
      <c r="B62" s="32" t="s">
        <v>108</v>
      </c>
    </row>
    <row r="63" spans="1:2" ht="16.5" x14ac:dyDescent="0.3">
      <c r="A63" s="41"/>
      <c r="B63" s="32" t="s">
        <v>109</v>
      </c>
    </row>
    <row r="64" spans="1:2" ht="16.5" x14ac:dyDescent="0.3">
      <c r="A64" s="41"/>
      <c r="B64" s="32" t="s">
        <v>110</v>
      </c>
    </row>
    <row r="65" spans="1:2" ht="16.5" x14ac:dyDescent="0.3">
      <c r="A65" s="41"/>
      <c r="B65" s="32" t="s">
        <v>111</v>
      </c>
    </row>
    <row r="66" spans="1:2" ht="16.5" x14ac:dyDescent="0.3">
      <c r="A66" s="41"/>
      <c r="B66" s="32" t="s">
        <v>112</v>
      </c>
    </row>
    <row r="67" spans="1:2" ht="16.5" x14ac:dyDescent="0.3">
      <c r="A67" s="41"/>
      <c r="B67" s="32" t="s">
        <v>113</v>
      </c>
    </row>
    <row r="68" spans="1:2" ht="16.5" x14ac:dyDescent="0.3">
      <c r="A68" s="41"/>
      <c r="B68" s="32" t="s">
        <v>114</v>
      </c>
    </row>
    <row r="69" spans="1:2" ht="16.5" x14ac:dyDescent="0.3">
      <c r="A69" s="41"/>
      <c r="B69" s="32" t="s">
        <v>115</v>
      </c>
    </row>
    <row r="70" spans="1:2" ht="16.5" x14ac:dyDescent="0.3">
      <c r="A70" s="41"/>
      <c r="B70" s="32" t="s">
        <v>116</v>
      </c>
    </row>
    <row r="71" spans="1:2" ht="16.5" x14ac:dyDescent="0.3">
      <c r="A71" s="41" t="s">
        <v>117</v>
      </c>
      <c r="B71" s="32" t="s">
        <v>118</v>
      </c>
    </row>
    <row r="72" spans="1:2" ht="16.5" x14ac:dyDescent="0.3">
      <c r="A72" s="41" t="s">
        <v>117</v>
      </c>
      <c r="B72" s="32" t="s">
        <v>119</v>
      </c>
    </row>
    <row r="73" spans="1:2" ht="16.5" x14ac:dyDescent="0.3">
      <c r="A73" s="41" t="s">
        <v>120</v>
      </c>
      <c r="B73" s="32" t="s">
        <v>121</v>
      </c>
    </row>
    <row r="74" spans="1:2" ht="16.5" x14ac:dyDescent="0.3">
      <c r="A74" s="41" t="s">
        <v>1005</v>
      </c>
      <c r="B74" s="32" t="s">
        <v>123</v>
      </c>
    </row>
    <row r="75" spans="1:2" ht="16.5" x14ac:dyDescent="0.3">
      <c r="A75" s="41" t="s">
        <v>124</v>
      </c>
      <c r="B75" s="32" t="s">
        <v>125</v>
      </c>
    </row>
    <row r="76" spans="1:2" ht="16.5" x14ac:dyDescent="0.3">
      <c r="A76" s="41" t="s">
        <v>124</v>
      </c>
      <c r="B76" s="32" t="s">
        <v>126</v>
      </c>
    </row>
    <row r="77" spans="1:2" ht="16.5" x14ac:dyDescent="0.3">
      <c r="A77" s="41" t="s">
        <v>127</v>
      </c>
      <c r="B77" s="32" t="s">
        <v>128</v>
      </c>
    </row>
    <row r="78" spans="1:2" ht="16.5" x14ac:dyDescent="0.3">
      <c r="A78" s="41" t="s">
        <v>120</v>
      </c>
      <c r="B78" s="32" t="s">
        <v>129</v>
      </c>
    </row>
    <row r="79" spans="1:2" ht="16.5" x14ac:dyDescent="0.3">
      <c r="A79" s="41" t="s">
        <v>130</v>
      </c>
      <c r="B79" s="32" t="s">
        <v>87</v>
      </c>
    </row>
    <row r="80" spans="1:2" ht="16.5" x14ac:dyDescent="0.3">
      <c r="A80" s="41" t="s">
        <v>131</v>
      </c>
      <c r="B80" s="32" t="s">
        <v>132</v>
      </c>
    </row>
    <row r="81" spans="1:2" ht="16.5" x14ac:dyDescent="0.3">
      <c r="A81" s="41" t="s">
        <v>133</v>
      </c>
      <c r="B81" s="32" t="s">
        <v>77</v>
      </c>
    </row>
    <row r="82" spans="1:2" ht="16.5" x14ac:dyDescent="0.3">
      <c r="A82" s="41" t="s">
        <v>127</v>
      </c>
      <c r="B82" s="32" t="s">
        <v>134</v>
      </c>
    </row>
    <row r="83" spans="1:2" ht="16.5" x14ac:dyDescent="0.3">
      <c r="A83" s="41" t="s">
        <v>135</v>
      </c>
      <c r="B83" s="32" t="s">
        <v>136</v>
      </c>
    </row>
    <row r="84" spans="1:2" ht="16.5" x14ac:dyDescent="0.3">
      <c r="A84" s="41" t="s">
        <v>120</v>
      </c>
      <c r="B84" s="32" t="s">
        <v>137</v>
      </c>
    </row>
    <row r="85" spans="1:2" ht="16.5" x14ac:dyDescent="0.3">
      <c r="A85" s="41" t="s">
        <v>127</v>
      </c>
      <c r="B85" s="32" t="s">
        <v>138</v>
      </c>
    </row>
    <row r="86" spans="1:2" ht="16.5" x14ac:dyDescent="0.3">
      <c r="A86" s="41" t="s">
        <v>124</v>
      </c>
      <c r="B86" s="32" t="s">
        <v>140</v>
      </c>
    </row>
    <row r="87" spans="1:2" ht="16.5" x14ac:dyDescent="0.3">
      <c r="A87" s="41" t="s">
        <v>120</v>
      </c>
      <c r="B87" s="32" t="s">
        <v>141</v>
      </c>
    </row>
    <row r="88" spans="1:2" ht="16.5" x14ac:dyDescent="0.3">
      <c r="A88" s="41" t="s">
        <v>117</v>
      </c>
      <c r="B88" s="32" t="s">
        <v>142</v>
      </c>
    </row>
    <row r="89" spans="1:2" ht="16.5" x14ac:dyDescent="0.3">
      <c r="A89" s="41" t="s">
        <v>117</v>
      </c>
      <c r="B89" s="32" t="s">
        <v>143</v>
      </c>
    </row>
    <row r="90" spans="1:2" ht="16.5" x14ac:dyDescent="0.3">
      <c r="A90" s="41" t="s">
        <v>120</v>
      </c>
      <c r="B90" s="32" t="s">
        <v>144</v>
      </c>
    </row>
    <row r="91" spans="1:2" ht="16.5" x14ac:dyDescent="0.3">
      <c r="A91" s="41" t="s">
        <v>127</v>
      </c>
      <c r="B91" s="32" t="s">
        <v>145</v>
      </c>
    </row>
    <row r="92" spans="1:2" ht="16.5" x14ac:dyDescent="0.3">
      <c r="A92" s="41" t="s">
        <v>127</v>
      </c>
      <c r="B92" s="32" t="s">
        <v>95</v>
      </c>
    </row>
    <row r="93" spans="1:2" ht="16.5" x14ac:dyDescent="0.3">
      <c r="A93" s="41" t="s">
        <v>124</v>
      </c>
      <c r="B93" s="32" t="s">
        <v>146</v>
      </c>
    </row>
    <row r="94" spans="1:2" ht="16.5" x14ac:dyDescent="0.3">
      <c r="A94" s="41" t="s">
        <v>124</v>
      </c>
      <c r="B94" s="32" t="s">
        <v>147</v>
      </c>
    </row>
    <row r="95" spans="1:2" ht="16.5" x14ac:dyDescent="0.3">
      <c r="A95" s="41" t="s">
        <v>127</v>
      </c>
      <c r="B95" s="32" t="s">
        <v>148</v>
      </c>
    </row>
    <row r="96" spans="1:2" ht="16.5" x14ac:dyDescent="0.3">
      <c r="A96" s="41" t="s">
        <v>124</v>
      </c>
      <c r="B96" s="32" t="s">
        <v>149</v>
      </c>
    </row>
    <row r="97" spans="1:2" ht="16.5" x14ac:dyDescent="0.3">
      <c r="A97" s="41" t="s">
        <v>117</v>
      </c>
      <c r="B97" s="32" t="s">
        <v>150</v>
      </c>
    </row>
    <row r="98" spans="1:2" ht="16.5" x14ac:dyDescent="0.3">
      <c r="A98" s="41" t="s">
        <v>127</v>
      </c>
      <c r="B98" s="32" t="s">
        <v>151</v>
      </c>
    </row>
    <row r="99" spans="1:2" ht="16.5" x14ac:dyDescent="0.3">
      <c r="A99" s="41" t="s">
        <v>117</v>
      </c>
      <c r="B99" s="32" t="s">
        <v>152</v>
      </c>
    </row>
    <row r="100" spans="1:2" ht="16.5" x14ac:dyDescent="0.3">
      <c r="A100" s="41" t="s">
        <v>120</v>
      </c>
      <c r="B100" s="32" t="s">
        <v>153</v>
      </c>
    </row>
    <row r="101" spans="1:2" ht="16.5" x14ac:dyDescent="0.3">
      <c r="A101" s="41" t="s">
        <v>127</v>
      </c>
      <c r="B101" s="32" t="s">
        <v>154</v>
      </c>
    </row>
    <row r="102" spans="1:2" ht="16.5" x14ac:dyDescent="0.3">
      <c r="A102" s="41" t="s">
        <v>155</v>
      </c>
      <c r="B102" s="32" t="s">
        <v>156</v>
      </c>
    </row>
    <row r="103" spans="1:2" ht="16.5" x14ac:dyDescent="0.3">
      <c r="A103" s="41" t="s">
        <v>157</v>
      </c>
      <c r="B103" s="32" t="s">
        <v>158</v>
      </c>
    </row>
    <row r="104" spans="1:2" ht="16.5" x14ac:dyDescent="0.3">
      <c r="A104" s="41" t="s">
        <v>124</v>
      </c>
      <c r="B104" s="32" t="s">
        <v>159</v>
      </c>
    </row>
    <row r="105" spans="1:2" ht="16.5" x14ac:dyDescent="0.3">
      <c r="A105" s="41" t="s">
        <v>131</v>
      </c>
      <c r="B105" s="32" t="s">
        <v>160</v>
      </c>
    </row>
    <row r="106" spans="1:2" ht="16.5" x14ac:dyDescent="0.3">
      <c r="A106" s="41" t="s">
        <v>161</v>
      </c>
      <c r="B106" s="32" t="s">
        <v>76</v>
      </c>
    </row>
    <row r="107" spans="1:2" ht="16.5" x14ac:dyDescent="0.3">
      <c r="A107" s="41" t="s">
        <v>135</v>
      </c>
      <c r="B107" s="32" t="s">
        <v>162</v>
      </c>
    </row>
    <row r="108" spans="1:2" ht="16.5" x14ac:dyDescent="0.3">
      <c r="A108" s="41" t="s">
        <v>124</v>
      </c>
      <c r="B108" s="32" t="s">
        <v>163</v>
      </c>
    </row>
    <row r="109" spans="1:2" ht="16.5" x14ac:dyDescent="0.3">
      <c r="A109" s="41" t="s">
        <v>120</v>
      </c>
      <c r="B109" s="32" t="s">
        <v>164</v>
      </c>
    </row>
    <row r="110" spans="1:2" ht="16.5" x14ac:dyDescent="0.3">
      <c r="A110" s="41" t="s">
        <v>120</v>
      </c>
      <c r="B110" s="32" t="s">
        <v>165</v>
      </c>
    </row>
    <row r="111" spans="1:2" ht="16.5" x14ac:dyDescent="0.3">
      <c r="A111" s="41" t="s">
        <v>127</v>
      </c>
      <c r="B111" s="32" t="s">
        <v>166</v>
      </c>
    </row>
    <row r="112" spans="1:2" ht="16.5" x14ac:dyDescent="0.3">
      <c r="A112" s="41" t="s">
        <v>117</v>
      </c>
      <c r="B112" s="32" t="s">
        <v>167</v>
      </c>
    </row>
    <row r="113" spans="1:2" ht="16.5" x14ac:dyDescent="0.3">
      <c r="A113" s="41" t="s">
        <v>120</v>
      </c>
      <c r="B113" s="32" t="s">
        <v>168</v>
      </c>
    </row>
    <row r="114" spans="1:2" ht="16.5" x14ac:dyDescent="0.3">
      <c r="A114" s="41" t="s">
        <v>127</v>
      </c>
      <c r="B114" s="32" t="s">
        <v>169</v>
      </c>
    </row>
    <row r="115" spans="1:2" ht="16.5" x14ac:dyDescent="0.3">
      <c r="A115" s="41" t="s">
        <v>127</v>
      </c>
      <c r="B115" s="32" t="s">
        <v>170</v>
      </c>
    </row>
    <row r="116" spans="1:2" ht="16.5" x14ac:dyDescent="0.3">
      <c r="A116" s="41" t="s">
        <v>120</v>
      </c>
      <c r="B116" s="32" t="s">
        <v>171</v>
      </c>
    </row>
    <row r="117" spans="1:2" ht="16.5" x14ac:dyDescent="0.3">
      <c r="A117" s="41" t="s">
        <v>127</v>
      </c>
      <c r="B117" s="32" t="s">
        <v>172</v>
      </c>
    </row>
    <row r="118" spans="1:2" ht="16.5" x14ac:dyDescent="0.3">
      <c r="A118" s="41" t="s">
        <v>127</v>
      </c>
      <c r="B118" s="32" t="s">
        <v>173</v>
      </c>
    </row>
    <row r="119" spans="1:2" ht="16.5" x14ac:dyDescent="0.3">
      <c r="A119" s="41" t="s">
        <v>124</v>
      </c>
      <c r="B119" s="32" t="s">
        <v>174</v>
      </c>
    </row>
    <row r="120" spans="1:2" ht="16.5" x14ac:dyDescent="0.3">
      <c r="A120" s="41" t="s">
        <v>117</v>
      </c>
      <c r="B120" s="32" t="s">
        <v>175</v>
      </c>
    </row>
    <row r="121" spans="1:2" ht="16.5" x14ac:dyDescent="0.3">
      <c r="A121" s="41" t="s">
        <v>117</v>
      </c>
      <c r="B121" s="32" t="s">
        <v>176</v>
      </c>
    </row>
    <row r="122" spans="1:2" ht="16.5" x14ac:dyDescent="0.3">
      <c r="A122" s="41" t="s">
        <v>117</v>
      </c>
      <c r="B122" s="32" t="s">
        <v>177</v>
      </c>
    </row>
    <row r="123" spans="1:2" ht="16.5" x14ac:dyDescent="0.3">
      <c r="A123" s="41" t="s">
        <v>133</v>
      </c>
      <c r="B123" s="32" t="s">
        <v>178</v>
      </c>
    </row>
    <row r="124" spans="1:2" ht="16.5" x14ac:dyDescent="0.3">
      <c r="A124" s="41" t="s">
        <v>127</v>
      </c>
      <c r="B124" s="32" t="s">
        <v>88</v>
      </c>
    </row>
    <row r="125" spans="1:2" ht="16.5" x14ac:dyDescent="0.3">
      <c r="A125" s="41" t="s">
        <v>120</v>
      </c>
      <c r="B125" s="32" t="s">
        <v>179</v>
      </c>
    </row>
    <row r="126" spans="1:2" ht="16.5" x14ac:dyDescent="0.3">
      <c r="A126" s="41" t="s">
        <v>120</v>
      </c>
      <c r="B126" s="32" t="s">
        <v>180</v>
      </c>
    </row>
    <row r="127" spans="1:2" ht="16.5" x14ac:dyDescent="0.3">
      <c r="A127" s="41" t="s">
        <v>181</v>
      </c>
      <c r="B127" s="32" t="s">
        <v>182</v>
      </c>
    </row>
    <row r="128" spans="1:2" ht="16.5" x14ac:dyDescent="0.3">
      <c r="A128" s="41" t="s">
        <v>131</v>
      </c>
      <c r="B128" s="32" t="s">
        <v>183</v>
      </c>
    </row>
    <row r="129" spans="1:2" ht="16.5" x14ac:dyDescent="0.3">
      <c r="A129" s="41" t="s">
        <v>117</v>
      </c>
      <c r="B129" s="32" t="s">
        <v>184</v>
      </c>
    </row>
    <row r="130" spans="1:2" ht="16.5" x14ac:dyDescent="0.3">
      <c r="A130" s="41" t="s">
        <v>124</v>
      </c>
      <c r="B130" s="32" t="s">
        <v>185</v>
      </c>
    </row>
    <row r="131" spans="1:2" ht="16.5" x14ac:dyDescent="0.3">
      <c r="A131" s="41" t="s">
        <v>120</v>
      </c>
      <c r="B131" s="32" t="s">
        <v>186</v>
      </c>
    </row>
    <row r="132" spans="1:2" ht="16.5" x14ac:dyDescent="0.3">
      <c r="A132" s="41" t="s">
        <v>120</v>
      </c>
      <c r="B132" s="32" t="s">
        <v>187</v>
      </c>
    </row>
    <row r="133" spans="1:2" ht="16.5" x14ac:dyDescent="0.3">
      <c r="A133" s="41" t="s">
        <v>117</v>
      </c>
      <c r="B133" s="32" t="s">
        <v>188</v>
      </c>
    </row>
    <row r="134" spans="1:2" ht="16.5" x14ac:dyDescent="0.3">
      <c r="A134" s="41" t="s">
        <v>117</v>
      </c>
      <c r="B134" s="32" t="s">
        <v>189</v>
      </c>
    </row>
    <row r="135" spans="1:2" ht="16.5" x14ac:dyDescent="0.3">
      <c r="A135" s="41" t="s">
        <v>120</v>
      </c>
      <c r="B135" s="32" t="s">
        <v>190</v>
      </c>
    </row>
    <row r="136" spans="1:2" ht="16.5" x14ac:dyDescent="0.3">
      <c r="A136" s="41" t="s">
        <v>124</v>
      </c>
      <c r="B136" s="32" t="s">
        <v>191</v>
      </c>
    </row>
    <row r="137" spans="1:2" ht="16.5" x14ac:dyDescent="0.3">
      <c r="A137" s="41" t="s">
        <v>192</v>
      </c>
      <c r="B137" s="32" t="s">
        <v>193</v>
      </c>
    </row>
    <row r="138" spans="1:2" ht="16.5" x14ac:dyDescent="0.3">
      <c r="A138" s="41" t="s">
        <v>124</v>
      </c>
      <c r="B138" s="32" t="s">
        <v>194</v>
      </c>
    </row>
    <row r="139" spans="1:2" ht="16.5" x14ac:dyDescent="0.3">
      <c r="A139" s="41" t="s">
        <v>120</v>
      </c>
      <c r="B139" s="32" t="s">
        <v>195</v>
      </c>
    </row>
    <row r="140" spans="1:2" ht="16.5" x14ac:dyDescent="0.3">
      <c r="A140" s="41" t="s">
        <v>117</v>
      </c>
      <c r="B140" s="32" t="s">
        <v>196</v>
      </c>
    </row>
    <row r="141" spans="1:2" ht="16.5" x14ac:dyDescent="0.3">
      <c r="A141" s="41" t="s">
        <v>127</v>
      </c>
      <c r="B141" s="32" t="s">
        <v>197</v>
      </c>
    </row>
    <row r="142" spans="1:2" ht="16.5" x14ac:dyDescent="0.3">
      <c r="A142" s="41" t="s">
        <v>117</v>
      </c>
      <c r="B142" s="32" t="s">
        <v>198</v>
      </c>
    </row>
    <row r="143" spans="1:2" ht="16.5" x14ac:dyDescent="0.3">
      <c r="A143" s="41" t="s">
        <v>120</v>
      </c>
      <c r="B143" s="32" t="s">
        <v>199</v>
      </c>
    </row>
    <row r="144" spans="1:2" ht="16.5" x14ac:dyDescent="0.3">
      <c r="A144" s="41" t="s">
        <v>127</v>
      </c>
      <c r="B144" s="32" t="s">
        <v>200</v>
      </c>
    </row>
    <row r="145" spans="1:2" ht="16.5" x14ac:dyDescent="0.3">
      <c r="A145" s="41" t="s">
        <v>117</v>
      </c>
      <c r="B145" s="32" t="s">
        <v>201</v>
      </c>
    </row>
    <row r="146" spans="1:2" ht="16.5" x14ac:dyDescent="0.3">
      <c r="A146" s="41" t="s">
        <v>117</v>
      </c>
      <c r="B146" s="32" t="s">
        <v>202</v>
      </c>
    </row>
    <row r="147" spans="1:2" ht="16.5" x14ac:dyDescent="0.3">
      <c r="A147" s="41" t="s">
        <v>124</v>
      </c>
      <c r="B147" s="32" t="s">
        <v>203</v>
      </c>
    </row>
    <row r="148" spans="1:2" ht="16.5" x14ac:dyDescent="0.3">
      <c r="A148" s="41" t="s">
        <v>117</v>
      </c>
      <c r="B148" s="32" t="s">
        <v>204</v>
      </c>
    </row>
    <row r="149" spans="1:2" ht="16.5" x14ac:dyDescent="0.3">
      <c r="A149" s="41" t="s">
        <v>124</v>
      </c>
      <c r="B149" s="32" t="s">
        <v>205</v>
      </c>
    </row>
    <row r="150" spans="1:2" ht="16.5" x14ac:dyDescent="0.3">
      <c r="A150" s="41" t="s">
        <v>131</v>
      </c>
      <c r="B150" s="32" t="s">
        <v>206</v>
      </c>
    </row>
    <row r="151" spans="1:2" ht="16.5" x14ac:dyDescent="0.3">
      <c r="A151" s="41" t="s">
        <v>127</v>
      </c>
      <c r="B151" s="32" t="s">
        <v>207</v>
      </c>
    </row>
    <row r="152" spans="1:2" ht="16.5" x14ac:dyDescent="0.3">
      <c r="A152" s="41" t="s">
        <v>127</v>
      </c>
      <c r="B152" s="32" t="s">
        <v>208</v>
      </c>
    </row>
    <row r="153" spans="1:2" ht="16.5" x14ac:dyDescent="0.3">
      <c r="A153" s="41" t="s">
        <v>127</v>
      </c>
      <c r="B153" s="32" t="s">
        <v>209</v>
      </c>
    </row>
    <row r="154" spans="1:2" ht="16.5" x14ac:dyDescent="0.3">
      <c r="A154" s="41" t="s">
        <v>929</v>
      </c>
      <c r="B154" s="32" t="s">
        <v>656</v>
      </c>
    </row>
    <row r="155" spans="1:2" ht="16.5" x14ac:dyDescent="0.3">
      <c r="A155" s="41" t="s">
        <v>117</v>
      </c>
      <c r="B155" s="32" t="s">
        <v>211</v>
      </c>
    </row>
    <row r="156" spans="1:2" ht="16.5" x14ac:dyDescent="0.3">
      <c r="A156" s="41" t="s">
        <v>127</v>
      </c>
      <c r="B156" s="32" t="s">
        <v>73</v>
      </c>
    </row>
    <row r="157" spans="1:2" ht="16.5" x14ac:dyDescent="0.3">
      <c r="A157" s="41" t="s">
        <v>127</v>
      </c>
      <c r="B157" s="32" t="s">
        <v>212</v>
      </c>
    </row>
    <row r="158" spans="1:2" ht="16.5" x14ac:dyDescent="0.3">
      <c r="A158" s="41" t="s">
        <v>135</v>
      </c>
      <c r="B158" s="32" t="s">
        <v>213</v>
      </c>
    </row>
    <row r="159" spans="1:2" ht="16.5" x14ac:dyDescent="0.3">
      <c r="A159" s="41" t="s">
        <v>120</v>
      </c>
      <c r="B159" s="32" t="s">
        <v>214</v>
      </c>
    </row>
    <row r="160" spans="1:2" ht="16.5" x14ac:dyDescent="0.3">
      <c r="A160" s="41" t="s">
        <v>124</v>
      </c>
      <c r="B160" s="32" t="s">
        <v>215</v>
      </c>
    </row>
    <row r="161" spans="1:2" ht="16.5" x14ac:dyDescent="0.3">
      <c r="A161" s="41" t="s">
        <v>124</v>
      </c>
      <c r="B161" s="32" t="s">
        <v>216</v>
      </c>
    </row>
    <row r="162" spans="1:2" ht="16.5" x14ac:dyDescent="0.3">
      <c r="A162" s="41" t="s">
        <v>117</v>
      </c>
      <c r="B162" s="32" t="s">
        <v>217</v>
      </c>
    </row>
    <row r="163" spans="1:2" ht="16.5" x14ac:dyDescent="0.3">
      <c r="A163" s="41" t="s">
        <v>127</v>
      </c>
      <c r="B163" s="32" t="s">
        <v>218</v>
      </c>
    </row>
    <row r="164" spans="1:2" ht="16.5" x14ac:dyDescent="0.3">
      <c r="A164" s="41" t="s">
        <v>124</v>
      </c>
      <c r="B164" s="32" t="s">
        <v>80</v>
      </c>
    </row>
    <row r="165" spans="1:2" ht="16.5" x14ac:dyDescent="0.3">
      <c r="A165" s="41" t="s">
        <v>127</v>
      </c>
      <c r="B165" s="32" t="s">
        <v>219</v>
      </c>
    </row>
    <row r="166" spans="1:2" ht="16.5" x14ac:dyDescent="0.3">
      <c r="A166" s="41" t="s">
        <v>120</v>
      </c>
      <c r="B166" s="32" t="s">
        <v>220</v>
      </c>
    </row>
    <row r="167" spans="1:2" ht="16.5" x14ac:dyDescent="0.3">
      <c r="A167" s="41" t="s">
        <v>124</v>
      </c>
      <c r="B167" s="32" t="s">
        <v>221</v>
      </c>
    </row>
    <row r="168" spans="1:2" ht="16.5" x14ac:dyDescent="0.3">
      <c r="A168" s="41" t="s">
        <v>222</v>
      </c>
      <c r="B168" s="32" t="s">
        <v>74</v>
      </c>
    </row>
    <row r="169" spans="1:2" ht="16.5" x14ac:dyDescent="0.3">
      <c r="A169" s="41" t="s">
        <v>120</v>
      </c>
      <c r="B169" s="32" t="s">
        <v>223</v>
      </c>
    </row>
    <row r="170" spans="1:2" ht="16.5" x14ac:dyDescent="0.3">
      <c r="A170" s="41" t="s">
        <v>124</v>
      </c>
      <c r="B170" s="32" t="s">
        <v>224</v>
      </c>
    </row>
    <row r="171" spans="1:2" ht="16.5" x14ac:dyDescent="0.3">
      <c r="A171" s="41" t="s">
        <v>127</v>
      </c>
      <c r="B171" s="32" t="s">
        <v>225</v>
      </c>
    </row>
    <row r="172" spans="1:2" ht="16.5" x14ac:dyDescent="0.3">
      <c r="A172" s="41" t="s">
        <v>127</v>
      </c>
      <c r="B172" s="32" t="s">
        <v>226</v>
      </c>
    </row>
    <row r="173" spans="1:2" ht="16.5" x14ac:dyDescent="0.3">
      <c r="A173" s="41" t="s">
        <v>120</v>
      </c>
      <c r="B173" s="32" t="s">
        <v>227</v>
      </c>
    </row>
    <row r="174" spans="1:2" ht="16.5" x14ac:dyDescent="0.3">
      <c r="A174" s="41" t="s">
        <v>228</v>
      </c>
      <c r="B174" s="32" t="s">
        <v>229</v>
      </c>
    </row>
    <row r="175" spans="1:2" ht="16.5" x14ac:dyDescent="0.3">
      <c r="A175" s="41" t="s">
        <v>117</v>
      </c>
      <c r="B175" s="32" t="s">
        <v>230</v>
      </c>
    </row>
    <row r="176" spans="1:2" ht="16.5" x14ac:dyDescent="0.3">
      <c r="A176" s="41" t="s">
        <v>231</v>
      </c>
      <c r="B176" s="32" t="s">
        <v>232</v>
      </c>
    </row>
    <row r="177" spans="1:2" ht="16.5" x14ac:dyDescent="0.3">
      <c r="A177" s="41" t="s">
        <v>124</v>
      </c>
      <c r="B177" s="32" t="s">
        <v>233</v>
      </c>
    </row>
    <row r="178" spans="1:2" ht="16.5" x14ac:dyDescent="0.3">
      <c r="A178" s="41" t="s">
        <v>117</v>
      </c>
      <c r="B178" s="32" t="s">
        <v>234</v>
      </c>
    </row>
    <row r="179" spans="1:2" ht="16.5" x14ac:dyDescent="0.3">
      <c r="A179" s="41" t="s">
        <v>120</v>
      </c>
      <c r="B179" s="32" t="s">
        <v>235</v>
      </c>
    </row>
    <row r="180" spans="1:2" ht="16.5" x14ac:dyDescent="0.3">
      <c r="A180" s="41" t="s">
        <v>127</v>
      </c>
      <c r="B180" s="32" t="s">
        <v>236</v>
      </c>
    </row>
    <row r="181" spans="1:2" ht="16.5" x14ac:dyDescent="0.3">
      <c r="A181" s="41" t="s">
        <v>120</v>
      </c>
      <c r="B181" s="32" t="s">
        <v>237</v>
      </c>
    </row>
    <row r="182" spans="1:2" ht="16.5" x14ac:dyDescent="0.3">
      <c r="A182" s="41" t="s">
        <v>120</v>
      </c>
      <c r="B182" s="32" t="s">
        <v>238</v>
      </c>
    </row>
    <row r="183" spans="1:2" ht="16.5" x14ac:dyDescent="0.3">
      <c r="A183" s="41" t="s">
        <v>131</v>
      </c>
      <c r="B183" s="32" t="s">
        <v>239</v>
      </c>
    </row>
    <row r="184" spans="1:2" ht="16.5" x14ac:dyDescent="0.3">
      <c r="A184" s="41" t="s">
        <v>124</v>
      </c>
      <c r="B184" s="32" t="s">
        <v>240</v>
      </c>
    </row>
    <row r="185" spans="1:2" ht="16.5" x14ac:dyDescent="0.3">
      <c r="A185" s="41" t="s">
        <v>117</v>
      </c>
      <c r="B185" s="32" t="s">
        <v>241</v>
      </c>
    </row>
    <row r="186" spans="1:2" ht="16.5" x14ac:dyDescent="0.3">
      <c r="A186" s="41" t="s">
        <v>133</v>
      </c>
      <c r="B186" s="32" t="s">
        <v>242</v>
      </c>
    </row>
    <row r="187" spans="1:2" ht="16.5" x14ac:dyDescent="0.3">
      <c r="A187" s="41" t="s">
        <v>243</v>
      </c>
      <c r="B187" s="32" t="s">
        <v>244</v>
      </c>
    </row>
    <row r="188" spans="1:2" ht="16.5" x14ac:dyDescent="0.3">
      <c r="A188" s="41" t="s">
        <v>127</v>
      </c>
      <c r="B188" s="32" t="s">
        <v>245</v>
      </c>
    </row>
    <row r="189" spans="1:2" ht="16.5" x14ac:dyDescent="0.3">
      <c r="A189" s="41" t="s">
        <v>127</v>
      </c>
      <c r="B189" s="32" t="s">
        <v>246</v>
      </c>
    </row>
    <row r="190" spans="1:2" ht="16.5" x14ac:dyDescent="0.3">
      <c r="A190" s="41" t="s">
        <v>120</v>
      </c>
      <c r="B190" s="32" t="s">
        <v>247</v>
      </c>
    </row>
    <row r="191" spans="1:2" ht="16.5" x14ac:dyDescent="0.3">
      <c r="A191" s="41" t="s">
        <v>131</v>
      </c>
      <c r="B191" s="32" t="s">
        <v>248</v>
      </c>
    </row>
    <row r="192" spans="1:2" ht="16.5" x14ac:dyDescent="0.3">
      <c r="A192" s="41" t="s">
        <v>117</v>
      </c>
      <c r="B192" s="32" t="s">
        <v>249</v>
      </c>
    </row>
    <row r="193" spans="1:2" ht="16.5" x14ac:dyDescent="0.3">
      <c r="A193" s="41" t="s">
        <v>124</v>
      </c>
      <c r="B193" s="32" t="s">
        <v>123</v>
      </c>
    </row>
    <row r="194" spans="1:2" ht="16.5" x14ac:dyDescent="0.3">
      <c r="A194" s="41" t="s">
        <v>117</v>
      </c>
      <c r="B194" s="32" t="s">
        <v>250</v>
      </c>
    </row>
    <row r="195" spans="1:2" ht="16.5" x14ac:dyDescent="0.3">
      <c r="A195" s="41" t="s">
        <v>127</v>
      </c>
      <c r="B195" s="32" t="s">
        <v>251</v>
      </c>
    </row>
    <row r="196" spans="1:2" ht="16.5" x14ac:dyDescent="0.3">
      <c r="A196" s="41" t="s">
        <v>124</v>
      </c>
      <c r="B196" s="32" t="s">
        <v>252</v>
      </c>
    </row>
    <row r="197" spans="1:2" ht="16.5" x14ac:dyDescent="0.3">
      <c r="A197" s="41" t="s">
        <v>124</v>
      </c>
      <c r="B197" s="32" t="s">
        <v>253</v>
      </c>
    </row>
    <row r="198" spans="1:2" ht="16.5" x14ac:dyDescent="0.3">
      <c r="A198" s="41" t="s">
        <v>131</v>
      </c>
      <c r="B198" s="32" t="s">
        <v>254</v>
      </c>
    </row>
    <row r="199" spans="1:2" ht="16.5" x14ac:dyDescent="0.3">
      <c r="A199" s="41" t="s">
        <v>120</v>
      </c>
      <c r="B199" s="32" t="s">
        <v>255</v>
      </c>
    </row>
    <row r="200" spans="1:2" ht="16.5" x14ac:dyDescent="0.3">
      <c r="A200" s="41" t="s">
        <v>120</v>
      </c>
      <c r="B200" s="32" t="s">
        <v>248</v>
      </c>
    </row>
    <row r="201" spans="1:2" ht="16.5" x14ac:dyDescent="0.3">
      <c r="A201" s="41" t="s">
        <v>139</v>
      </c>
      <c r="B201" s="32" t="s">
        <v>256</v>
      </c>
    </row>
    <row r="202" spans="1:2" ht="16.5" x14ac:dyDescent="0.3">
      <c r="A202" s="41" t="s">
        <v>257</v>
      </c>
      <c r="B202" s="32" t="s">
        <v>258</v>
      </c>
    </row>
    <row r="203" spans="1:2" ht="16.5" x14ac:dyDescent="0.3">
      <c r="A203" s="41" t="s">
        <v>120</v>
      </c>
      <c r="B203" s="32" t="s">
        <v>259</v>
      </c>
    </row>
    <row r="204" spans="1:2" ht="16.5" x14ac:dyDescent="0.3">
      <c r="A204" s="41" t="s">
        <v>124</v>
      </c>
      <c r="B204" s="32" t="s">
        <v>260</v>
      </c>
    </row>
    <row r="205" spans="1:2" ht="16.5" x14ac:dyDescent="0.3">
      <c r="A205" s="41" t="s">
        <v>124</v>
      </c>
      <c r="B205" s="32" t="s">
        <v>261</v>
      </c>
    </row>
    <row r="206" spans="1:2" ht="16.5" x14ac:dyDescent="0.3">
      <c r="A206" s="41" t="s">
        <v>117</v>
      </c>
      <c r="B206" s="32" t="s">
        <v>262</v>
      </c>
    </row>
    <row r="207" spans="1:2" ht="16.5" x14ac:dyDescent="0.3">
      <c r="A207" s="41" t="s">
        <v>127</v>
      </c>
      <c r="B207" s="32" t="s">
        <v>263</v>
      </c>
    </row>
    <row r="208" spans="1:2" ht="16.5" x14ac:dyDescent="0.3">
      <c r="A208" s="41" t="s">
        <v>133</v>
      </c>
      <c r="B208" s="32" t="s">
        <v>156</v>
      </c>
    </row>
    <row r="209" spans="1:2" ht="16.5" x14ac:dyDescent="0.3">
      <c r="A209" s="41" t="s">
        <v>264</v>
      </c>
      <c r="B209" s="32" t="s">
        <v>265</v>
      </c>
    </row>
    <row r="210" spans="1:2" ht="16.5" x14ac:dyDescent="0.3">
      <c r="A210" s="41" t="s">
        <v>124</v>
      </c>
      <c r="B210" s="32" t="s">
        <v>136</v>
      </c>
    </row>
    <row r="211" spans="1:2" ht="16.5" x14ac:dyDescent="0.3">
      <c r="A211" s="41" t="s">
        <v>266</v>
      </c>
      <c r="B211" s="32" t="s">
        <v>267</v>
      </c>
    </row>
    <row r="212" spans="1:2" ht="16.5" x14ac:dyDescent="0.3">
      <c r="A212" s="41" t="s">
        <v>268</v>
      </c>
      <c r="B212" s="32" t="s">
        <v>269</v>
      </c>
    </row>
    <row r="213" spans="1:2" ht="16.5" x14ac:dyDescent="0.3">
      <c r="A213" s="41" t="s">
        <v>270</v>
      </c>
      <c r="B213" s="32" t="s">
        <v>271</v>
      </c>
    </row>
    <row r="214" spans="1:2" ht="16.5" x14ac:dyDescent="0.3">
      <c r="A214" s="41" t="s">
        <v>272</v>
      </c>
      <c r="B214" s="32" t="s">
        <v>273</v>
      </c>
    </row>
    <row r="215" spans="1:2" ht="16.5" x14ac:dyDescent="0.3">
      <c r="A215" s="41" t="s">
        <v>274</v>
      </c>
      <c r="B215" s="32" t="s">
        <v>275</v>
      </c>
    </row>
    <row r="216" spans="1:2" ht="16.5" x14ac:dyDescent="0.3">
      <c r="A216" s="41" t="s">
        <v>276</v>
      </c>
      <c r="B216" s="32" t="s">
        <v>277</v>
      </c>
    </row>
    <row r="217" spans="1:2" ht="16.5" x14ac:dyDescent="0.3">
      <c r="A217" s="41" t="s">
        <v>278</v>
      </c>
      <c r="B217" s="32" t="s">
        <v>279</v>
      </c>
    </row>
    <row r="218" spans="1:2" ht="16.5" x14ac:dyDescent="0.3">
      <c r="A218" s="41" t="s">
        <v>280</v>
      </c>
      <c r="B218" s="32" t="s">
        <v>281</v>
      </c>
    </row>
    <row r="219" spans="1:2" ht="16.5" x14ac:dyDescent="0.3">
      <c r="A219" s="41" t="s">
        <v>282</v>
      </c>
      <c r="B219" s="32" t="s">
        <v>283</v>
      </c>
    </row>
    <row r="220" spans="1:2" ht="16.5" x14ac:dyDescent="0.3">
      <c r="A220" s="41" t="s">
        <v>284</v>
      </c>
      <c r="B220" s="32" t="s">
        <v>285</v>
      </c>
    </row>
    <row r="221" spans="1:2" ht="16.5" x14ac:dyDescent="0.3">
      <c r="A221" s="41" t="s">
        <v>286</v>
      </c>
      <c r="B221" s="32" t="s">
        <v>287</v>
      </c>
    </row>
    <row r="222" spans="1:2" ht="16.5" x14ac:dyDescent="0.3">
      <c r="A222" s="41" t="s">
        <v>288</v>
      </c>
      <c r="B222" s="32" t="s">
        <v>289</v>
      </c>
    </row>
    <row r="223" spans="1:2" ht="16.5" x14ac:dyDescent="0.3">
      <c r="A223" s="41" t="s">
        <v>290</v>
      </c>
      <c r="B223" s="32" t="s">
        <v>291</v>
      </c>
    </row>
    <row r="224" spans="1:2" ht="16.5" x14ac:dyDescent="0.3">
      <c r="A224" s="41" t="s">
        <v>292</v>
      </c>
      <c r="B224" s="32" t="s">
        <v>293</v>
      </c>
    </row>
    <row r="225" spans="1:2" ht="16.5" x14ac:dyDescent="0.3">
      <c r="A225" s="41" t="s">
        <v>294</v>
      </c>
      <c r="B225" s="32" t="s">
        <v>295</v>
      </c>
    </row>
    <row r="226" spans="1:2" ht="16.5" x14ac:dyDescent="0.3">
      <c r="A226" s="41" t="s">
        <v>296</v>
      </c>
      <c r="B226" s="32" t="s">
        <v>297</v>
      </c>
    </row>
    <row r="227" spans="1:2" ht="16.5" x14ac:dyDescent="0.3">
      <c r="A227" s="41" t="s">
        <v>83</v>
      </c>
      <c r="B227" s="32" t="s">
        <v>298</v>
      </c>
    </row>
    <row r="228" spans="1:2" ht="16.5" x14ac:dyDescent="0.3">
      <c r="A228" s="41" t="s">
        <v>299</v>
      </c>
      <c r="B228" s="32" t="s">
        <v>300</v>
      </c>
    </row>
    <row r="229" spans="1:2" ht="16.5" x14ac:dyDescent="0.3">
      <c r="A229" s="41" t="s">
        <v>301</v>
      </c>
      <c r="B229" s="32" t="s">
        <v>302</v>
      </c>
    </row>
    <row r="230" spans="1:2" ht="16.5" x14ac:dyDescent="0.3">
      <c r="A230" s="41" t="s">
        <v>303</v>
      </c>
      <c r="B230" s="32" t="s">
        <v>304</v>
      </c>
    </row>
    <row r="231" spans="1:2" ht="16.5" x14ac:dyDescent="0.3">
      <c r="A231" s="41" t="s">
        <v>305</v>
      </c>
      <c r="B231" s="32" t="s">
        <v>306</v>
      </c>
    </row>
    <row r="232" spans="1:2" ht="16.5" x14ac:dyDescent="0.3">
      <c r="A232" s="41" t="s">
        <v>307</v>
      </c>
      <c r="B232" s="32" t="s">
        <v>263</v>
      </c>
    </row>
    <row r="233" spans="1:2" ht="16.5" x14ac:dyDescent="0.3">
      <c r="A233" s="41" t="s">
        <v>308</v>
      </c>
      <c r="B233" s="32" t="s">
        <v>309</v>
      </c>
    </row>
    <row r="234" spans="1:2" ht="16.5" x14ac:dyDescent="0.3">
      <c r="A234" s="41" t="s">
        <v>310</v>
      </c>
      <c r="B234" s="32" t="s">
        <v>311</v>
      </c>
    </row>
    <row r="235" spans="1:2" ht="16.5" x14ac:dyDescent="0.3">
      <c r="A235" s="41" t="s">
        <v>312</v>
      </c>
      <c r="B235" s="32" t="s">
        <v>313</v>
      </c>
    </row>
    <row r="236" spans="1:2" ht="16.5" x14ac:dyDescent="0.3">
      <c r="A236" s="41" t="s">
        <v>314</v>
      </c>
      <c r="B236" s="32" t="s">
        <v>315</v>
      </c>
    </row>
    <row r="237" spans="1:2" ht="16.5" x14ac:dyDescent="0.3">
      <c r="A237" s="41" t="s">
        <v>316</v>
      </c>
      <c r="B237" s="32" t="s">
        <v>317</v>
      </c>
    </row>
    <row r="238" spans="1:2" ht="16.5" x14ac:dyDescent="0.3">
      <c r="A238" s="41" t="s">
        <v>318</v>
      </c>
      <c r="B238" s="32" t="s">
        <v>319</v>
      </c>
    </row>
    <row r="239" spans="1:2" ht="16.5" x14ac:dyDescent="0.3">
      <c r="A239" s="41" t="s">
        <v>320</v>
      </c>
      <c r="B239" s="32" t="s">
        <v>273</v>
      </c>
    </row>
    <row r="240" spans="1:2" ht="16.5" x14ac:dyDescent="0.3">
      <c r="A240" s="41" t="s">
        <v>321</v>
      </c>
      <c r="B240" s="32" t="s">
        <v>322</v>
      </c>
    </row>
    <row r="241" spans="1:2" ht="16.5" x14ac:dyDescent="0.3">
      <c r="A241" s="41" t="s">
        <v>323</v>
      </c>
      <c r="B241" s="32" t="s">
        <v>324</v>
      </c>
    </row>
    <row r="242" spans="1:2" ht="16.5" x14ac:dyDescent="0.3">
      <c r="A242" s="41" t="s">
        <v>325</v>
      </c>
      <c r="B242" s="32" t="s">
        <v>326</v>
      </c>
    </row>
    <row r="243" spans="1:2" ht="16.5" x14ac:dyDescent="0.3">
      <c r="A243" s="41" t="s">
        <v>327</v>
      </c>
      <c r="B243" s="32" t="s">
        <v>328</v>
      </c>
    </row>
    <row r="244" spans="1:2" ht="16.5" x14ac:dyDescent="0.3">
      <c r="A244" s="41" t="s">
        <v>329</v>
      </c>
      <c r="B244" s="32" t="s">
        <v>330</v>
      </c>
    </row>
    <row r="245" spans="1:2" ht="16.5" x14ac:dyDescent="0.3">
      <c r="A245" s="41" t="s">
        <v>331</v>
      </c>
      <c r="B245" s="32" t="s">
        <v>332</v>
      </c>
    </row>
    <row r="246" spans="1:2" ht="16.5" x14ac:dyDescent="0.3">
      <c r="A246" s="41" t="s">
        <v>333</v>
      </c>
      <c r="B246" s="32" t="s">
        <v>334</v>
      </c>
    </row>
    <row r="247" spans="1:2" ht="16.5" x14ac:dyDescent="0.3">
      <c r="A247" s="41" t="s">
        <v>335</v>
      </c>
      <c r="B247" s="32" t="s">
        <v>336</v>
      </c>
    </row>
    <row r="248" spans="1:2" ht="16.5" x14ac:dyDescent="0.3">
      <c r="A248" s="41" t="s">
        <v>337</v>
      </c>
      <c r="B248" s="32" t="s">
        <v>338</v>
      </c>
    </row>
    <row r="249" spans="1:2" ht="16.5" x14ac:dyDescent="0.3">
      <c r="A249" s="41" t="s">
        <v>339</v>
      </c>
      <c r="B249" s="32" t="s">
        <v>340</v>
      </c>
    </row>
    <row r="250" spans="1:2" ht="16.5" x14ac:dyDescent="0.3">
      <c r="A250" s="41" t="s">
        <v>341</v>
      </c>
      <c r="B250" s="32" t="s">
        <v>342</v>
      </c>
    </row>
    <row r="251" spans="1:2" ht="16.5" x14ac:dyDescent="0.3">
      <c r="A251" s="41" t="s">
        <v>343</v>
      </c>
      <c r="B251" s="32" t="s">
        <v>344</v>
      </c>
    </row>
    <row r="252" spans="1:2" ht="16.5" x14ac:dyDescent="0.3">
      <c r="A252" s="41" t="s">
        <v>345</v>
      </c>
      <c r="B252" s="32" t="s">
        <v>346</v>
      </c>
    </row>
    <row r="253" spans="1:2" ht="16.5" x14ac:dyDescent="0.3">
      <c r="A253" s="41" t="s">
        <v>347</v>
      </c>
      <c r="B253" s="32" t="s">
        <v>348</v>
      </c>
    </row>
    <row r="254" spans="1:2" ht="16.5" x14ac:dyDescent="0.3">
      <c r="A254" s="41" t="s">
        <v>349</v>
      </c>
      <c r="B254" s="32" t="s">
        <v>350</v>
      </c>
    </row>
    <row r="255" spans="1:2" ht="16.5" x14ac:dyDescent="0.3">
      <c r="A255" s="41" t="s">
        <v>351</v>
      </c>
      <c r="B255" s="32" t="s">
        <v>352</v>
      </c>
    </row>
    <row r="256" spans="1:2" ht="16.5" x14ac:dyDescent="0.3">
      <c r="A256" s="41" t="s">
        <v>54</v>
      </c>
      <c r="B256" s="32" t="s">
        <v>353</v>
      </c>
    </row>
    <row r="257" spans="1:2" ht="16.5" x14ac:dyDescent="0.3">
      <c r="A257" s="41" t="s">
        <v>354</v>
      </c>
      <c r="B257" s="32" t="s">
        <v>355</v>
      </c>
    </row>
    <row r="258" spans="1:2" ht="16.5" x14ac:dyDescent="0.3">
      <c r="A258" s="41" t="s">
        <v>356</v>
      </c>
      <c r="B258" s="32" t="s">
        <v>357</v>
      </c>
    </row>
    <row r="259" spans="1:2" ht="16.5" x14ac:dyDescent="0.3">
      <c r="A259" s="41" t="s">
        <v>358</v>
      </c>
      <c r="B259" s="32" t="s">
        <v>359</v>
      </c>
    </row>
    <row r="260" spans="1:2" ht="16.5" x14ac:dyDescent="0.3">
      <c r="A260" s="41" t="s">
        <v>360</v>
      </c>
      <c r="B260" s="32" t="s">
        <v>361</v>
      </c>
    </row>
    <row r="261" spans="1:2" ht="16.5" x14ac:dyDescent="0.3">
      <c r="A261" s="41" t="s">
        <v>362</v>
      </c>
      <c r="B261" s="32" t="s">
        <v>363</v>
      </c>
    </row>
    <row r="262" spans="1:2" ht="16.5" x14ac:dyDescent="0.3">
      <c r="A262" s="41" t="s">
        <v>364</v>
      </c>
      <c r="B262" s="32" t="s">
        <v>365</v>
      </c>
    </row>
    <row r="263" spans="1:2" ht="16.5" x14ac:dyDescent="0.3">
      <c r="A263" s="41" t="s">
        <v>366</v>
      </c>
      <c r="B263" s="32" t="s">
        <v>367</v>
      </c>
    </row>
    <row r="264" spans="1:2" ht="16.5" x14ac:dyDescent="0.3">
      <c r="A264" s="41" t="s">
        <v>264</v>
      </c>
      <c r="B264" s="32" t="s">
        <v>368</v>
      </c>
    </row>
    <row r="265" spans="1:2" ht="16.5" x14ac:dyDescent="0.3">
      <c r="A265" s="41" t="s">
        <v>369</v>
      </c>
      <c r="B265" s="32" t="s">
        <v>370</v>
      </c>
    </row>
    <row r="266" spans="1:2" ht="16.5" x14ac:dyDescent="0.3">
      <c r="A266" s="41" t="s">
        <v>371</v>
      </c>
      <c r="B266" s="32" t="s">
        <v>372</v>
      </c>
    </row>
    <row r="267" spans="1:2" ht="16.5" x14ac:dyDescent="0.3">
      <c r="A267" s="41" t="s">
        <v>373</v>
      </c>
      <c r="B267" s="32" t="s">
        <v>374</v>
      </c>
    </row>
    <row r="268" spans="1:2" ht="16.5" x14ac:dyDescent="0.3">
      <c r="A268" s="41" t="s">
        <v>375</v>
      </c>
      <c r="B268" s="32" t="s">
        <v>376</v>
      </c>
    </row>
    <row r="269" spans="1:2" ht="16.5" x14ac:dyDescent="0.3">
      <c r="A269" s="41" t="s">
        <v>377</v>
      </c>
      <c r="B269" s="32" t="s">
        <v>378</v>
      </c>
    </row>
    <row r="270" spans="1:2" ht="16.5" x14ac:dyDescent="0.3">
      <c r="A270" s="41" t="s">
        <v>379</v>
      </c>
      <c r="B270" s="32" t="s">
        <v>380</v>
      </c>
    </row>
    <row r="271" spans="1:2" ht="16.5" x14ac:dyDescent="0.3">
      <c r="A271" s="42" t="s">
        <v>381</v>
      </c>
      <c r="B271" s="34" t="s">
        <v>382</v>
      </c>
    </row>
    <row r="272" spans="1:2" ht="16.5" x14ac:dyDescent="0.3">
      <c r="A272" s="42" t="s">
        <v>383</v>
      </c>
      <c r="B272" s="34" t="s">
        <v>384</v>
      </c>
    </row>
    <row r="273" spans="1:2" ht="16.5" x14ac:dyDescent="0.3">
      <c r="A273" s="42" t="s">
        <v>385</v>
      </c>
      <c r="B273" s="34" t="s">
        <v>386</v>
      </c>
    </row>
    <row r="274" spans="1:2" ht="16.5" x14ac:dyDescent="0.3">
      <c r="A274" s="42" t="s">
        <v>387</v>
      </c>
      <c r="B274" s="34" t="s">
        <v>388</v>
      </c>
    </row>
    <row r="275" spans="1:2" ht="16.5" x14ac:dyDescent="0.3">
      <c r="A275" s="42" t="s">
        <v>389</v>
      </c>
      <c r="B275" s="34" t="s">
        <v>390</v>
      </c>
    </row>
    <row r="276" spans="1:2" ht="16.5" x14ac:dyDescent="0.3">
      <c r="A276" s="42" t="s">
        <v>366</v>
      </c>
      <c r="B276" s="33" t="s">
        <v>367</v>
      </c>
    </row>
    <row r="277" spans="1:2" ht="16.5" x14ac:dyDescent="0.3">
      <c r="A277" s="42" t="s">
        <v>290</v>
      </c>
      <c r="B277" s="33" t="s">
        <v>411</v>
      </c>
    </row>
    <row r="278" spans="1:2" ht="16.5" x14ac:dyDescent="0.3">
      <c r="A278" s="42" t="s">
        <v>412</v>
      </c>
      <c r="B278" s="33" t="s">
        <v>413</v>
      </c>
    </row>
    <row r="279" spans="1:2" ht="16.5" x14ac:dyDescent="0.3">
      <c r="A279" s="42" t="s">
        <v>375</v>
      </c>
      <c r="B279" s="33" t="s">
        <v>376</v>
      </c>
    </row>
    <row r="280" spans="1:2" ht="16.5" x14ac:dyDescent="0.3">
      <c r="A280" s="42" t="s">
        <v>414</v>
      </c>
      <c r="B280" s="33" t="s">
        <v>415</v>
      </c>
    </row>
    <row r="281" spans="1:2" ht="16.5" x14ac:dyDescent="0.25">
      <c r="A281" s="48" t="s">
        <v>443</v>
      </c>
      <c r="B281" s="23" t="s">
        <v>444</v>
      </c>
    </row>
    <row r="282" spans="1:2" ht="16.5" x14ac:dyDescent="0.3">
      <c r="A282" s="42" t="s">
        <v>445</v>
      </c>
      <c r="B282" s="33" t="s">
        <v>446</v>
      </c>
    </row>
    <row r="283" spans="1:2" ht="16.5" x14ac:dyDescent="0.3">
      <c r="A283" s="42" t="s">
        <v>447</v>
      </c>
      <c r="B283" s="33" t="s">
        <v>448</v>
      </c>
    </row>
    <row r="284" spans="1:2" ht="16.5" x14ac:dyDescent="0.3">
      <c r="A284" s="42" t="s">
        <v>449</v>
      </c>
      <c r="B284" s="33" t="s">
        <v>450</v>
      </c>
    </row>
    <row r="285" spans="1:2" ht="16.5" x14ac:dyDescent="0.3">
      <c r="A285" s="42" t="s">
        <v>406</v>
      </c>
      <c r="B285" s="33" t="s">
        <v>451</v>
      </c>
    </row>
    <row r="286" spans="1:2" ht="16.5" x14ac:dyDescent="0.3">
      <c r="A286" s="42" t="s">
        <v>407</v>
      </c>
      <c r="B286" s="33" t="s">
        <v>452</v>
      </c>
    </row>
    <row r="287" spans="1:2" ht="16.5" x14ac:dyDescent="0.3">
      <c r="A287" s="43" t="s">
        <v>453</v>
      </c>
      <c r="B287" s="35" t="s">
        <v>454</v>
      </c>
    </row>
    <row r="288" spans="1:2" ht="16.5" x14ac:dyDescent="0.3">
      <c r="A288" s="43" t="s">
        <v>460</v>
      </c>
      <c r="B288" s="23" t="s">
        <v>461</v>
      </c>
    </row>
    <row r="289" spans="1:2" ht="16.5" x14ac:dyDescent="0.3">
      <c r="A289" s="42" t="s">
        <v>463</v>
      </c>
      <c r="B289" s="23" t="s">
        <v>464</v>
      </c>
    </row>
    <row r="290" spans="1:2" ht="16.5" x14ac:dyDescent="0.3">
      <c r="A290" s="42" t="s">
        <v>465</v>
      </c>
      <c r="B290" s="23" t="s">
        <v>466</v>
      </c>
    </row>
    <row r="291" spans="1:2" ht="16.5" x14ac:dyDescent="0.3">
      <c r="A291" s="42" t="s">
        <v>467</v>
      </c>
      <c r="B291" s="23" t="s">
        <v>468</v>
      </c>
    </row>
    <row r="292" spans="1:2" ht="16.5" x14ac:dyDescent="0.3">
      <c r="A292" s="42" t="s">
        <v>469</v>
      </c>
      <c r="B292" s="23" t="s">
        <v>470</v>
      </c>
    </row>
    <row r="293" spans="1:2" ht="16.5" x14ac:dyDescent="0.3">
      <c r="A293" s="42" t="s">
        <v>471</v>
      </c>
      <c r="B293" s="23" t="s">
        <v>472</v>
      </c>
    </row>
    <row r="294" spans="1:2" ht="16.5" x14ac:dyDescent="0.3">
      <c r="A294" s="42" t="s">
        <v>473</v>
      </c>
      <c r="B294" s="23" t="s">
        <v>474</v>
      </c>
    </row>
    <row r="295" spans="1:2" ht="16.5" x14ac:dyDescent="0.3">
      <c r="A295" s="42" t="s">
        <v>475</v>
      </c>
      <c r="B295" s="23" t="s">
        <v>476</v>
      </c>
    </row>
    <row r="296" spans="1:2" ht="16.5" x14ac:dyDescent="0.3">
      <c r="A296" s="42" t="s">
        <v>477</v>
      </c>
      <c r="B296" s="23" t="s">
        <v>478</v>
      </c>
    </row>
    <row r="297" spans="1:2" ht="16.5" x14ac:dyDescent="0.3">
      <c r="A297" s="42" t="s">
        <v>479</v>
      </c>
      <c r="B297" s="23" t="s">
        <v>480</v>
      </c>
    </row>
    <row r="298" spans="1:2" ht="16.5" x14ac:dyDescent="0.3">
      <c r="A298" s="42" t="s">
        <v>481</v>
      </c>
      <c r="B298" s="23" t="s">
        <v>482</v>
      </c>
    </row>
    <row r="299" spans="1:2" ht="16.5" x14ac:dyDescent="0.3">
      <c r="A299" s="42" t="s">
        <v>483</v>
      </c>
      <c r="B299" s="23" t="s">
        <v>484</v>
      </c>
    </row>
    <row r="300" spans="1:2" ht="16.5" x14ac:dyDescent="0.3">
      <c r="A300" s="42" t="s">
        <v>377</v>
      </c>
      <c r="B300" s="23" t="s">
        <v>485</v>
      </c>
    </row>
    <row r="301" spans="1:2" ht="16.5" x14ac:dyDescent="0.3">
      <c r="A301" s="42" t="s">
        <v>486</v>
      </c>
      <c r="B301" s="23" t="s">
        <v>487</v>
      </c>
    </row>
    <row r="302" spans="1:2" ht="16.5" x14ac:dyDescent="0.3">
      <c r="A302" s="42" t="s">
        <v>488</v>
      </c>
      <c r="B302" s="23" t="s">
        <v>489</v>
      </c>
    </row>
    <row r="303" spans="1:2" ht="16.5" x14ac:dyDescent="0.3">
      <c r="A303" s="42" t="s">
        <v>490</v>
      </c>
      <c r="B303" s="23" t="s">
        <v>491</v>
      </c>
    </row>
    <row r="304" spans="1:2" ht="16.5" x14ac:dyDescent="0.3">
      <c r="A304" s="42" t="s">
        <v>492</v>
      </c>
      <c r="B304" s="23" t="s">
        <v>493</v>
      </c>
    </row>
    <row r="305" spans="1:2" ht="16.5" x14ac:dyDescent="0.3">
      <c r="A305" s="42" t="s">
        <v>494</v>
      </c>
      <c r="B305" s="23" t="s">
        <v>495</v>
      </c>
    </row>
    <row r="306" spans="1:2" ht="16.5" x14ac:dyDescent="0.3">
      <c r="A306" s="42" t="s">
        <v>496</v>
      </c>
      <c r="B306" s="23" t="s">
        <v>497</v>
      </c>
    </row>
    <row r="307" spans="1:2" ht="16.5" x14ac:dyDescent="0.3">
      <c r="A307" s="42" t="s">
        <v>498</v>
      </c>
      <c r="B307" s="23" t="s">
        <v>499</v>
      </c>
    </row>
    <row r="308" spans="1:2" ht="16.5" x14ac:dyDescent="0.3">
      <c r="A308" s="42" t="s">
        <v>500</v>
      </c>
      <c r="B308" s="23" t="s">
        <v>501</v>
      </c>
    </row>
    <row r="309" spans="1:2" ht="16.5" x14ac:dyDescent="0.3">
      <c r="A309" s="44" t="s">
        <v>502</v>
      </c>
      <c r="B309" s="23" t="s">
        <v>503</v>
      </c>
    </row>
    <row r="310" spans="1:2" ht="16.5" x14ac:dyDescent="0.3">
      <c r="A310" s="44" t="s">
        <v>504</v>
      </c>
      <c r="B310" s="23" t="s">
        <v>505</v>
      </c>
    </row>
    <row r="311" spans="1:2" ht="16.5" x14ac:dyDescent="0.3">
      <c r="A311" s="44" t="s">
        <v>506</v>
      </c>
      <c r="B311" s="23" t="s">
        <v>507</v>
      </c>
    </row>
    <row r="312" spans="1:2" ht="16.5" x14ac:dyDescent="0.3">
      <c r="A312" s="44" t="s">
        <v>508</v>
      </c>
      <c r="B312" s="23" t="s">
        <v>509</v>
      </c>
    </row>
    <row r="313" spans="1:2" ht="16.5" x14ac:dyDescent="0.3">
      <c r="A313" s="44" t="s">
        <v>130</v>
      </c>
      <c r="B313" s="23" t="s">
        <v>87</v>
      </c>
    </row>
    <row r="314" spans="1:2" ht="16.5" x14ac:dyDescent="0.3">
      <c r="A314" s="44" t="s">
        <v>510</v>
      </c>
      <c r="B314" s="23" t="s">
        <v>511</v>
      </c>
    </row>
    <row r="315" spans="1:2" ht="16.5" x14ac:dyDescent="0.3">
      <c r="A315" s="44" t="s">
        <v>512</v>
      </c>
      <c r="B315" s="23" t="s">
        <v>513</v>
      </c>
    </row>
    <row r="316" spans="1:2" ht="16.5" x14ac:dyDescent="0.3">
      <c r="A316" s="44" t="s">
        <v>514</v>
      </c>
      <c r="B316" s="23" t="s">
        <v>515</v>
      </c>
    </row>
    <row r="317" spans="1:2" ht="16.5" x14ac:dyDescent="0.3">
      <c r="A317" s="44" t="s">
        <v>516</v>
      </c>
      <c r="B317" s="23" t="s">
        <v>517</v>
      </c>
    </row>
    <row r="318" spans="1:2" ht="16.5" x14ac:dyDescent="0.3">
      <c r="A318" s="44" t="s">
        <v>518</v>
      </c>
      <c r="B318" s="23" t="s">
        <v>519</v>
      </c>
    </row>
    <row r="319" spans="1:2" ht="16.5" x14ac:dyDescent="0.3">
      <c r="A319" s="44" t="s">
        <v>520</v>
      </c>
      <c r="B319" s="23" t="s">
        <v>521</v>
      </c>
    </row>
    <row r="320" spans="1:2" ht="16.5" x14ac:dyDescent="0.3">
      <c r="A320" s="44" t="s">
        <v>522</v>
      </c>
      <c r="B320" s="23" t="s">
        <v>523</v>
      </c>
    </row>
    <row r="321" spans="1:2" ht="16.5" x14ac:dyDescent="0.3">
      <c r="A321" s="44" t="s">
        <v>524</v>
      </c>
      <c r="B321" s="23" t="s">
        <v>525</v>
      </c>
    </row>
    <row r="322" spans="1:2" ht="16.5" x14ac:dyDescent="0.3">
      <c r="A322" s="44" t="s">
        <v>526</v>
      </c>
      <c r="B322" s="23" t="s">
        <v>527</v>
      </c>
    </row>
    <row r="323" spans="1:2" ht="16.5" x14ac:dyDescent="0.3">
      <c r="A323" s="44" t="s">
        <v>528</v>
      </c>
      <c r="B323" s="23" t="s">
        <v>529</v>
      </c>
    </row>
    <row r="324" spans="1:2" ht="16.5" x14ac:dyDescent="0.3">
      <c r="A324" s="44" t="s">
        <v>530</v>
      </c>
      <c r="B324" s="23" t="s">
        <v>531</v>
      </c>
    </row>
    <row r="325" spans="1:2" ht="16.5" x14ac:dyDescent="0.3">
      <c r="A325" s="44" t="s">
        <v>532</v>
      </c>
      <c r="B325" s="23" t="s">
        <v>533</v>
      </c>
    </row>
    <row r="326" spans="1:2" ht="16.5" x14ac:dyDescent="0.3">
      <c r="A326" s="44" t="s">
        <v>534</v>
      </c>
      <c r="B326" s="23" t="s">
        <v>535</v>
      </c>
    </row>
    <row r="327" spans="1:2" ht="16.5" x14ac:dyDescent="0.3">
      <c r="A327" s="44" t="s">
        <v>536</v>
      </c>
      <c r="B327" s="23" t="s">
        <v>537</v>
      </c>
    </row>
    <row r="328" spans="1:2" ht="16.5" x14ac:dyDescent="0.3">
      <c r="A328" s="44" t="s">
        <v>538</v>
      </c>
      <c r="B328" s="23" t="s">
        <v>539</v>
      </c>
    </row>
    <row r="329" spans="1:2" ht="16.5" x14ac:dyDescent="0.3">
      <c r="A329" s="44" t="s">
        <v>540</v>
      </c>
      <c r="B329" s="23" t="s">
        <v>541</v>
      </c>
    </row>
    <row r="330" spans="1:2" ht="16.5" x14ac:dyDescent="0.3">
      <c r="A330" s="44" t="s">
        <v>542</v>
      </c>
      <c r="B330" s="23" t="s">
        <v>543</v>
      </c>
    </row>
    <row r="331" spans="1:2" ht="16.5" x14ac:dyDescent="0.3">
      <c r="A331" s="44" t="s">
        <v>544</v>
      </c>
      <c r="B331" s="23" t="s">
        <v>545</v>
      </c>
    </row>
    <row r="332" spans="1:2" ht="16.5" x14ac:dyDescent="0.3">
      <c r="A332" s="44" t="s">
        <v>546</v>
      </c>
      <c r="B332" s="23" t="s">
        <v>547</v>
      </c>
    </row>
    <row r="333" spans="1:2" ht="16.5" x14ac:dyDescent="0.3">
      <c r="A333" s="44" t="s">
        <v>447</v>
      </c>
      <c r="B333" s="23" t="s">
        <v>92</v>
      </c>
    </row>
    <row r="334" spans="1:2" ht="16.5" x14ac:dyDescent="0.3">
      <c r="A334" s="44" t="s">
        <v>548</v>
      </c>
      <c r="B334" s="23" t="s">
        <v>549</v>
      </c>
    </row>
    <row r="335" spans="1:2" ht="16.5" x14ac:dyDescent="0.3">
      <c r="A335" s="44" t="s">
        <v>500</v>
      </c>
      <c r="B335" s="23" t="s">
        <v>515</v>
      </c>
    </row>
    <row r="336" spans="1:2" ht="16.5" x14ac:dyDescent="0.3">
      <c r="A336" s="44" t="s">
        <v>550</v>
      </c>
      <c r="B336" s="23" t="s">
        <v>551</v>
      </c>
    </row>
    <row r="337" spans="1:2" ht="16.5" x14ac:dyDescent="0.3">
      <c r="A337" s="44" t="s">
        <v>552</v>
      </c>
      <c r="B337" s="23" t="s">
        <v>553</v>
      </c>
    </row>
    <row r="338" spans="1:2" ht="16.5" x14ac:dyDescent="0.3">
      <c r="A338" s="44" t="s">
        <v>554</v>
      </c>
      <c r="B338" s="23" t="s">
        <v>555</v>
      </c>
    </row>
    <row r="339" spans="1:2" ht="16.5" x14ac:dyDescent="0.3">
      <c r="A339" s="44" t="s">
        <v>556</v>
      </c>
      <c r="B339" s="23" t="s">
        <v>557</v>
      </c>
    </row>
    <row r="340" spans="1:2" ht="16.5" x14ac:dyDescent="0.3">
      <c r="A340" s="44" t="s">
        <v>558</v>
      </c>
      <c r="B340" s="23" t="s">
        <v>559</v>
      </c>
    </row>
    <row r="341" spans="1:2" ht="16.5" x14ac:dyDescent="0.3">
      <c r="A341" s="44" t="s">
        <v>354</v>
      </c>
      <c r="B341" s="23" t="s">
        <v>560</v>
      </c>
    </row>
    <row r="342" spans="1:2" ht="16.5" x14ac:dyDescent="0.3">
      <c r="A342" s="44" t="s">
        <v>561</v>
      </c>
      <c r="B342" s="23" t="s">
        <v>562</v>
      </c>
    </row>
    <row r="343" spans="1:2" ht="16.5" x14ac:dyDescent="0.3">
      <c r="A343" s="44" t="s">
        <v>264</v>
      </c>
      <c r="B343" s="23" t="s">
        <v>368</v>
      </c>
    </row>
    <row r="344" spans="1:2" ht="16.5" x14ac:dyDescent="0.3">
      <c r="A344" s="44" t="s">
        <v>381</v>
      </c>
      <c r="B344" s="23" t="s">
        <v>382</v>
      </c>
    </row>
    <row r="345" spans="1:2" ht="16.5" x14ac:dyDescent="0.3">
      <c r="A345" s="44" t="s">
        <v>429</v>
      </c>
      <c r="B345" s="23" t="s">
        <v>623</v>
      </c>
    </row>
    <row r="346" spans="1:2" ht="16.5" x14ac:dyDescent="0.3">
      <c r="A346" s="44" t="s">
        <v>624</v>
      </c>
      <c r="B346" s="23" t="s">
        <v>73</v>
      </c>
    </row>
    <row r="347" spans="1:2" ht="16.5" x14ac:dyDescent="0.3">
      <c r="A347" s="44" t="s">
        <v>222</v>
      </c>
      <c r="B347" s="23" t="s">
        <v>74</v>
      </c>
    </row>
    <row r="348" spans="1:2" ht="16.5" x14ac:dyDescent="0.3">
      <c r="A348" s="44" t="s">
        <v>310</v>
      </c>
      <c r="B348" s="23" t="s">
        <v>625</v>
      </c>
    </row>
    <row r="349" spans="1:2" ht="16.5" x14ac:dyDescent="0.3">
      <c r="A349" s="44" t="s">
        <v>383</v>
      </c>
      <c r="B349" s="23" t="s">
        <v>384</v>
      </c>
    </row>
    <row r="350" spans="1:2" ht="16.5" x14ac:dyDescent="0.3">
      <c r="A350" s="44" t="e">
        <v>#N/A</v>
      </c>
      <c r="B350" s="23" t="s">
        <v>626</v>
      </c>
    </row>
    <row r="351" spans="1:2" ht="16.5" x14ac:dyDescent="0.3">
      <c r="A351" s="44" t="e">
        <v>#N/A</v>
      </c>
      <c r="B351" s="23" t="s">
        <v>75</v>
      </c>
    </row>
    <row r="352" spans="1:2" ht="16.5" x14ac:dyDescent="0.3">
      <c r="A352" s="44" t="s">
        <v>627</v>
      </c>
      <c r="B352" s="23" t="s">
        <v>628</v>
      </c>
    </row>
    <row r="353" spans="1:2" ht="16.5" x14ac:dyDescent="0.3">
      <c r="A353" s="44" t="e">
        <v>#N/A</v>
      </c>
      <c r="B353" s="23" t="s">
        <v>76</v>
      </c>
    </row>
    <row r="354" spans="1:2" ht="16.5" x14ac:dyDescent="0.3">
      <c r="A354" s="44" t="s">
        <v>629</v>
      </c>
      <c r="B354" s="23" t="s">
        <v>630</v>
      </c>
    </row>
    <row r="355" spans="1:2" ht="16.5" x14ac:dyDescent="0.3">
      <c r="A355" s="44" t="e">
        <v>#N/A</v>
      </c>
      <c r="B355" s="23" t="s">
        <v>631</v>
      </c>
    </row>
    <row r="356" spans="1:2" ht="16.5" x14ac:dyDescent="0.3">
      <c r="A356" s="44" t="s">
        <v>389</v>
      </c>
      <c r="B356" s="23" t="s">
        <v>390</v>
      </c>
    </row>
    <row r="357" spans="1:2" ht="16.5" x14ac:dyDescent="0.3">
      <c r="A357" s="44" t="s">
        <v>124</v>
      </c>
      <c r="B357" s="23" t="s">
        <v>77</v>
      </c>
    </row>
    <row r="358" spans="1:2" ht="16.5" x14ac:dyDescent="0.3">
      <c r="A358" s="44" t="e">
        <v>#N/A</v>
      </c>
      <c r="B358" s="23" t="s">
        <v>79</v>
      </c>
    </row>
    <row r="359" spans="1:2" ht="16.5" x14ac:dyDescent="0.3">
      <c r="A359" s="44" t="s">
        <v>632</v>
      </c>
      <c r="B359" s="23" t="s">
        <v>1270</v>
      </c>
    </row>
    <row r="360" spans="1:2" ht="16.5" x14ac:dyDescent="0.3">
      <c r="A360" s="44" t="s">
        <v>634</v>
      </c>
      <c r="B360" s="23" t="s">
        <v>80</v>
      </c>
    </row>
    <row r="361" spans="1:2" ht="16.5" x14ac:dyDescent="0.3">
      <c r="A361" s="44" t="e">
        <v>#N/A</v>
      </c>
      <c r="B361" s="23" t="s">
        <v>635</v>
      </c>
    </row>
    <row r="362" spans="1:2" ht="16.5" x14ac:dyDescent="0.3">
      <c r="A362" s="44" t="s">
        <v>636</v>
      </c>
      <c r="B362" s="23" t="s">
        <v>82</v>
      </c>
    </row>
    <row r="363" spans="1:2" ht="16.5" x14ac:dyDescent="0.3">
      <c r="A363" s="44" t="s">
        <v>83</v>
      </c>
      <c r="B363" s="23" t="s">
        <v>637</v>
      </c>
    </row>
    <row r="364" spans="1:2" ht="16.5" x14ac:dyDescent="0.3">
      <c r="A364" s="44" t="s">
        <v>638</v>
      </c>
      <c r="B364" s="23" t="s">
        <v>639</v>
      </c>
    </row>
    <row r="365" spans="1:2" ht="16.5" x14ac:dyDescent="0.3">
      <c r="A365" s="44" t="e">
        <v>#N/A</v>
      </c>
      <c r="B365" s="23" t="s">
        <v>86</v>
      </c>
    </row>
    <row r="366" spans="1:2" ht="16.5" x14ac:dyDescent="0.3">
      <c r="A366" s="44" t="s">
        <v>130</v>
      </c>
      <c r="B366" s="23" t="s">
        <v>87</v>
      </c>
    </row>
    <row r="367" spans="1:2" ht="16.5" x14ac:dyDescent="0.3">
      <c r="A367" s="44" t="s">
        <v>420</v>
      </c>
      <c r="B367" s="23" t="s">
        <v>88</v>
      </c>
    </row>
    <row r="368" spans="1:2" ht="16.5" x14ac:dyDescent="0.3">
      <c r="A368" s="44" t="s">
        <v>640</v>
      </c>
      <c r="B368" s="23" t="s">
        <v>89</v>
      </c>
    </row>
    <row r="369" spans="1:2" ht="16.5" x14ac:dyDescent="0.3">
      <c r="A369" s="44" t="s">
        <v>569</v>
      </c>
      <c r="B369" s="23" t="s">
        <v>90</v>
      </c>
    </row>
    <row r="370" spans="1:2" ht="16.5" x14ac:dyDescent="0.3">
      <c r="A370" s="44" t="s">
        <v>379</v>
      </c>
      <c r="B370" s="23" t="s">
        <v>380</v>
      </c>
    </row>
    <row r="371" spans="1:2" ht="16.5" x14ac:dyDescent="0.3">
      <c r="A371" s="44" t="e">
        <v>#N/A</v>
      </c>
      <c r="B371" s="23" t="s">
        <v>91</v>
      </c>
    </row>
    <row r="372" spans="1:2" ht="16.5" x14ac:dyDescent="0.3">
      <c r="A372" s="44" t="e">
        <v>#N/A</v>
      </c>
      <c r="B372" s="23" t="s">
        <v>92</v>
      </c>
    </row>
    <row r="373" spans="1:2" ht="16.5" x14ac:dyDescent="0.3">
      <c r="A373" s="44" t="s">
        <v>387</v>
      </c>
      <c r="B373" s="23" t="s">
        <v>388</v>
      </c>
    </row>
    <row r="374" spans="1:2" ht="16.5" x14ac:dyDescent="0.3">
      <c r="A374" s="44" t="e">
        <v>#N/A</v>
      </c>
      <c r="B374" s="23" t="s">
        <v>93</v>
      </c>
    </row>
    <row r="375" spans="1:2" ht="16.5" x14ac:dyDescent="0.3">
      <c r="A375" s="44" t="s">
        <v>641</v>
      </c>
      <c r="B375" s="23" t="s">
        <v>94</v>
      </c>
    </row>
    <row r="376" spans="1:2" ht="16.5" x14ac:dyDescent="0.3">
      <c r="A376" s="44" t="s">
        <v>403</v>
      </c>
      <c r="B376" s="23" t="s">
        <v>95</v>
      </c>
    </row>
    <row r="377" spans="1:2" ht="16.5" x14ac:dyDescent="0.3">
      <c r="A377" s="44" t="s">
        <v>642</v>
      </c>
      <c r="B377" s="23" t="s">
        <v>96</v>
      </c>
    </row>
    <row r="378" spans="1:2" ht="16.5" x14ac:dyDescent="0.3">
      <c r="A378" s="44" t="s">
        <v>643</v>
      </c>
      <c r="B378" s="23" t="s">
        <v>97</v>
      </c>
    </row>
    <row r="379" spans="1:2" ht="16.5" x14ac:dyDescent="0.3">
      <c r="A379" s="44" t="e">
        <v>#N/A</v>
      </c>
      <c r="B379" s="23" t="s">
        <v>98</v>
      </c>
    </row>
    <row r="380" spans="1:2" ht="16.5" x14ac:dyDescent="0.3">
      <c r="A380" s="44" t="e">
        <v>#N/A</v>
      </c>
      <c r="B380" s="23" t="s">
        <v>99</v>
      </c>
    </row>
    <row r="381" spans="1:2" ht="16.5" x14ac:dyDescent="0.3">
      <c r="A381" s="44" t="s">
        <v>100</v>
      </c>
      <c r="B381" s="23" t="s">
        <v>101</v>
      </c>
    </row>
    <row r="382" spans="1:2" ht="16.5" x14ac:dyDescent="0.3">
      <c r="A382" s="44" t="e">
        <v>#N/A</v>
      </c>
      <c r="B382" s="23" t="s">
        <v>103</v>
      </c>
    </row>
    <row r="383" spans="1:2" ht="16.5" x14ac:dyDescent="0.3">
      <c r="A383" s="44" t="e">
        <v>#N/A</v>
      </c>
      <c r="B383" s="23" t="s">
        <v>108</v>
      </c>
    </row>
    <row r="384" spans="1:2" ht="16.5" x14ac:dyDescent="0.3">
      <c r="A384" s="44" t="e">
        <v>#N/A</v>
      </c>
      <c r="B384" s="23" t="s">
        <v>104</v>
      </c>
    </row>
    <row r="385" spans="1:2" ht="16.5" x14ac:dyDescent="0.3">
      <c r="A385" s="44" t="e">
        <v>#N/A</v>
      </c>
      <c r="B385" s="23" t="s">
        <v>105</v>
      </c>
    </row>
    <row r="386" spans="1:2" ht="16.5" x14ac:dyDescent="0.3">
      <c r="A386" s="44" t="e">
        <v>#N/A</v>
      </c>
      <c r="B386" s="23" t="s">
        <v>106</v>
      </c>
    </row>
    <row r="387" spans="1:2" ht="16.5" x14ac:dyDescent="0.3">
      <c r="A387" s="44" t="s">
        <v>385</v>
      </c>
      <c r="B387" s="23" t="s">
        <v>386</v>
      </c>
    </row>
    <row r="388" spans="1:2" ht="16.5" x14ac:dyDescent="0.3">
      <c r="A388" s="44" t="e">
        <v>#N/A</v>
      </c>
      <c r="B388" s="23" t="s">
        <v>107</v>
      </c>
    </row>
    <row r="389" spans="1:2" ht="16.5" x14ac:dyDescent="0.3">
      <c r="A389" s="44" t="s">
        <v>433</v>
      </c>
      <c r="B389" s="23" t="s">
        <v>108</v>
      </c>
    </row>
    <row r="390" spans="1:2" ht="16.5" x14ac:dyDescent="0.3">
      <c r="A390" s="44" t="e">
        <v>#N/A</v>
      </c>
      <c r="B390" s="23" t="s">
        <v>109</v>
      </c>
    </row>
    <row r="391" spans="1:2" ht="16.5" x14ac:dyDescent="0.3">
      <c r="A391" s="44" t="s">
        <v>644</v>
      </c>
      <c r="B391" s="23" t="s">
        <v>110</v>
      </c>
    </row>
    <row r="392" spans="1:2" ht="16.5" x14ac:dyDescent="0.3">
      <c r="A392" s="44" t="s">
        <v>645</v>
      </c>
      <c r="B392" s="23" t="s">
        <v>111</v>
      </c>
    </row>
    <row r="393" spans="1:2" ht="16.5" x14ac:dyDescent="0.3">
      <c r="A393" s="44" t="s">
        <v>646</v>
      </c>
      <c r="B393" s="23" t="s">
        <v>112</v>
      </c>
    </row>
    <row r="394" spans="1:2" ht="16.5" x14ac:dyDescent="0.3">
      <c r="A394" s="44" t="s">
        <v>647</v>
      </c>
      <c r="B394" s="23" t="s">
        <v>113</v>
      </c>
    </row>
    <row r="395" spans="1:2" ht="16.5" x14ac:dyDescent="0.3">
      <c r="A395" s="44" t="s">
        <v>648</v>
      </c>
      <c r="B395" s="23" t="s">
        <v>114</v>
      </c>
    </row>
    <row r="396" spans="1:2" ht="16.5" x14ac:dyDescent="0.3">
      <c r="A396" s="44" t="s">
        <v>649</v>
      </c>
      <c r="B396" s="23" t="s">
        <v>115</v>
      </c>
    </row>
    <row r="397" spans="1:2" ht="16.5" x14ac:dyDescent="0.3">
      <c r="A397" s="44" t="s">
        <v>650</v>
      </c>
      <c r="B397" s="23" t="s">
        <v>116</v>
      </c>
    </row>
    <row r="398" spans="1:2" ht="16.5" x14ac:dyDescent="0.3">
      <c r="A398" s="44" t="s">
        <v>651</v>
      </c>
      <c r="B398" s="23" t="s">
        <v>652</v>
      </c>
    </row>
    <row r="399" spans="1:2" ht="16.5" x14ac:dyDescent="0.3">
      <c r="A399" s="44" t="s">
        <v>653</v>
      </c>
      <c r="B399" s="23" t="s">
        <v>654</v>
      </c>
    </row>
    <row r="400" spans="1:2" ht="16.5" x14ac:dyDescent="0.3">
      <c r="A400" s="44" t="s">
        <v>655</v>
      </c>
      <c r="B400" s="23" t="s">
        <v>656</v>
      </c>
    </row>
    <row r="401" spans="1:2" ht="16.5" x14ac:dyDescent="0.3">
      <c r="A401" s="44" t="s">
        <v>657</v>
      </c>
      <c r="B401" s="23" t="s">
        <v>196</v>
      </c>
    </row>
    <row r="402" spans="1:2" ht="16.5" x14ac:dyDescent="0.3">
      <c r="A402" s="44" t="s">
        <v>658</v>
      </c>
      <c r="B402" s="23" t="s">
        <v>659</v>
      </c>
    </row>
    <row r="403" spans="1:2" ht="16.5" x14ac:dyDescent="0.3">
      <c r="A403" s="44" t="s">
        <v>139</v>
      </c>
      <c r="B403" s="23" t="s">
        <v>256</v>
      </c>
    </row>
    <row r="404" spans="1:2" ht="16.5" x14ac:dyDescent="0.3">
      <c r="A404" s="44" t="s">
        <v>660</v>
      </c>
      <c r="B404" s="23" t="s">
        <v>661</v>
      </c>
    </row>
    <row r="405" spans="1:2" ht="16.5" x14ac:dyDescent="0.3">
      <c r="A405" s="44" t="s">
        <v>414</v>
      </c>
      <c r="B405" s="23" t="s">
        <v>415</v>
      </c>
    </row>
    <row r="406" spans="1:2" ht="16.5" x14ac:dyDescent="0.3">
      <c r="A406" s="44" t="s">
        <v>662</v>
      </c>
      <c r="B406" s="23" t="s">
        <v>663</v>
      </c>
    </row>
    <row r="407" spans="1:2" ht="16.5" x14ac:dyDescent="0.3">
      <c r="A407" s="44" t="s">
        <v>664</v>
      </c>
      <c r="B407" s="23" t="s">
        <v>665</v>
      </c>
    </row>
    <row r="408" spans="1:2" ht="16.5" x14ac:dyDescent="0.3">
      <c r="A408" s="44" t="s">
        <v>122</v>
      </c>
      <c r="B408" s="23" t="s">
        <v>666</v>
      </c>
    </row>
    <row r="409" spans="1:2" ht="16.5" x14ac:dyDescent="0.3">
      <c r="A409" s="44" t="s">
        <v>667</v>
      </c>
      <c r="B409" s="23" t="s">
        <v>668</v>
      </c>
    </row>
    <row r="410" spans="1:2" ht="16.5" x14ac:dyDescent="0.3">
      <c r="A410" s="44" t="s">
        <v>669</v>
      </c>
      <c r="B410" s="23" t="s">
        <v>670</v>
      </c>
    </row>
    <row r="411" spans="1:2" ht="16.5" x14ac:dyDescent="0.3">
      <c r="A411" s="44" t="s">
        <v>671</v>
      </c>
      <c r="B411" s="23" t="s">
        <v>672</v>
      </c>
    </row>
    <row r="412" spans="1:2" ht="16.5" x14ac:dyDescent="0.3">
      <c r="A412" s="44" t="s">
        <v>673</v>
      </c>
      <c r="B412" s="23" t="s">
        <v>603</v>
      </c>
    </row>
    <row r="413" spans="1:2" ht="16.5" x14ac:dyDescent="0.3">
      <c r="A413" s="44" t="s">
        <v>674</v>
      </c>
      <c r="B413" s="23" t="s">
        <v>675</v>
      </c>
    </row>
    <row r="414" spans="1:2" ht="16.5" x14ac:dyDescent="0.3">
      <c r="A414" s="44" t="s">
        <v>131</v>
      </c>
      <c r="B414" s="23" t="s">
        <v>676</v>
      </c>
    </row>
    <row r="415" spans="1:2" ht="16.5" x14ac:dyDescent="0.3">
      <c r="A415" s="44" t="s">
        <v>677</v>
      </c>
      <c r="B415" s="23" t="s">
        <v>678</v>
      </c>
    </row>
    <row r="416" spans="1:2" ht="16.5" x14ac:dyDescent="0.3">
      <c r="A416" s="44" t="s">
        <v>679</v>
      </c>
      <c r="B416" s="23" t="s">
        <v>680</v>
      </c>
    </row>
    <row r="417" spans="1:2" ht="16.5" x14ac:dyDescent="0.3">
      <c r="A417" s="44" t="s">
        <v>681</v>
      </c>
      <c r="B417" s="23" t="s">
        <v>682</v>
      </c>
    </row>
    <row r="418" spans="1:2" ht="16.5" x14ac:dyDescent="0.3">
      <c r="A418" s="44" t="s">
        <v>683</v>
      </c>
      <c r="B418" s="23" t="s">
        <v>684</v>
      </c>
    </row>
    <row r="419" spans="1:2" ht="16.5" x14ac:dyDescent="0.3">
      <c r="A419" s="44" t="s">
        <v>685</v>
      </c>
      <c r="B419" s="23" t="s">
        <v>686</v>
      </c>
    </row>
    <row r="420" spans="1:2" ht="16.5" x14ac:dyDescent="0.3">
      <c r="A420" s="44" t="s">
        <v>356</v>
      </c>
      <c r="B420" s="23" t="s">
        <v>357</v>
      </c>
    </row>
    <row r="421" spans="1:2" ht="16.5" x14ac:dyDescent="0.3">
      <c r="A421" s="44" t="s">
        <v>687</v>
      </c>
      <c r="B421" s="23" t="s">
        <v>688</v>
      </c>
    </row>
    <row r="422" spans="1:2" ht="16.5" x14ac:dyDescent="0.3">
      <c r="A422" s="44" t="s">
        <v>689</v>
      </c>
      <c r="B422" s="23" t="s">
        <v>690</v>
      </c>
    </row>
    <row r="423" spans="1:2" ht="16.5" x14ac:dyDescent="0.3">
      <c r="A423" s="44" t="s">
        <v>362</v>
      </c>
      <c r="B423" s="23" t="s">
        <v>691</v>
      </c>
    </row>
    <row r="424" spans="1:2" ht="16.5" x14ac:dyDescent="0.3">
      <c r="A424" s="44" t="s">
        <v>692</v>
      </c>
      <c r="B424" s="23" t="s">
        <v>693</v>
      </c>
    </row>
    <row r="425" spans="1:2" ht="16.5" x14ac:dyDescent="0.3">
      <c r="A425" s="44" t="s">
        <v>694</v>
      </c>
      <c r="B425" s="23" t="s">
        <v>695</v>
      </c>
    </row>
    <row r="426" spans="1:2" ht="16.5" x14ac:dyDescent="0.3">
      <c r="A426" s="44" t="s">
        <v>696</v>
      </c>
      <c r="B426" s="23" t="s">
        <v>697</v>
      </c>
    </row>
    <row r="427" spans="1:2" ht="16.5" x14ac:dyDescent="0.3">
      <c r="A427" s="44" t="s">
        <v>698</v>
      </c>
      <c r="B427" s="23" t="s">
        <v>699</v>
      </c>
    </row>
    <row r="428" spans="1:2" ht="16.5" x14ac:dyDescent="0.3">
      <c r="A428" s="44" t="s">
        <v>700</v>
      </c>
      <c r="B428" s="23" t="s">
        <v>701</v>
      </c>
    </row>
    <row r="429" spans="1:2" ht="16.5" x14ac:dyDescent="0.3">
      <c r="A429" s="44" t="s">
        <v>192</v>
      </c>
      <c r="B429" s="23" t="s">
        <v>702</v>
      </c>
    </row>
    <row r="430" spans="1:2" ht="16.5" x14ac:dyDescent="0.3">
      <c r="A430" s="44" t="s">
        <v>587</v>
      </c>
      <c r="B430" s="23" t="s">
        <v>588</v>
      </c>
    </row>
    <row r="431" spans="1:2" ht="16.5" x14ac:dyDescent="0.3">
      <c r="A431" s="44" t="s">
        <v>703</v>
      </c>
      <c r="B431" s="23" t="s">
        <v>704</v>
      </c>
    </row>
    <row r="432" spans="1:2" ht="16.5" x14ac:dyDescent="0.3">
      <c r="A432" s="44" t="s">
        <v>310</v>
      </c>
      <c r="B432" s="23" t="s">
        <v>311</v>
      </c>
    </row>
    <row r="433" spans="1:2" ht="16.5" x14ac:dyDescent="0.3">
      <c r="A433" s="44" t="s">
        <v>564</v>
      </c>
      <c r="B433" s="23" t="s">
        <v>565</v>
      </c>
    </row>
    <row r="434" spans="1:2" ht="16.5" x14ac:dyDescent="0.3">
      <c r="A434" s="44" t="s">
        <v>705</v>
      </c>
      <c r="B434" s="23" t="s">
        <v>706</v>
      </c>
    </row>
    <row r="435" spans="1:2" ht="16.5" x14ac:dyDescent="0.3">
      <c r="A435" s="44" t="s">
        <v>707</v>
      </c>
      <c r="B435" s="23" t="s">
        <v>708</v>
      </c>
    </row>
    <row r="436" spans="1:2" ht="16.5" x14ac:dyDescent="0.3">
      <c r="A436" s="44" t="s">
        <v>709</v>
      </c>
      <c r="B436" s="23" t="s">
        <v>708</v>
      </c>
    </row>
    <row r="437" spans="1:2" ht="16.5" x14ac:dyDescent="0.3">
      <c r="A437" s="44" t="s">
        <v>710</v>
      </c>
      <c r="B437" s="23" t="s">
        <v>711</v>
      </c>
    </row>
    <row r="438" spans="1:2" ht="16.5" x14ac:dyDescent="0.3">
      <c r="A438" s="44" t="s">
        <v>712</v>
      </c>
      <c r="B438" s="23" t="s">
        <v>713</v>
      </c>
    </row>
    <row r="439" spans="1:2" ht="16.5" x14ac:dyDescent="0.3">
      <c r="A439" s="44" t="s">
        <v>595</v>
      </c>
      <c r="B439" s="23" t="s">
        <v>596</v>
      </c>
    </row>
    <row r="440" spans="1:2" ht="16.5" x14ac:dyDescent="0.3">
      <c r="A440" s="44" t="s">
        <v>587</v>
      </c>
      <c r="B440" s="23" t="s">
        <v>588</v>
      </c>
    </row>
    <row r="441" spans="1:2" ht="16.5" x14ac:dyDescent="0.3">
      <c r="A441" s="44" t="s">
        <v>714</v>
      </c>
      <c r="B441" s="23" t="s">
        <v>715</v>
      </c>
    </row>
    <row r="442" spans="1:2" ht="16.5" x14ac:dyDescent="0.3">
      <c r="A442" s="44" t="s">
        <v>716</v>
      </c>
      <c r="B442" s="23" t="s">
        <v>717</v>
      </c>
    </row>
    <row r="443" spans="1:2" ht="16.5" x14ac:dyDescent="0.3">
      <c r="A443" s="44" t="s">
        <v>222</v>
      </c>
      <c r="B443" s="23" t="s">
        <v>74</v>
      </c>
    </row>
    <row r="444" spans="1:2" ht="16.5" x14ac:dyDescent="0.3">
      <c r="A444" s="44" t="s">
        <v>56</v>
      </c>
      <c r="B444" s="23" t="s">
        <v>81</v>
      </c>
    </row>
    <row r="445" spans="1:2" ht="16.5" x14ac:dyDescent="0.3">
      <c r="A445" s="44" t="s">
        <v>718</v>
      </c>
      <c r="B445" s="23" t="s">
        <v>719</v>
      </c>
    </row>
    <row r="446" spans="1:2" ht="16.5" x14ac:dyDescent="0.3">
      <c r="A446" s="44" t="s">
        <v>720</v>
      </c>
      <c r="B446" s="23" t="s">
        <v>721</v>
      </c>
    </row>
    <row r="447" spans="1:2" ht="16.5" x14ac:dyDescent="0.3">
      <c r="A447" s="44" t="s">
        <v>602</v>
      </c>
      <c r="B447" s="23" t="s">
        <v>603</v>
      </c>
    </row>
    <row r="448" spans="1:2" ht="16.5" x14ac:dyDescent="0.3">
      <c r="A448" s="44" t="s">
        <v>722</v>
      </c>
      <c r="B448" s="23" t="s">
        <v>723</v>
      </c>
    </row>
    <row r="449" spans="1:2" ht="16.5" x14ac:dyDescent="0.3">
      <c r="A449" s="44" t="s">
        <v>606</v>
      </c>
      <c r="B449" s="23" t="s">
        <v>607</v>
      </c>
    </row>
    <row r="450" spans="1:2" ht="16.5" x14ac:dyDescent="0.3">
      <c r="A450" s="44" t="s">
        <v>724</v>
      </c>
      <c r="B450" s="23" t="s">
        <v>725</v>
      </c>
    </row>
    <row r="451" spans="1:2" ht="16.5" x14ac:dyDescent="0.3">
      <c r="A451" s="44" t="s">
        <v>726</v>
      </c>
      <c r="B451" s="23" t="s">
        <v>727</v>
      </c>
    </row>
    <row r="452" spans="1:2" ht="16.5" x14ac:dyDescent="0.3">
      <c r="A452" s="44" t="s">
        <v>791</v>
      </c>
      <c r="B452" s="23" t="s">
        <v>728</v>
      </c>
    </row>
    <row r="453" spans="1:2" ht="16.5" x14ac:dyDescent="0.3">
      <c r="A453" s="44" t="s">
        <v>729</v>
      </c>
      <c r="B453" s="23" t="s">
        <v>730</v>
      </c>
    </row>
    <row r="454" spans="1:2" ht="16.5" x14ac:dyDescent="0.3">
      <c r="A454" s="44" t="s">
        <v>673</v>
      </c>
      <c r="B454" s="23" t="s">
        <v>603</v>
      </c>
    </row>
    <row r="455" spans="1:2" ht="16.5" x14ac:dyDescent="0.3">
      <c r="A455" s="44" t="s">
        <v>731</v>
      </c>
      <c r="B455" s="23" t="s">
        <v>732</v>
      </c>
    </row>
    <row r="456" spans="1:2" ht="16.5" x14ac:dyDescent="0.3">
      <c r="A456" s="44" t="s">
        <v>733</v>
      </c>
      <c r="B456" s="23" t="s">
        <v>734</v>
      </c>
    </row>
    <row r="457" spans="1:2" ht="16.5" x14ac:dyDescent="0.3">
      <c r="A457" s="44" t="s">
        <v>735</v>
      </c>
      <c r="B457" s="23" t="s">
        <v>736</v>
      </c>
    </row>
    <row r="458" spans="1:2" ht="16.5" x14ac:dyDescent="0.3">
      <c r="A458" s="44" t="s">
        <v>737</v>
      </c>
      <c r="B458" s="23" t="s">
        <v>738</v>
      </c>
    </row>
    <row r="459" spans="1:2" ht="16.5" x14ac:dyDescent="0.3">
      <c r="A459" s="44" t="s">
        <v>739</v>
      </c>
      <c r="B459" s="23" t="s">
        <v>740</v>
      </c>
    </row>
    <row r="460" spans="1:2" ht="16.5" x14ac:dyDescent="0.3">
      <c r="A460" s="44" t="s">
        <v>741</v>
      </c>
      <c r="B460" s="23" t="s">
        <v>742</v>
      </c>
    </row>
    <row r="461" spans="1:2" ht="16.5" x14ac:dyDescent="0.3">
      <c r="A461" s="44" t="s">
        <v>743</v>
      </c>
      <c r="B461" s="23" t="s">
        <v>744</v>
      </c>
    </row>
    <row r="462" spans="1:2" ht="16.5" x14ac:dyDescent="0.3">
      <c r="A462" s="44" t="s">
        <v>600</v>
      </c>
      <c r="B462" s="23" t="s">
        <v>601</v>
      </c>
    </row>
    <row r="463" spans="1:2" ht="16.5" x14ac:dyDescent="0.3">
      <c r="A463" s="44" t="s">
        <v>597</v>
      </c>
      <c r="B463" s="23" t="s">
        <v>598</v>
      </c>
    </row>
    <row r="464" spans="1:2" ht="16.5" x14ac:dyDescent="0.3">
      <c r="A464" s="44" t="s">
        <v>745</v>
      </c>
      <c r="B464" s="23" t="s">
        <v>746</v>
      </c>
    </row>
    <row r="465" spans="1:2" ht="16.5" x14ac:dyDescent="0.3">
      <c r="A465" s="44" t="s">
        <v>747</v>
      </c>
      <c r="B465" s="23" t="s">
        <v>748</v>
      </c>
    </row>
    <row r="466" spans="1:2" ht="16.5" x14ac:dyDescent="0.3">
      <c r="A466" s="44" t="s">
        <v>655</v>
      </c>
      <c r="B466" s="23" t="s">
        <v>749</v>
      </c>
    </row>
    <row r="467" spans="1:2" ht="16.5" x14ac:dyDescent="0.3">
      <c r="A467" s="44" t="s">
        <v>593</v>
      </c>
      <c r="B467" s="23" t="s">
        <v>594</v>
      </c>
    </row>
    <row r="468" spans="1:2" ht="16.5" x14ac:dyDescent="0.3">
      <c r="A468" s="44" t="s">
        <v>608</v>
      </c>
      <c r="B468" s="23" t="s">
        <v>609</v>
      </c>
    </row>
    <row r="469" spans="1:2" ht="16.5" x14ac:dyDescent="0.3">
      <c r="A469" s="44" t="s">
        <v>750</v>
      </c>
      <c r="B469" s="23" t="s">
        <v>751</v>
      </c>
    </row>
    <row r="470" spans="1:2" ht="16.5" x14ac:dyDescent="0.3">
      <c r="A470" s="44" t="s">
        <v>752</v>
      </c>
      <c r="B470" s="23" t="s">
        <v>753</v>
      </c>
    </row>
    <row r="471" spans="1:2" ht="16.5" x14ac:dyDescent="0.3">
      <c r="A471" s="44" t="s">
        <v>754</v>
      </c>
      <c r="B471" s="23" t="s">
        <v>755</v>
      </c>
    </row>
    <row r="472" spans="1:2" ht="16.5" x14ac:dyDescent="0.3">
      <c r="A472" s="44" t="s">
        <v>756</v>
      </c>
      <c r="B472" s="23" t="s">
        <v>757</v>
      </c>
    </row>
    <row r="473" spans="1:2" ht="16.5" x14ac:dyDescent="0.3">
      <c r="A473" s="44" t="s">
        <v>758</v>
      </c>
      <c r="B473" s="23" t="s">
        <v>759</v>
      </c>
    </row>
    <row r="474" spans="1:2" ht="16.5" x14ac:dyDescent="0.3">
      <c r="A474" s="44" t="s">
        <v>760</v>
      </c>
      <c r="B474" s="23" t="s">
        <v>761</v>
      </c>
    </row>
    <row r="475" spans="1:2" ht="16.5" x14ac:dyDescent="0.3">
      <c r="A475" s="44" t="s">
        <v>762</v>
      </c>
      <c r="B475" s="23" t="s">
        <v>763</v>
      </c>
    </row>
    <row r="476" spans="1:2" ht="16.5" x14ac:dyDescent="0.3">
      <c r="A476" s="44" t="s">
        <v>785</v>
      </c>
      <c r="B476" s="23" t="s">
        <v>764</v>
      </c>
    </row>
    <row r="477" spans="1:2" ht="16.5" x14ac:dyDescent="0.3">
      <c r="A477" s="44" t="s">
        <v>604</v>
      </c>
      <c r="B477" s="23" t="s">
        <v>1130</v>
      </c>
    </row>
    <row r="478" spans="1:2" ht="16.5" x14ac:dyDescent="0.3">
      <c r="A478" s="44" t="s">
        <v>765</v>
      </c>
      <c r="B478" s="23" t="s">
        <v>766</v>
      </c>
    </row>
    <row r="479" spans="1:2" ht="16.5" x14ac:dyDescent="0.3">
      <c r="A479" s="44" t="s">
        <v>767</v>
      </c>
      <c r="B479" s="23" t="s">
        <v>768</v>
      </c>
    </row>
    <row r="480" spans="1:2" ht="16.5" x14ac:dyDescent="0.3">
      <c r="A480" s="44" t="s">
        <v>769</v>
      </c>
      <c r="B480" s="23" t="s">
        <v>770</v>
      </c>
    </row>
    <row r="481" spans="1:2" ht="16.5" x14ac:dyDescent="0.3">
      <c r="A481" s="44" t="s">
        <v>771</v>
      </c>
      <c r="B481" s="23" t="s">
        <v>772</v>
      </c>
    </row>
    <row r="482" spans="1:2" ht="16.5" x14ac:dyDescent="0.3">
      <c r="A482" s="44" t="s">
        <v>616</v>
      </c>
      <c r="B482" s="23" t="s">
        <v>617</v>
      </c>
    </row>
    <row r="483" spans="1:2" ht="16.5" x14ac:dyDescent="0.3">
      <c r="A483" s="44" t="s">
        <v>614</v>
      </c>
      <c r="B483" s="23" t="s">
        <v>615</v>
      </c>
    </row>
    <row r="484" spans="1:2" ht="16.5" x14ac:dyDescent="0.3">
      <c r="A484" s="44" t="s">
        <v>381</v>
      </c>
      <c r="B484" s="23" t="s">
        <v>592</v>
      </c>
    </row>
    <row r="485" spans="1:2" ht="16.5" x14ac:dyDescent="0.3">
      <c r="A485" s="44" t="s">
        <v>612</v>
      </c>
      <c r="B485" s="23" t="s">
        <v>613</v>
      </c>
    </row>
    <row r="486" spans="1:2" ht="16.5" x14ac:dyDescent="0.3">
      <c r="A486" s="44" t="s">
        <v>610</v>
      </c>
      <c r="B486" s="23" t="s">
        <v>611</v>
      </c>
    </row>
    <row r="487" spans="1:2" ht="16.5" x14ac:dyDescent="0.3">
      <c r="A487" s="44" t="s">
        <v>773</v>
      </c>
      <c r="B487" s="23" t="s">
        <v>774</v>
      </c>
    </row>
    <row r="488" spans="1:2" ht="16.5" x14ac:dyDescent="0.3">
      <c r="A488" s="44" t="s">
        <v>589</v>
      </c>
      <c r="B488" s="23" t="s">
        <v>590</v>
      </c>
    </row>
    <row r="489" spans="1:2" ht="16.5" x14ac:dyDescent="0.3">
      <c r="A489" s="44" t="s">
        <v>569</v>
      </c>
      <c r="B489" s="23" t="s">
        <v>90</v>
      </c>
    </row>
    <row r="490" spans="1:2" ht="16.5" x14ac:dyDescent="0.3">
      <c r="A490" s="44" t="s">
        <v>264</v>
      </c>
      <c r="B490" s="23" t="s">
        <v>577</v>
      </c>
    </row>
    <row r="491" spans="1:2" ht="16.5" x14ac:dyDescent="0.3">
      <c r="A491" s="44" t="s">
        <v>795</v>
      </c>
      <c r="B491" s="23" t="s">
        <v>796</v>
      </c>
    </row>
    <row r="492" spans="1:2" ht="16.5" x14ac:dyDescent="0.3">
      <c r="A492" s="44" t="s">
        <v>798</v>
      </c>
      <c r="B492" s="23" t="s">
        <v>799</v>
      </c>
    </row>
    <row r="493" spans="1:2" ht="16.5" x14ac:dyDescent="0.3">
      <c r="A493" s="44" t="s">
        <v>807</v>
      </c>
      <c r="B493" s="23" t="s">
        <v>808</v>
      </c>
    </row>
    <row r="494" spans="1:2" ht="16.5" x14ac:dyDescent="0.3">
      <c r="A494" s="44" t="s">
        <v>809</v>
      </c>
      <c r="B494" s="23" t="s">
        <v>210</v>
      </c>
    </row>
    <row r="495" spans="1:2" ht="16.5" x14ac:dyDescent="0.3">
      <c r="A495" s="44" t="s">
        <v>812</v>
      </c>
      <c r="B495" s="23" t="s">
        <v>813</v>
      </c>
    </row>
    <row r="496" spans="1:2" ht="16.5" x14ac:dyDescent="0.3">
      <c r="A496" s="44" t="s">
        <v>816</v>
      </c>
      <c r="B496" s="23" t="s">
        <v>817</v>
      </c>
    </row>
    <row r="497" spans="1:2" ht="16.5" x14ac:dyDescent="0.3">
      <c r="A497" s="44" t="s">
        <v>818</v>
      </c>
      <c r="B497" s="23" t="s">
        <v>819</v>
      </c>
    </row>
    <row r="498" spans="1:2" ht="16.5" x14ac:dyDescent="0.3">
      <c r="A498" s="44" t="s">
        <v>820</v>
      </c>
      <c r="B498" s="23" t="s">
        <v>821</v>
      </c>
    </row>
    <row r="499" spans="1:2" ht="16.5" x14ac:dyDescent="0.3">
      <c r="A499" s="44" t="s">
        <v>832</v>
      </c>
      <c r="B499" s="23" t="s">
        <v>833</v>
      </c>
    </row>
    <row r="500" spans="1:2" ht="16.5" x14ac:dyDescent="0.3">
      <c r="A500" s="44" t="s">
        <v>835</v>
      </c>
      <c r="B500" s="23" t="s">
        <v>836</v>
      </c>
    </row>
    <row r="501" spans="1:2" ht="16.5" x14ac:dyDescent="0.3">
      <c r="A501" s="45" t="s">
        <v>844</v>
      </c>
      <c r="B501" s="23" t="s">
        <v>845</v>
      </c>
    </row>
    <row r="502" spans="1:2" ht="16.5" x14ac:dyDescent="0.3">
      <c r="A502" s="44" t="s">
        <v>846</v>
      </c>
      <c r="B502" s="23" t="s">
        <v>847</v>
      </c>
    </row>
    <row r="503" spans="1:2" ht="16.5" x14ac:dyDescent="0.3">
      <c r="A503" s="44" t="s">
        <v>848</v>
      </c>
      <c r="B503" s="23" t="s">
        <v>1069</v>
      </c>
    </row>
    <row r="504" spans="1:2" ht="16.5" x14ac:dyDescent="0.3">
      <c r="A504" s="44" t="s">
        <v>851</v>
      </c>
      <c r="B504" s="23" t="s">
        <v>852</v>
      </c>
    </row>
    <row r="505" spans="1:2" ht="16.5" x14ac:dyDescent="0.3">
      <c r="A505" s="44" t="s">
        <v>853</v>
      </c>
      <c r="B505" s="23" t="s">
        <v>854</v>
      </c>
    </row>
    <row r="506" spans="1:2" ht="16.5" x14ac:dyDescent="0.3">
      <c r="A506" s="44" t="s">
        <v>862</v>
      </c>
      <c r="B506" s="23" t="s">
        <v>863</v>
      </c>
    </row>
    <row r="507" spans="1:2" ht="16.5" x14ac:dyDescent="0.3">
      <c r="A507" s="44" t="s">
        <v>864</v>
      </c>
      <c r="B507" s="23" t="s">
        <v>865</v>
      </c>
    </row>
    <row r="508" spans="1:2" ht="16.5" x14ac:dyDescent="0.3">
      <c r="A508" s="44" t="s">
        <v>867</v>
      </c>
      <c r="B508" s="23" t="s">
        <v>868</v>
      </c>
    </row>
    <row r="509" spans="1:2" ht="16.5" x14ac:dyDescent="0.3">
      <c r="A509" s="44" t="s">
        <v>869</v>
      </c>
      <c r="B509" s="23" t="s">
        <v>870</v>
      </c>
    </row>
    <row r="510" spans="1:2" ht="16.5" x14ac:dyDescent="0.3">
      <c r="A510" s="44" t="s">
        <v>871</v>
      </c>
      <c r="B510" s="23" t="s">
        <v>872</v>
      </c>
    </row>
    <row r="511" spans="1:2" ht="16.5" x14ac:dyDescent="0.3">
      <c r="A511" s="44" t="s">
        <v>874</v>
      </c>
      <c r="B511" s="23" t="s">
        <v>875</v>
      </c>
    </row>
    <row r="512" spans="1:2" ht="16.5" x14ac:dyDescent="0.3">
      <c r="A512" s="44" t="s">
        <v>876</v>
      </c>
      <c r="B512" s="23" t="s">
        <v>877</v>
      </c>
    </row>
    <row r="513" spans="1:2" ht="16.5" x14ac:dyDescent="0.3">
      <c r="A513" s="44" t="s">
        <v>878</v>
      </c>
      <c r="B513" s="23" t="s">
        <v>879</v>
      </c>
    </row>
    <row r="514" spans="1:2" ht="16.5" x14ac:dyDescent="0.3">
      <c r="A514" s="44" t="s">
        <v>880</v>
      </c>
      <c r="B514" s="23" t="s">
        <v>881</v>
      </c>
    </row>
    <row r="515" spans="1:2" ht="16.5" x14ac:dyDescent="0.3">
      <c r="A515" s="44" t="s">
        <v>882</v>
      </c>
      <c r="B515" s="23" t="s">
        <v>883</v>
      </c>
    </row>
    <row r="516" spans="1:2" ht="16.5" x14ac:dyDescent="0.3">
      <c r="A516" s="44" t="s">
        <v>884</v>
      </c>
      <c r="B516" s="23" t="s">
        <v>885</v>
      </c>
    </row>
    <row r="517" spans="1:2" ht="16.5" x14ac:dyDescent="0.3">
      <c r="A517" s="44" t="s">
        <v>886</v>
      </c>
      <c r="B517" s="23" t="s">
        <v>887</v>
      </c>
    </row>
    <row r="518" spans="1:2" ht="16.5" x14ac:dyDescent="0.3">
      <c r="A518" s="44" t="s">
        <v>907</v>
      </c>
      <c r="B518" s="23" t="s">
        <v>708</v>
      </c>
    </row>
    <row r="519" spans="1:2" ht="16.5" x14ac:dyDescent="0.3">
      <c r="A519" s="44" t="s">
        <v>917</v>
      </c>
      <c r="B519" s="23" t="s">
        <v>918</v>
      </c>
    </row>
    <row r="520" spans="1:2" ht="16.5" x14ac:dyDescent="0.3">
      <c r="A520" s="44" t="s">
        <v>919</v>
      </c>
      <c r="B520" s="23" t="s">
        <v>920</v>
      </c>
    </row>
    <row r="521" spans="1:2" ht="16.5" x14ac:dyDescent="0.3">
      <c r="A521" s="44" t="s">
        <v>931</v>
      </c>
      <c r="B521" s="23" t="s">
        <v>932</v>
      </c>
    </row>
    <row r="522" spans="1:2" ht="16.5" x14ac:dyDescent="0.3">
      <c r="A522" s="44" t="s">
        <v>933</v>
      </c>
      <c r="B522" s="23" t="s">
        <v>1209</v>
      </c>
    </row>
    <row r="523" spans="1:2" ht="16.5" x14ac:dyDescent="0.3">
      <c r="A523" s="44" t="s">
        <v>941</v>
      </c>
      <c r="B523" s="23" t="s">
        <v>942</v>
      </c>
    </row>
    <row r="524" spans="1:2" ht="16.5" x14ac:dyDescent="0.3">
      <c r="A524" s="44" t="s">
        <v>944</v>
      </c>
      <c r="B524" s="23" t="s">
        <v>945</v>
      </c>
    </row>
    <row r="525" spans="1:2" ht="16.5" x14ac:dyDescent="0.3">
      <c r="A525" s="44" t="s">
        <v>949</v>
      </c>
      <c r="B525" s="23" t="s">
        <v>950</v>
      </c>
    </row>
    <row r="526" spans="1:2" ht="16.5" x14ac:dyDescent="0.3">
      <c r="A526" s="44" t="s">
        <v>952</v>
      </c>
      <c r="B526" s="23" t="s">
        <v>953</v>
      </c>
    </row>
    <row r="527" spans="1:2" ht="16.5" x14ac:dyDescent="0.3">
      <c r="A527" s="44" t="s">
        <v>956</v>
      </c>
      <c r="B527" s="23" t="s">
        <v>957</v>
      </c>
    </row>
    <row r="528" spans="1:2" ht="16.5" x14ac:dyDescent="0.3">
      <c r="A528" s="44" t="s">
        <v>961</v>
      </c>
      <c r="B528" s="23" t="s">
        <v>962</v>
      </c>
    </row>
    <row r="529" spans="1:2" ht="16.5" x14ac:dyDescent="0.3">
      <c r="A529" s="44" t="s">
        <v>976</v>
      </c>
      <c r="B529" s="23" t="s">
        <v>977</v>
      </c>
    </row>
    <row r="530" spans="1:2" ht="16.5" x14ac:dyDescent="0.3">
      <c r="A530" s="44" t="s">
        <v>979</v>
      </c>
      <c r="B530" s="23" t="s">
        <v>980</v>
      </c>
    </row>
    <row r="531" spans="1:2" ht="16.5" x14ac:dyDescent="0.3">
      <c r="A531" s="44" t="s">
        <v>983</v>
      </c>
      <c r="B531" s="23" t="s">
        <v>984</v>
      </c>
    </row>
    <row r="532" spans="1:2" ht="16.5" x14ac:dyDescent="0.3">
      <c r="A532" s="44" t="s">
        <v>985</v>
      </c>
      <c r="B532" s="23" t="s">
        <v>986</v>
      </c>
    </row>
    <row r="533" spans="1:2" ht="16.5" x14ac:dyDescent="0.3">
      <c r="A533" s="44" t="s">
        <v>988</v>
      </c>
      <c r="B533" s="23" t="s">
        <v>989</v>
      </c>
    </row>
    <row r="534" spans="1:2" ht="16.5" x14ac:dyDescent="0.3">
      <c r="A534" s="44" t="s">
        <v>990</v>
      </c>
      <c r="B534" s="23" t="s">
        <v>991</v>
      </c>
    </row>
    <row r="535" spans="1:2" ht="16.5" x14ac:dyDescent="0.3">
      <c r="A535" s="44" t="s">
        <v>992</v>
      </c>
      <c r="B535" s="23" t="s">
        <v>993</v>
      </c>
    </row>
    <row r="536" spans="1:2" ht="16.5" x14ac:dyDescent="0.3">
      <c r="A536" s="44" t="s">
        <v>994</v>
      </c>
      <c r="B536" s="23" t="s">
        <v>995</v>
      </c>
    </row>
    <row r="537" spans="1:2" ht="16.5" x14ac:dyDescent="0.3">
      <c r="A537" s="44" t="s">
        <v>1003</v>
      </c>
      <c r="B537" s="23" t="s">
        <v>1004</v>
      </c>
    </row>
    <row r="538" spans="1:2" ht="16.5" x14ac:dyDescent="0.3">
      <c r="A538" s="44" t="s">
        <v>1019</v>
      </c>
      <c r="B538" s="23" t="s">
        <v>1020</v>
      </c>
    </row>
    <row r="539" spans="1:2" ht="16.5" x14ac:dyDescent="0.3">
      <c r="A539" s="44" t="s">
        <v>1022</v>
      </c>
      <c r="B539" s="23" t="s">
        <v>1023</v>
      </c>
    </row>
    <row r="540" spans="1:2" ht="16.5" x14ac:dyDescent="0.3">
      <c r="A540" s="44" t="s">
        <v>1025</v>
      </c>
      <c r="B540" s="23" t="s">
        <v>1026</v>
      </c>
    </row>
    <row r="541" spans="1:2" ht="16.5" x14ac:dyDescent="0.3">
      <c r="A541" s="44" t="s">
        <v>1033</v>
      </c>
      <c r="B541" s="23" t="s">
        <v>1034</v>
      </c>
    </row>
    <row r="542" spans="1:2" ht="16.5" x14ac:dyDescent="0.3">
      <c r="A542" s="44" t="s">
        <v>1036</v>
      </c>
      <c r="B542" s="23" t="s">
        <v>609</v>
      </c>
    </row>
    <row r="543" spans="1:2" ht="16.5" x14ac:dyDescent="0.3">
      <c r="A543" s="44" t="s">
        <v>1039</v>
      </c>
      <c r="B543" s="23" t="s">
        <v>1040</v>
      </c>
    </row>
    <row r="544" spans="1:2" ht="16.5" x14ac:dyDescent="0.3">
      <c r="A544" s="44" t="s">
        <v>1048</v>
      </c>
      <c r="B544" s="23" t="s">
        <v>1049</v>
      </c>
    </row>
    <row r="545" spans="1:2" ht="16.5" x14ac:dyDescent="0.3">
      <c r="A545" s="44" t="s">
        <v>1050</v>
      </c>
      <c r="B545" s="23" t="s">
        <v>1051</v>
      </c>
    </row>
    <row r="546" spans="1:2" ht="16.5" x14ac:dyDescent="0.3">
      <c r="A546" s="44" t="s">
        <v>1052</v>
      </c>
      <c r="B546" s="23" t="s">
        <v>1053</v>
      </c>
    </row>
    <row r="547" spans="1:2" ht="16.5" x14ac:dyDescent="0.3">
      <c r="A547" s="44" t="s">
        <v>1054</v>
      </c>
      <c r="B547" s="23" t="s">
        <v>1055</v>
      </c>
    </row>
    <row r="548" spans="1:2" ht="16.5" x14ac:dyDescent="0.3">
      <c r="A548" s="44" t="s">
        <v>1056</v>
      </c>
      <c r="B548" s="23" t="s">
        <v>1057</v>
      </c>
    </row>
    <row r="549" spans="1:2" ht="16.5" x14ac:dyDescent="0.3">
      <c r="A549" s="44" t="s">
        <v>1071</v>
      </c>
      <c r="B549" s="23" t="s">
        <v>1072</v>
      </c>
    </row>
    <row r="550" spans="1:2" ht="16.5" x14ac:dyDescent="0.3">
      <c r="A550" s="44" t="s">
        <v>1074</v>
      </c>
      <c r="B550" s="23" t="s">
        <v>1075</v>
      </c>
    </row>
    <row r="551" spans="1:2" ht="16.5" x14ac:dyDescent="0.3">
      <c r="A551" s="44" t="s">
        <v>1078</v>
      </c>
      <c r="B551" s="23" t="s">
        <v>1079</v>
      </c>
    </row>
    <row r="552" spans="1:2" ht="16.5" x14ac:dyDescent="0.3">
      <c r="A552" s="44" t="s">
        <v>1081</v>
      </c>
      <c r="B552" s="23" t="s">
        <v>1082</v>
      </c>
    </row>
    <row r="553" spans="1:2" ht="16.5" x14ac:dyDescent="0.3">
      <c r="A553" s="44" t="s">
        <v>1089</v>
      </c>
      <c r="B553" s="23" t="s">
        <v>1090</v>
      </c>
    </row>
    <row r="554" spans="1:2" ht="16.5" x14ac:dyDescent="0.3">
      <c r="A554" s="44" t="s">
        <v>1092</v>
      </c>
      <c r="B554" s="23" t="s">
        <v>1093</v>
      </c>
    </row>
    <row r="555" spans="1:2" ht="16.5" x14ac:dyDescent="0.3">
      <c r="A555" s="44" t="s">
        <v>1097</v>
      </c>
      <c r="B555" s="23" t="s">
        <v>1098</v>
      </c>
    </row>
    <row r="556" spans="1:2" ht="16.5" x14ac:dyDescent="0.3">
      <c r="A556" s="44" t="s">
        <v>1100</v>
      </c>
      <c r="B556" s="23" t="s">
        <v>1101</v>
      </c>
    </row>
    <row r="557" spans="1:2" ht="16.5" x14ac:dyDescent="0.3">
      <c r="A557" s="44" t="s">
        <v>1102</v>
      </c>
      <c r="B557" s="23" t="s">
        <v>1103</v>
      </c>
    </row>
    <row r="558" spans="1:2" ht="16.5" x14ac:dyDescent="0.3">
      <c r="A558" s="44" t="s">
        <v>1125</v>
      </c>
      <c r="B558" s="23" t="s">
        <v>1126</v>
      </c>
    </row>
    <row r="559" spans="1:2" ht="16.5" x14ac:dyDescent="0.3">
      <c r="A559" s="44" t="s">
        <v>1146</v>
      </c>
      <c r="B559" s="23" t="s">
        <v>1147</v>
      </c>
    </row>
    <row r="560" spans="1:2" ht="16.5" x14ac:dyDescent="0.3">
      <c r="A560" s="44" t="s">
        <v>1149</v>
      </c>
      <c r="B560" s="23" t="s">
        <v>1150</v>
      </c>
    </row>
    <row r="561" spans="1:2" ht="16.5" x14ac:dyDescent="0.3">
      <c r="A561" s="44" t="s">
        <v>1152</v>
      </c>
      <c r="B561" s="23" t="s">
        <v>1153</v>
      </c>
    </row>
    <row r="562" spans="1:2" ht="16.5" x14ac:dyDescent="0.3">
      <c r="A562" s="44" t="s">
        <v>1168</v>
      </c>
      <c r="B562" s="23" t="s">
        <v>1169</v>
      </c>
    </row>
    <row r="563" spans="1:2" ht="16.5" x14ac:dyDescent="0.3">
      <c r="A563" s="44" t="s">
        <v>1174</v>
      </c>
      <c r="B563" s="23" t="s">
        <v>1175</v>
      </c>
    </row>
    <row r="564" spans="1:2" ht="16.5" x14ac:dyDescent="0.3">
      <c r="A564" s="44" t="s">
        <v>1188</v>
      </c>
      <c r="B564" s="23" t="s">
        <v>1189</v>
      </c>
    </row>
    <row r="565" spans="1:2" ht="16.5" x14ac:dyDescent="0.3">
      <c r="A565" s="44" t="s">
        <v>1190</v>
      </c>
      <c r="B565" s="23" t="s">
        <v>1191</v>
      </c>
    </row>
    <row r="566" spans="1:2" ht="16.5" x14ac:dyDescent="0.3">
      <c r="A566" s="44" t="s">
        <v>1192</v>
      </c>
      <c r="B566" s="23" t="s">
        <v>1193</v>
      </c>
    </row>
    <row r="567" spans="1:2" ht="16.5" x14ac:dyDescent="0.3">
      <c r="A567" s="44" t="s">
        <v>1195</v>
      </c>
      <c r="B567" s="23" t="s">
        <v>1196</v>
      </c>
    </row>
    <row r="568" spans="1:2" ht="16.5" x14ac:dyDescent="0.3">
      <c r="A568" s="44" t="s">
        <v>1197</v>
      </c>
      <c r="B568" s="23" t="s">
        <v>1198</v>
      </c>
    </row>
    <row r="569" spans="1:2" ht="16.5" x14ac:dyDescent="0.3">
      <c r="A569" s="44" t="s">
        <v>1199</v>
      </c>
      <c r="B569" s="23" t="s">
        <v>1200</v>
      </c>
    </row>
    <row r="570" spans="1:2" ht="16.5" x14ac:dyDescent="0.3">
      <c r="A570" s="44" t="s">
        <v>1201</v>
      </c>
      <c r="B570" s="23" t="s">
        <v>1202</v>
      </c>
    </row>
    <row r="571" spans="1:2" ht="16.5" x14ac:dyDescent="0.3">
      <c r="A571" s="44" t="s">
        <v>1206</v>
      </c>
      <c r="B571" s="23" t="s">
        <v>1207</v>
      </c>
    </row>
    <row r="572" spans="1:2" ht="16.5" x14ac:dyDescent="0.3">
      <c r="A572" s="44" t="s">
        <v>1210</v>
      </c>
      <c r="B572" s="23" t="s">
        <v>1211</v>
      </c>
    </row>
    <row r="573" spans="1:2" ht="16.5" x14ac:dyDescent="0.3">
      <c r="A573" s="44" t="s">
        <v>1219</v>
      </c>
      <c r="B573" s="23" t="s">
        <v>1220</v>
      </c>
    </row>
    <row r="574" spans="1:2" ht="16.5" x14ac:dyDescent="0.3">
      <c r="A574" s="44" t="s">
        <v>1224</v>
      </c>
      <c r="B574" s="23" t="s">
        <v>1225</v>
      </c>
    </row>
    <row r="575" spans="1:2" ht="16.5" x14ac:dyDescent="0.3">
      <c r="A575" s="44" t="s">
        <v>1237</v>
      </c>
      <c r="B575" s="23" t="s">
        <v>1238</v>
      </c>
    </row>
    <row r="576" spans="1:2" ht="16.5" x14ac:dyDescent="0.3">
      <c r="A576" s="44" t="s">
        <v>1240</v>
      </c>
      <c r="B576" s="23" t="s">
        <v>1241</v>
      </c>
    </row>
    <row r="577" spans="1:2" ht="16.5" x14ac:dyDescent="0.3">
      <c r="A577" s="44" t="s">
        <v>1257</v>
      </c>
      <c r="B577" s="23" t="s">
        <v>1258</v>
      </c>
    </row>
    <row r="578" spans="1:2" ht="16.5" x14ac:dyDescent="0.3">
      <c r="A578" s="44" t="s">
        <v>1271</v>
      </c>
      <c r="B578" s="23" t="s">
        <v>1272</v>
      </c>
    </row>
    <row r="579" spans="1:2" ht="16.5" x14ac:dyDescent="0.3">
      <c r="A579" s="44" t="s">
        <v>1273</v>
      </c>
      <c r="B579" s="23" t="s">
        <v>1274</v>
      </c>
    </row>
    <row r="580" spans="1:2" ht="16.5" x14ac:dyDescent="0.3">
      <c r="A580" s="44" t="s">
        <v>1276</v>
      </c>
      <c r="B580" s="23" t="s">
        <v>1277</v>
      </c>
    </row>
    <row r="581" spans="1:2" ht="16.5" x14ac:dyDescent="0.3">
      <c r="A581" s="44" t="s">
        <v>1278</v>
      </c>
      <c r="B581" s="23" t="s">
        <v>1279</v>
      </c>
    </row>
    <row r="582" spans="1:2" ht="16.5" x14ac:dyDescent="0.3">
      <c r="A582" s="44" t="s">
        <v>1280</v>
      </c>
      <c r="B582" s="23" t="s">
        <v>1281</v>
      </c>
    </row>
    <row r="583" spans="1:2" ht="16.5" x14ac:dyDescent="0.3">
      <c r="A583" s="44"/>
      <c r="B583" s="23"/>
    </row>
    <row r="584" spans="1:2" ht="16.5" x14ac:dyDescent="0.3">
      <c r="A584" s="44"/>
      <c r="B584" s="23"/>
    </row>
    <row r="585" spans="1:2" ht="16.5" x14ac:dyDescent="0.3">
      <c r="A585" s="44"/>
      <c r="B585" s="23"/>
    </row>
    <row r="586" spans="1:2" ht="16.5" x14ac:dyDescent="0.3">
      <c r="A586" s="44"/>
      <c r="B586" s="23"/>
    </row>
    <row r="587" spans="1:2" ht="16.5" x14ac:dyDescent="0.3">
      <c r="A587" s="44"/>
      <c r="B587" s="23"/>
    </row>
    <row r="588" spans="1:2" ht="16.5" x14ac:dyDescent="0.3">
      <c r="A588" s="44"/>
      <c r="B588" s="23"/>
    </row>
    <row r="589" spans="1:2" ht="16.5" x14ac:dyDescent="0.3">
      <c r="A589" s="44"/>
      <c r="B589" s="23"/>
    </row>
    <row r="590" spans="1:2" ht="16.5" x14ac:dyDescent="0.3">
      <c r="A590" s="44"/>
      <c r="B590" s="23"/>
    </row>
    <row r="591" spans="1:2" ht="16.5" x14ac:dyDescent="0.3">
      <c r="A591" s="44"/>
      <c r="B591" s="23"/>
    </row>
    <row r="592" spans="1:2" ht="16.5" x14ac:dyDescent="0.3">
      <c r="A592" s="44"/>
      <c r="B592" s="23"/>
    </row>
    <row r="593" spans="1:2" ht="16.5" x14ac:dyDescent="0.3">
      <c r="A593" s="44"/>
      <c r="B593" s="23"/>
    </row>
    <row r="594" spans="1:2" ht="16.5" x14ac:dyDescent="0.3">
      <c r="A594" s="44"/>
      <c r="B594" s="23"/>
    </row>
    <row r="595" spans="1:2" ht="16.5" x14ac:dyDescent="0.3">
      <c r="A595" s="44"/>
      <c r="B595" s="23"/>
    </row>
    <row r="596" spans="1:2" ht="16.5" x14ac:dyDescent="0.3">
      <c r="A596" s="44"/>
      <c r="B596" s="23"/>
    </row>
    <row r="597" spans="1:2" ht="16.5" x14ac:dyDescent="0.3">
      <c r="A597" s="44"/>
      <c r="B597" s="23"/>
    </row>
    <row r="598" spans="1:2" ht="16.5" x14ac:dyDescent="0.3">
      <c r="A598" s="44"/>
      <c r="B598" s="23"/>
    </row>
    <row r="599" spans="1:2" ht="16.5" x14ac:dyDescent="0.3">
      <c r="A599" s="44"/>
      <c r="B599" s="23"/>
    </row>
    <row r="600" spans="1:2" ht="16.5" x14ac:dyDescent="0.3">
      <c r="A600" s="44"/>
      <c r="B600" s="23"/>
    </row>
    <row r="601" spans="1:2" ht="16.5" x14ac:dyDescent="0.3">
      <c r="A601" s="44"/>
      <c r="B601" s="23"/>
    </row>
    <row r="602" spans="1:2" ht="16.5" x14ac:dyDescent="0.3">
      <c r="A602" s="44"/>
      <c r="B602" s="23"/>
    </row>
    <row r="603" spans="1:2" ht="16.5" x14ac:dyDescent="0.3">
      <c r="A603" s="44"/>
      <c r="B603" s="23"/>
    </row>
    <row r="604" spans="1:2" ht="16.5" x14ac:dyDescent="0.3">
      <c r="A604" s="44"/>
      <c r="B604" s="23"/>
    </row>
    <row r="605" spans="1:2" ht="16.5" x14ac:dyDescent="0.3">
      <c r="A605" s="44"/>
      <c r="B605" s="23"/>
    </row>
    <row r="606" spans="1:2" ht="16.5" x14ac:dyDescent="0.3">
      <c r="A606" s="44"/>
      <c r="B606" s="23"/>
    </row>
    <row r="607" spans="1:2" ht="16.5" x14ac:dyDescent="0.3">
      <c r="A607" s="44"/>
      <c r="B607" s="23"/>
    </row>
    <row r="608" spans="1:2" ht="16.5" x14ac:dyDescent="0.3">
      <c r="A608" s="44"/>
      <c r="B608" s="23"/>
    </row>
    <row r="609" spans="1:2" ht="16.5" x14ac:dyDescent="0.3">
      <c r="A609" s="44"/>
      <c r="B609" s="23"/>
    </row>
    <row r="610" spans="1:2" ht="16.5" x14ac:dyDescent="0.3">
      <c r="A610" s="44"/>
      <c r="B610" s="23"/>
    </row>
    <row r="611" spans="1:2" ht="16.5" x14ac:dyDescent="0.3">
      <c r="A611" s="44"/>
      <c r="B611" s="23"/>
    </row>
    <row r="612" spans="1:2" ht="16.5" x14ac:dyDescent="0.3">
      <c r="A612" s="44"/>
      <c r="B612" s="23"/>
    </row>
    <row r="613" spans="1:2" ht="16.5" x14ac:dyDescent="0.3">
      <c r="A613" s="44"/>
      <c r="B613" s="23"/>
    </row>
    <row r="614" spans="1:2" ht="16.5" x14ac:dyDescent="0.3">
      <c r="A614" s="44"/>
      <c r="B614" s="23"/>
    </row>
    <row r="615" spans="1:2" ht="16.5" x14ac:dyDescent="0.3">
      <c r="A615" s="44"/>
      <c r="B615" s="23"/>
    </row>
    <row r="616" spans="1:2" ht="16.5" x14ac:dyDescent="0.3">
      <c r="A616" s="44"/>
      <c r="B616" s="23"/>
    </row>
    <row r="617" spans="1:2" ht="16.5" x14ac:dyDescent="0.3">
      <c r="A617" s="44"/>
      <c r="B617" s="23"/>
    </row>
    <row r="618" spans="1:2" ht="16.5" x14ac:dyDescent="0.3">
      <c r="A618" s="44"/>
      <c r="B618" s="23"/>
    </row>
    <row r="619" spans="1:2" ht="16.5" x14ac:dyDescent="0.3">
      <c r="A619" s="44"/>
      <c r="B619" s="23"/>
    </row>
    <row r="620" spans="1:2" ht="16.5" x14ac:dyDescent="0.3">
      <c r="A620" s="44"/>
      <c r="B620" s="23"/>
    </row>
    <row r="621" spans="1:2" ht="16.5" x14ac:dyDescent="0.3">
      <c r="A621" s="44"/>
      <c r="B621" s="23"/>
    </row>
    <row r="622" spans="1:2" ht="16.5" x14ac:dyDescent="0.3">
      <c r="A622" s="44"/>
      <c r="B622" s="23"/>
    </row>
    <row r="623" spans="1:2" ht="16.5" x14ac:dyDescent="0.3">
      <c r="A623" s="44"/>
      <c r="B623" s="23"/>
    </row>
    <row r="624" spans="1:2" ht="16.5" x14ac:dyDescent="0.3">
      <c r="A624" s="44"/>
      <c r="B624" s="23"/>
    </row>
    <row r="625" spans="1:2" ht="16.5" x14ac:dyDescent="0.3">
      <c r="A625" s="44"/>
      <c r="B625" s="23"/>
    </row>
    <row r="626" spans="1:2" ht="16.5" x14ac:dyDescent="0.3">
      <c r="A626" s="44"/>
      <c r="B626" s="23"/>
    </row>
    <row r="627" spans="1:2" ht="16.5" x14ac:dyDescent="0.3">
      <c r="A627" s="44"/>
      <c r="B627" s="23"/>
    </row>
    <row r="628" spans="1:2" ht="16.5" x14ac:dyDescent="0.3">
      <c r="A628" s="44"/>
      <c r="B628" s="23"/>
    </row>
    <row r="629" spans="1:2" ht="16.5" x14ac:dyDescent="0.3">
      <c r="A629" s="44"/>
      <c r="B629" s="23"/>
    </row>
    <row r="630" spans="1:2" ht="16.5" x14ac:dyDescent="0.3">
      <c r="A630" s="44"/>
      <c r="B630" s="23"/>
    </row>
    <row r="631" spans="1:2" ht="16.5" x14ac:dyDescent="0.3">
      <c r="A631" s="44"/>
      <c r="B631" s="23"/>
    </row>
    <row r="632" spans="1:2" ht="16.5" x14ac:dyDescent="0.3">
      <c r="A632" s="44"/>
      <c r="B632" s="23"/>
    </row>
    <row r="633" spans="1:2" ht="16.5" x14ac:dyDescent="0.3">
      <c r="A633" s="44"/>
      <c r="B633" s="23"/>
    </row>
    <row r="634" spans="1:2" ht="16.5" x14ac:dyDescent="0.3">
      <c r="A634" s="44"/>
      <c r="B634" s="23"/>
    </row>
    <row r="635" spans="1:2" ht="16.5" x14ac:dyDescent="0.3">
      <c r="A635" s="44"/>
      <c r="B635" s="23"/>
    </row>
    <row r="636" spans="1:2" ht="16.5" x14ac:dyDescent="0.3">
      <c r="A636" s="44"/>
      <c r="B636" s="23"/>
    </row>
    <row r="637" spans="1:2" ht="16.5" x14ac:dyDescent="0.3">
      <c r="A637" s="44"/>
      <c r="B637" s="23"/>
    </row>
    <row r="638" spans="1:2" ht="16.5" x14ac:dyDescent="0.3">
      <c r="A638" s="44"/>
      <c r="B638" s="23"/>
    </row>
    <row r="639" spans="1:2" ht="16.5" x14ac:dyDescent="0.3">
      <c r="A639" s="44"/>
      <c r="B639" s="23"/>
    </row>
    <row r="640" spans="1:2" ht="16.5" x14ac:dyDescent="0.3">
      <c r="A640" s="44"/>
      <c r="B640" s="23"/>
    </row>
    <row r="641" spans="1:2" ht="16.5" x14ac:dyDescent="0.3">
      <c r="A641" s="44"/>
      <c r="B641" s="23"/>
    </row>
    <row r="642" spans="1:2" ht="16.5" x14ac:dyDescent="0.3">
      <c r="A642" s="44"/>
      <c r="B642" s="23"/>
    </row>
    <row r="643" spans="1:2" ht="16.5" x14ac:dyDescent="0.3">
      <c r="A643" s="44"/>
      <c r="B643" s="23"/>
    </row>
    <row r="644" spans="1:2" ht="16.5" x14ac:dyDescent="0.3">
      <c r="A644" s="44"/>
      <c r="B644" s="23"/>
    </row>
    <row r="645" spans="1:2" ht="16.5" x14ac:dyDescent="0.3">
      <c r="A645" s="44"/>
      <c r="B645" s="23"/>
    </row>
    <row r="646" spans="1:2" ht="16.5" x14ac:dyDescent="0.3">
      <c r="A646" s="45"/>
      <c r="B646" s="24"/>
    </row>
    <row r="647" spans="1:2" ht="16.5" x14ac:dyDescent="0.3">
      <c r="A647" s="44"/>
      <c r="B647" s="23"/>
    </row>
    <row r="648" spans="1:2" ht="16.5" x14ac:dyDescent="0.3">
      <c r="A648" s="44"/>
      <c r="B648" s="23"/>
    </row>
    <row r="649" spans="1:2" ht="16.5" x14ac:dyDescent="0.3">
      <c r="A649" s="44"/>
      <c r="B649" s="23"/>
    </row>
    <row r="650" spans="1:2" ht="16.5" x14ac:dyDescent="0.3">
      <c r="A650" s="44"/>
      <c r="B650" s="23"/>
    </row>
    <row r="651" spans="1:2" ht="16.5" x14ac:dyDescent="0.3">
      <c r="A651" s="44"/>
      <c r="B651" s="23"/>
    </row>
    <row r="652" spans="1:2" ht="16.5" x14ac:dyDescent="0.3">
      <c r="A652" s="44"/>
      <c r="B652" s="23"/>
    </row>
    <row r="653" spans="1:2" ht="16.5" x14ac:dyDescent="0.3">
      <c r="A653" s="44"/>
      <c r="B653" s="23"/>
    </row>
    <row r="654" spans="1:2" ht="16.5" x14ac:dyDescent="0.3">
      <c r="A654" s="44"/>
      <c r="B654" s="23"/>
    </row>
    <row r="655" spans="1:2" ht="16.5" x14ac:dyDescent="0.3">
      <c r="A655" s="44"/>
      <c r="B655" s="23"/>
    </row>
    <row r="656" spans="1:2" ht="16.5" x14ac:dyDescent="0.3">
      <c r="A656" s="44"/>
      <c r="B656" s="23"/>
    </row>
    <row r="657" spans="1:2" ht="16.5" x14ac:dyDescent="0.3">
      <c r="A657" s="44"/>
      <c r="B657" s="23"/>
    </row>
    <row r="658" spans="1:2" ht="16.5" x14ac:dyDescent="0.3">
      <c r="A658" s="44"/>
      <c r="B658" s="23"/>
    </row>
    <row r="659" spans="1:2" ht="16.5" x14ac:dyDescent="0.3">
      <c r="A659" s="44"/>
      <c r="B659" s="23"/>
    </row>
    <row r="660" spans="1:2" ht="16.5" x14ac:dyDescent="0.3">
      <c r="A660" s="44"/>
      <c r="B660" s="23"/>
    </row>
    <row r="661" spans="1:2" ht="16.5" x14ac:dyDescent="0.3">
      <c r="A661" s="44"/>
      <c r="B661" s="23"/>
    </row>
    <row r="662" spans="1:2" ht="16.5" x14ac:dyDescent="0.3">
      <c r="A662" s="44"/>
      <c r="B662" s="23"/>
    </row>
    <row r="663" spans="1:2" ht="16.5" x14ac:dyDescent="0.3">
      <c r="A663" s="44"/>
      <c r="B663" s="23"/>
    </row>
    <row r="664" spans="1:2" ht="16.5" x14ac:dyDescent="0.3">
      <c r="A664" s="44"/>
      <c r="B664" s="23"/>
    </row>
    <row r="665" spans="1:2" ht="16.5" x14ac:dyDescent="0.3">
      <c r="A665" s="44"/>
      <c r="B665" s="23"/>
    </row>
    <row r="666" spans="1:2" ht="16.5" x14ac:dyDescent="0.3">
      <c r="A666" s="44"/>
      <c r="B666" s="23"/>
    </row>
    <row r="667" spans="1:2" ht="16.5" x14ac:dyDescent="0.3">
      <c r="A667" s="44"/>
      <c r="B667" s="23"/>
    </row>
    <row r="668" spans="1:2" ht="16.5" x14ac:dyDescent="0.3">
      <c r="A668" s="44"/>
      <c r="B668" s="23"/>
    </row>
    <row r="669" spans="1:2" ht="16.5" x14ac:dyDescent="0.3">
      <c r="A669" s="44"/>
      <c r="B669" s="23"/>
    </row>
    <row r="670" spans="1:2" ht="16.5" x14ac:dyDescent="0.3">
      <c r="A670" s="44"/>
      <c r="B670" s="23"/>
    </row>
    <row r="671" spans="1:2" ht="16.5" x14ac:dyDescent="0.3">
      <c r="A671" s="44"/>
      <c r="B671" s="23"/>
    </row>
    <row r="672" spans="1:2" ht="16.5" x14ac:dyDescent="0.3">
      <c r="A672" s="44"/>
      <c r="B672" s="23"/>
    </row>
    <row r="673" spans="1:2" ht="16.5" x14ac:dyDescent="0.3">
      <c r="A673" s="45"/>
      <c r="B673" s="23"/>
    </row>
    <row r="674" spans="1:2" ht="16.5" x14ac:dyDescent="0.3">
      <c r="A674" s="44"/>
      <c r="B674" s="23"/>
    </row>
    <row r="675" spans="1:2" ht="16.5" x14ac:dyDescent="0.3">
      <c r="A675" s="44"/>
      <c r="B675" s="23"/>
    </row>
    <row r="676" spans="1:2" ht="16.5" x14ac:dyDescent="0.3">
      <c r="A676" s="44"/>
      <c r="B676" s="23"/>
    </row>
    <row r="677" spans="1:2" ht="16.5" x14ac:dyDescent="0.3">
      <c r="A677" s="44"/>
      <c r="B677" s="23"/>
    </row>
    <row r="678" spans="1:2" ht="16.5" x14ac:dyDescent="0.3">
      <c r="A678" s="44"/>
      <c r="B678" s="23"/>
    </row>
    <row r="679" spans="1:2" ht="16.5" x14ac:dyDescent="0.3">
      <c r="A679" s="44"/>
      <c r="B679" s="23"/>
    </row>
    <row r="680" spans="1:2" ht="16.5" x14ac:dyDescent="0.3">
      <c r="A680" s="44"/>
      <c r="B680" s="23"/>
    </row>
    <row r="681" spans="1:2" ht="16.5" x14ac:dyDescent="0.3">
      <c r="A681" s="44"/>
      <c r="B681" s="23"/>
    </row>
    <row r="682" spans="1:2" ht="16.5" x14ac:dyDescent="0.3">
      <c r="A682" s="44"/>
      <c r="B682" s="23"/>
    </row>
    <row r="683" spans="1:2" ht="16.5" x14ac:dyDescent="0.3">
      <c r="A683" s="44"/>
      <c r="B683" s="23"/>
    </row>
    <row r="684" spans="1:2" ht="16.5" x14ac:dyDescent="0.3">
      <c r="A684" s="44"/>
      <c r="B684" s="23"/>
    </row>
    <row r="685" spans="1:2" ht="16.5" x14ac:dyDescent="0.3">
      <c r="A685" s="44"/>
      <c r="B685" s="23"/>
    </row>
    <row r="686" spans="1:2" ht="16.5" x14ac:dyDescent="0.3">
      <c r="A686" s="44"/>
      <c r="B686" s="23"/>
    </row>
    <row r="687" spans="1:2" ht="16.5" x14ac:dyDescent="0.3">
      <c r="A687" s="44"/>
      <c r="B687" s="23"/>
    </row>
    <row r="688" spans="1:2" ht="16.5" x14ac:dyDescent="0.3">
      <c r="A688" s="44"/>
      <c r="B688" s="25"/>
    </row>
    <row r="689" spans="1:2" ht="16.5" x14ac:dyDescent="0.3">
      <c r="A689" s="44"/>
      <c r="B689" s="25"/>
    </row>
    <row r="690" spans="1:2" ht="16.5" x14ac:dyDescent="0.3">
      <c r="A690" s="44"/>
      <c r="B690" s="25"/>
    </row>
    <row r="691" spans="1:2" ht="16.5" x14ac:dyDescent="0.3">
      <c r="A691" s="44"/>
      <c r="B691" s="25"/>
    </row>
    <row r="692" spans="1:2" ht="16.5" x14ac:dyDescent="0.3">
      <c r="A692" s="44"/>
      <c r="B692" s="25"/>
    </row>
    <row r="693" spans="1:2" ht="16.5" x14ac:dyDescent="0.3">
      <c r="A693" s="44"/>
      <c r="B693" s="25"/>
    </row>
    <row r="694" spans="1:2" ht="16.5" x14ac:dyDescent="0.3">
      <c r="A694" s="44"/>
      <c r="B694" s="25"/>
    </row>
    <row r="695" spans="1:2" ht="16.5" x14ac:dyDescent="0.3">
      <c r="A695" s="44"/>
      <c r="B695" s="25"/>
    </row>
    <row r="696" spans="1:2" ht="16.5" x14ac:dyDescent="0.3">
      <c r="A696" s="44"/>
      <c r="B696" s="25"/>
    </row>
    <row r="697" spans="1:2" ht="16.5" x14ac:dyDescent="0.3">
      <c r="A697" s="44"/>
      <c r="B697" s="25"/>
    </row>
    <row r="698" spans="1:2" ht="16.5" x14ac:dyDescent="0.3">
      <c r="A698" s="44"/>
      <c r="B698" s="25"/>
    </row>
    <row r="699" spans="1:2" ht="16.5" x14ac:dyDescent="0.3">
      <c r="A699" s="44"/>
      <c r="B699" s="25"/>
    </row>
    <row r="700" spans="1:2" ht="16.5" x14ac:dyDescent="0.3">
      <c r="A700" s="44"/>
      <c r="B700" s="25"/>
    </row>
    <row r="701" spans="1:2" ht="16.5" x14ac:dyDescent="0.3">
      <c r="A701" s="44"/>
      <c r="B701" s="25"/>
    </row>
    <row r="702" spans="1:2" ht="16.5" x14ac:dyDescent="0.3">
      <c r="A702" s="44"/>
      <c r="B702" s="25"/>
    </row>
    <row r="703" spans="1:2" ht="16.5" x14ac:dyDescent="0.3">
      <c r="A703" s="44"/>
      <c r="B703" s="25"/>
    </row>
    <row r="704" spans="1:2" ht="16.5" x14ac:dyDescent="0.3">
      <c r="A704" s="44"/>
      <c r="B704" s="25"/>
    </row>
    <row r="705" spans="1:2" ht="16.5" x14ac:dyDescent="0.3">
      <c r="A705" s="44"/>
      <c r="B705" s="25"/>
    </row>
    <row r="706" spans="1:2" ht="16.5" x14ac:dyDescent="0.3">
      <c r="A706" s="44"/>
      <c r="B706" s="25"/>
    </row>
    <row r="707" spans="1:2" ht="16.5" x14ac:dyDescent="0.3">
      <c r="A707" s="44"/>
      <c r="B707" s="25"/>
    </row>
    <row r="708" spans="1:2" ht="16.5" x14ac:dyDescent="0.3">
      <c r="A708" s="44"/>
      <c r="B708" s="25"/>
    </row>
    <row r="709" spans="1:2" ht="16.5" x14ac:dyDescent="0.3">
      <c r="A709" s="44"/>
      <c r="B709" s="25"/>
    </row>
    <row r="710" spans="1:2" ht="16.5" x14ac:dyDescent="0.3">
      <c r="A710" s="44"/>
      <c r="B710" s="25"/>
    </row>
    <row r="711" spans="1:2" ht="16.5" x14ac:dyDescent="0.3">
      <c r="A711" s="44"/>
      <c r="B711" s="25"/>
    </row>
    <row r="712" spans="1:2" ht="16.5" x14ac:dyDescent="0.3">
      <c r="A712" s="44"/>
      <c r="B712" s="25"/>
    </row>
    <row r="713" spans="1:2" ht="16.5" x14ac:dyDescent="0.3">
      <c r="A713" s="44"/>
      <c r="B713" s="25"/>
    </row>
    <row r="714" spans="1:2" ht="16.5" x14ac:dyDescent="0.3">
      <c r="A714" s="44"/>
      <c r="B714" s="25"/>
    </row>
    <row r="715" spans="1:2" ht="16.5" x14ac:dyDescent="0.3">
      <c r="A715" s="44"/>
      <c r="B715" s="25"/>
    </row>
    <row r="716" spans="1:2" ht="16.5" x14ac:dyDescent="0.3">
      <c r="A716" s="44"/>
      <c r="B716" s="25"/>
    </row>
    <row r="717" spans="1:2" ht="16.5" x14ac:dyDescent="0.3">
      <c r="A717" s="44"/>
      <c r="B717" s="25"/>
    </row>
    <row r="718" spans="1:2" ht="16.5" x14ac:dyDescent="0.3">
      <c r="A718" s="44"/>
      <c r="B718" s="25"/>
    </row>
    <row r="719" spans="1:2" ht="16.5" x14ac:dyDescent="0.3">
      <c r="A719" s="44"/>
      <c r="B719" s="25"/>
    </row>
    <row r="720" spans="1:2" ht="16.5" x14ac:dyDescent="0.3">
      <c r="A720" s="44"/>
      <c r="B720" s="25"/>
    </row>
    <row r="721" spans="1:2" ht="16.5" x14ac:dyDescent="0.3">
      <c r="A721" s="44"/>
      <c r="B721" s="25"/>
    </row>
    <row r="722" spans="1:2" ht="16.5" x14ac:dyDescent="0.3">
      <c r="A722" s="44"/>
      <c r="B722" s="25"/>
    </row>
    <row r="723" spans="1:2" ht="16.5" x14ac:dyDescent="0.3">
      <c r="A723" s="44"/>
      <c r="B723" s="25"/>
    </row>
    <row r="724" spans="1:2" ht="16.5" x14ac:dyDescent="0.3">
      <c r="A724" s="44"/>
      <c r="B724" s="25"/>
    </row>
    <row r="725" spans="1:2" ht="16.5" x14ac:dyDescent="0.3">
      <c r="A725" s="44"/>
      <c r="B725" s="25"/>
    </row>
    <row r="726" spans="1:2" ht="16.5" x14ac:dyDescent="0.3">
      <c r="A726" s="44"/>
      <c r="B726" s="25"/>
    </row>
    <row r="727" spans="1:2" ht="16.5" x14ac:dyDescent="0.3">
      <c r="A727" s="44"/>
      <c r="B727" s="25"/>
    </row>
    <row r="728" spans="1:2" ht="16.5" x14ac:dyDescent="0.3">
      <c r="A728" s="44"/>
      <c r="B728" s="25"/>
    </row>
    <row r="729" spans="1:2" ht="16.5" x14ac:dyDescent="0.3">
      <c r="A729" s="44"/>
      <c r="B729" s="25"/>
    </row>
    <row r="730" spans="1:2" ht="16.5" x14ac:dyDescent="0.3">
      <c r="A730" s="44"/>
      <c r="B730" s="25"/>
    </row>
    <row r="731" spans="1:2" ht="16.5" x14ac:dyDescent="0.3">
      <c r="A731" s="44"/>
      <c r="B731" s="25"/>
    </row>
    <row r="732" spans="1:2" ht="16.5" x14ac:dyDescent="0.3">
      <c r="A732" s="44"/>
      <c r="B732" s="25"/>
    </row>
    <row r="733" spans="1:2" ht="16.5" x14ac:dyDescent="0.3">
      <c r="A733" s="44"/>
      <c r="B733" s="25"/>
    </row>
    <row r="734" spans="1:2" ht="16.5" x14ac:dyDescent="0.3">
      <c r="A734" s="44"/>
      <c r="B734" s="25"/>
    </row>
    <row r="735" spans="1:2" ht="16.5" x14ac:dyDescent="0.3">
      <c r="A735" s="44"/>
      <c r="B735" s="25"/>
    </row>
    <row r="736" spans="1:2" ht="16.5" x14ac:dyDescent="0.3">
      <c r="A736" s="44"/>
      <c r="B736" s="25"/>
    </row>
    <row r="737" spans="1:2" ht="16.5" x14ac:dyDescent="0.3">
      <c r="A737" s="44"/>
      <c r="B737" s="25"/>
    </row>
    <row r="738" spans="1:2" ht="16.5" x14ac:dyDescent="0.3">
      <c r="A738" s="44"/>
      <c r="B738" s="25"/>
    </row>
    <row r="739" spans="1:2" ht="16.5" x14ac:dyDescent="0.3">
      <c r="A739" s="44"/>
      <c r="B739" s="25"/>
    </row>
    <row r="740" spans="1:2" ht="16.5" x14ac:dyDescent="0.3">
      <c r="A740" s="44"/>
      <c r="B740" s="25"/>
    </row>
    <row r="741" spans="1:2" ht="16.5" x14ac:dyDescent="0.3">
      <c r="A741" s="44"/>
      <c r="B741" s="25"/>
    </row>
    <row r="742" spans="1:2" ht="16.5" x14ac:dyDescent="0.3">
      <c r="A742" s="44"/>
      <c r="B742" s="25"/>
    </row>
    <row r="743" spans="1:2" ht="16.5" x14ac:dyDescent="0.3">
      <c r="A743" s="44"/>
      <c r="B743" s="25"/>
    </row>
    <row r="744" spans="1:2" ht="16.5" x14ac:dyDescent="0.3">
      <c r="A744" s="44"/>
      <c r="B744" s="25"/>
    </row>
    <row r="745" spans="1:2" ht="16.5" x14ac:dyDescent="0.3">
      <c r="A745" s="44"/>
      <c r="B745" s="25"/>
    </row>
    <row r="746" spans="1:2" ht="16.5" x14ac:dyDescent="0.3">
      <c r="A746" s="44"/>
      <c r="B746" s="25"/>
    </row>
    <row r="747" spans="1:2" ht="16.5" x14ac:dyDescent="0.3">
      <c r="A747" s="44"/>
      <c r="B747" s="25"/>
    </row>
    <row r="748" spans="1:2" ht="16.5" x14ac:dyDescent="0.3">
      <c r="A748" s="44"/>
      <c r="B748" s="25"/>
    </row>
    <row r="749" spans="1:2" ht="16.5" x14ac:dyDescent="0.3">
      <c r="A749" s="44"/>
      <c r="B749" s="25"/>
    </row>
    <row r="750" spans="1:2" ht="16.5" x14ac:dyDescent="0.3">
      <c r="A750" s="44"/>
      <c r="B750" s="25"/>
    </row>
    <row r="751" spans="1:2" ht="16.5" x14ac:dyDescent="0.3">
      <c r="A751" s="44"/>
      <c r="B751" s="25"/>
    </row>
    <row r="752" spans="1:2" ht="16.5" x14ac:dyDescent="0.3">
      <c r="A752" s="44"/>
      <c r="B752" s="25"/>
    </row>
    <row r="753" spans="1:2" ht="16.5" x14ac:dyDescent="0.3">
      <c r="A753" s="44"/>
      <c r="B753" s="25"/>
    </row>
    <row r="754" spans="1:2" ht="16.5" x14ac:dyDescent="0.3">
      <c r="A754" s="44"/>
      <c r="B754" s="25"/>
    </row>
    <row r="755" spans="1:2" ht="16.5" x14ac:dyDescent="0.3">
      <c r="A755" s="44"/>
      <c r="B755" s="25"/>
    </row>
    <row r="756" spans="1:2" ht="16.5" x14ac:dyDescent="0.3">
      <c r="A756" s="44"/>
      <c r="B756" s="25"/>
    </row>
    <row r="757" spans="1:2" ht="16.5" x14ac:dyDescent="0.3">
      <c r="A757" s="44"/>
      <c r="B757" s="25"/>
    </row>
    <row r="758" spans="1:2" ht="16.5" x14ac:dyDescent="0.3">
      <c r="A758" s="44"/>
      <c r="B758" s="25"/>
    </row>
    <row r="759" spans="1:2" ht="16.5" x14ac:dyDescent="0.3">
      <c r="A759" s="44"/>
      <c r="B759" s="24"/>
    </row>
    <row r="760" spans="1:2" ht="16.5" x14ac:dyDescent="0.3">
      <c r="A760" s="44"/>
      <c r="B760" s="25"/>
    </row>
    <row r="761" spans="1:2" ht="16.5" x14ac:dyDescent="0.3">
      <c r="A761" s="44"/>
      <c r="B761" s="25"/>
    </row>
    <row r="762" spans="1:2" ht="16.5" x14ac:dyDescent="0.3">
      <c r="A762" s="44"/>
      <c r="B762" s="25"/>
    </row>
    <row r="763" spans="1:2" ht="16.5" x14ac:dyDescent="0.3">
      <c r="A763" s="44"/>
      <c r="B763" s="25"/>
    </row>
    <row r="764" spans="1:2" ht="16.5" x14ac:dyDescent="0.3">
      <c r="A764" s="44"/>
      <c r="B764" s="25"/>
    </row>
    <row r="765" spans="1:2" ht="16.5" x14ac:dyDescent="0.3">
      <c r="A765" s="44"/>
      <c r="B765" s="25"/>
    </row>
    <row r="766" spans="1:2" ht="16.5" x14ac:dyDescent="0.3">
      <c r="A766" s="44"/>
      <c r="B766" s="25"/>
    </row>
    <row r="767" spans="1:2" ht="16.5" x14ac:dyDescent="0.3">
      <c r="A767" s="44"/>
      <c r="B767" s="25"/>
    </row>
    <row r="768" spans="1:2" ht="16.5" x14ac:dyDescent="0.3">
      <c r="A768" s="44"/>
      <c r="B768" s="25"/>
    </row>
    <row r="769" spans="1:2" ht="16.5" x14ac:dyDescent="0.3">
      <c r="A769" s="44"/>
      <c r="B769" s="25"/>
    </row>
    <row r="770" spans="1:2" ht="16.5" x14ac:dyDescent="0.3">
      <c r="A770" s="44"/>
      <c r="B770" s="25"/>
    </row>
    <row r="771" spans="1:2" ht="16.5" x14ac:dyDescent="0.3">
      <c r="A771" s="44"/>
      <c r="B771" s="25"/>
    </row>
    <row r="772" spans="1:2" ht="16.5" x14ac:dyDescent="0.3">
      <c r="A772" s="44"/>
      <c r="B772" s="25"/>
    </row>
    <row r="773" spans="1:2" ht="16.5" x14ac:dyDescent="0.3">
      <c r="A773" s="44"/>
      <c r="B773" s="25"/>
    </row>
    <row r="774" spans="1:2" ht="16.5" x14ac:dyDescent="0.3">
      <c r="A774" s="44"/>
      <c r="B774" s="25"/>
    </row>
    <row r="775" spans="1:2" ht="16.5" x14ac:dyDescent="0.3">
      <c r="A775" s="44"/>
      <c r="B775" s="25"/>
    </row>
    <row r="776" spans="1:2" ht="16.5" x14ac:dyDescent="0.3">
      <c r="A776" s="44"/>
      <c r="B776" s="25"/>
    </row>
    <row r="777" spans="1:2" ht="16.5" x14ac:dyDescent="0.3">
      <c r="A777" s="44"/>
      <c r="B777" s="25"/>
    </row>
    <row r="778" spans="1:2" ht="16.5" x14ac:dyDescent="0.3">
      <c r="A778" s="44"/>
      <c r="B778" s="25"/>
    </row>
    <row r="779" spans="1:2" ht="16.5" x14ac:dyDescent="0.3">
      <c r="A779" s="44"/>
      <c r="B779" s="25"/>
    </row>
    <row r="780" spans="1:2" ht="16.5" x14ac:dyDescent="0.3">
      <c r="A780" s="44"/>
      <c r="B780" s="25"/>
    </row>
    <row r="781" spans="1:2" ht="16.5" x14ac:dyDescent="0.3">
      <c r="A781" s="44"/>
      <c r="B781" s="25"/>
    </row>
    <row r="782" spans="1:2" ht="16.5" x14ac:dyDescent="0.3">
      <c r="A782" s="44"/>
      <c r="B782" s="25"/>
    </row>
    <row r="783" spans="1:2" ht="16.5" x14ac:dyDescent="0.3">
      <c r="A783" s="44"/>
      <c r="B783" s="25"/>
    </row>
    <row r="784" spans="1:2" ht="16.5" x14ac:dyDescent="0.3">
      <c r="A784" s="44"/>
      <c r="B784" s="25"/>
    </row>
    <row r="785" spans="1:2" ht="16.5" x14ac:dyDescent="0.3">
      <c r="A785" s="44"/>
      <c r="B785" s="25"/>
    </row>
    <row r="786" spans="1:2" ht="16.5" x14ac:dyDescent="0.3">
      <c r="A786" s="44"/>
      <c r="B786" s="25"/>
    </row>
    <row r="787" spans="1:2" ht="16.5" x14ac:dyDescent="0.3">
      <c r="A787" s="44"/>
      <c r="B787" s="25"/>
    </row>
    <row r="788" spans="1:2" ht="16.5" x14ac:dyDescent="0.3">
      <c r="A788" s="44"/>
      <c r="B788" s="25"/>
    </row>
    <row r="789" spans="1:2" ht="16.5" x14ac:dyDescent="0.3">
      <c r="A789" s="44"/>
      <c r="B789" s="25"/>
    </row>
    <row r="790" spans="1:2" ht="16.5" x14ac:dyDescent="0.3">
      <c r="A790" s="44"/>
      <c r="B790" s="25"/>
    </row>
    <row r="791" spans="1:2" ht="16.5" x14ac:dyDescent="0.3">
      <c r="A791" s="44"/>
      <c r="B791" s="25"/>
    </row>
    <row r="792" spans="1:2" ht="16.5" x14ac:dyDescent="0.3">
      <c r="A792" s="44"/>
      <c r="B792" s="25"/>
    </row>
    <row r="793" spans="1:2" ht="16.5" x14ac:dyDescent="0.3">
      <c r="A793" s="44"/>
      <c r="B793" s="25"/>
    </row>
    <row r="794" spans="1:2" ht="16.5" x14ac:dyDescent="0.3">
      <c r="A794" s="44"/>
      <c r="B794" s="25"/>
    </row>
    <row r="795" spans="1:2" ht="16.5" x14ac:dyDescent="0.3">
      <c r="A795" s="44"/>
      <c r="B795" s="25"/>
    </row>
    <row r="796" spans="1:2" ht="16.5" x14ac:dyDescent="0.3">
      <c r="A796" s="44"/>
      <c r="B796" s="25"/>
    </row>
    <row r="797" spans="1:2" ht="16.5" x14ac:dyDescent="0.3">
      <c r="A797" s="44"/>
      <c r="B797" s="25"/>
    </row>
    <row r="798" spans="1:2" ht="16.5" x14ac:dyDescent="0.3">
      <c r="A798" s="44"/>
      <c r="B798" s="25"/>
    </row>
    <row r="799" spans="1:2" ht="16.5" x14ac:dyDescent="0.3">
      <c r="A799" s="44"/>
      <c r="B799" s="25"/>
    </row>
    <row r="800" spans="1:2" ht="16.5" x14ac:dyDescent="0.3">
      <c r="A800" s="44"/>
      <c r="B800" s="25"/>
    </row>
    <row r="801" spans="1:2" ht="16.5" x14ac:dyDescent="0.3">
      <c r="A801" s="44"/>
      <c r="B801" s="25"/>
    </row>
    <row r="802" spans="1:2" ht="16.5" x14ac:dyDescent="0.3">
      <c r="A802" s="44"/>
      <c r="B802" s="25"/>
    </row>
    <row r="803" spans="1:2" ht="16.5" x14ac:dyDescent="0.3">
      <c r="A803" s="44"/>
      <c r="B803" s="25"/>
    </row>
    <row r="804" spans="1:2" ht="16.5" x14ac:dyDescent="0.3">
      <c r="A804" s="44"/>
      <c r="B804" s="25"/>
    </row>
    <row r="805" spans="1:2" ht="16.5" x14ac:dyDescent="0.3">
      <c r="A805" s="44"/>
      <c r="B805" s="25"/>
    </row>
    <row r="806" spans="1:2" ht="16.5" x14ac:dyDescent="0.3">
      <c r="A806" s="44"/>
      <c r="B806" s="25"/>
    </row>
    <row r="807" spans="1:2" ht="16.5" x14ac:dyDescent="0.3">
      <c r="A807" s="44"/>
      <c r="B807" s="25"/>
    </row>
    <row r="808" spans="1:2" ht="16.5" x14ac:dyDescent="0.3">
      <c r="A808" s="44"/>
      <c r="B808" s="25"/>
    </row>
    <row r="809" spans="1:2" ht="16.5" x14ac:dyDescent="0.3">
      <c r="A809" s="44"/>
      <c r="B809" s="25"/>
    </row>
    <row r="810" spans="1:2" ht="16.5" x14ac:dyDescent="0.3">
      <c r="A810" s="44"/>
      <c r="B810" s="25"/>
    </row>
    <row r="811" spans="1:2" ht="16.5" x14ac:dyDescent="0.3">
      <c r="A811" s="44"/>
      <c r="B811" s="25"/>
    </row>
    <row r="812" spans="1:2" ht="16.5" x14ac:dyDescent="0.3">
      <c r="A812" s="44"/>
      <c r="B812" s="25"/>
    </row>
    <row r="813" spans="1:2" ht="16.5" x14ac:dyDescent="0.3">
      <c r="A813" s="44"/>
      <c r="B813" s="25"/>
    </row>
    <row r="814" spans="1:2" ht="16.5" x14ac:dyDescent="0.3">
      <c r="A814" s="44"/>
      <c r="B814" s="25"/>
    </row>
    <row r="815" spans="1:2" ht="16.5" x14ac:dyDescent="0.3">
      <c r="A815" s="44"/>
      <c r="B815" s="25"/>
    </row>
    <row r="816" spans="1:2" ht="16.5" x14ac:dyDescent="0.3">
      <c r="A816" s="44"/>
      <c r="B816" s="25"/>
    </row>
    <row r="817" spans="1:2" ht="16.5" x14ac:dyDescent="0.3">
      <c r="A817" s="44"/>
      <c r="B817" s="25"/>
    </row>
    <row r="818" spans="1:2" ht="16.5" x14ac:dyDescent="0.3">
      <c r="A818" s="44"/>
      <c r="B818" s="25"/>
    </row>
    <row r="819" spans="1:2" ht="16.5" x14ac:dyDescent="0.3">
      <c r="A819" s="44"/>
      <c r="B819" s="25"/>
    </row>
    <row r="820" spans="1:2" ht="16.5" x14ac:dyDescent="0.3">
      <c r="A820" s="44"/>
      <c r="B820" s="25"/>
    </row>
    <row r="821" spans="1:2" ht="16.5" x14ac:dyDescent="0.3">
      <c r="A821" s="44"/>
      <c r="B821" s="25"/>
    </row>
    <row r="822" spans="1:2" ht="16.5" x14ac:dyDescent="0.3">
      <c r="A822" s="44"/>
      <c r="B822" s="25"/>
    </row>
    <row r="823" spans="1:2" ht="16.5" x14ac:dyDescent="0.3">
      <c r="A823" s="44"/>
      <c r="B823" s="25"/>
    </row>
    <row r="824" spans="1:2" ht="16.5" x14ac:dyDescent="0.3">
      <c r="A824" s="44"/>
      <c r="B824" s="25"/>
    </row>
    <row r="825" spans="1:2" ht="16.5" x14ac:dyDescent="0.3">
      <c r="A825" s="44"/>
      <c r="B825" s="25"/>
    </row>
    <row r="826" spans="1:2" ht="16.5" x14ac:dyDescent="0.3">
      <c r="A826" s="44"/>
      <c r="B826" s="25"/>
    </row>
    <row r="827" spans="1:2" ht="16.5" x14ac:dyDescent="0.3">
      <c r="A827" s="44"/>
      <c r="B827" s="25"/>
    </row>
    <row r="828" spans="1:2" ht="16.5" x14ac:dyDescent="0.3">
      <c r="A828" s="44"/>
      <c r="B828" s="25"/>
    </row>
    <row r="829" spans="1:2" ht="16.5" x14ac:dyDescent="0.3">
      <c r="A829" s="44"/>
      <c r="B829" s="25"/>
    </row>
    <row r="830" spans="1:2" ht="16.5" x14ac:dyDescent="0.3">
      <c r="A830" s="44"/>
      <c r="B830" s="25"/>
    </row>
    <row r="831" spans="1:2" ht="16.5" x14ac:dyDescent="0.3">
      <c r="A831" s="44"/>
      <c r="B831" s="25"/>
    </row>
    <row r="832" spans="1:2" ht="16.5" x14ac:dyDescent="0.3">
      <c r="A832" s="44"/>
      <c r="B832" s="25"/>
    </row>
    <row r="833" spans="1:2" ht="16.5" x14ac:dyDescent="0.3">
      <c r="A833" s="44"/>
      <c r="B833" s="25"/>
    </row>
    <row r="834" spans="1:2" ht="16.5" x14ac:dyDescent="0.3">
      <c r="A834" s="44"/>
      <c r="B834" s="25"/>
    </row>
    <row r="835" spans="1:2" ht="16.5" x14ac:dyDescent="0.3">
      <c r="A835" s="44"/>
      <c r="B835" s="25"/>
    </row>
    <row r="836" spans="1:2" ht="16.5" x14ac:dyDescent="0.3">
      <c r="A836" s="44"/>
      <c r="B836" s="25"/>
    </row>
    <row r="837" spans="1:2" ht="16.5" x14ac:dyDescent="0.3">
      <c r="A837" s="44"/>
      <c r="B837" s="25"/>
    </row>
    <row r="838" spans="1:2" ht="16.5" x14ac:dyDescent="0.3">
      <c r="A838" s="44"/>
      <c r="B838" s="25"/>
    </row>
    <row r="839" spans="1:2" ht="16.5" x14ac:dyDescent="0.3">
      <c r="A839" s="44"/>
      <c r="B839" s="25"/>
    </row>
    <row r="840" spans="1:2" ht="16.5" x14ac:dyDescent="0.3">
      <c r="A840" s="44"/>
      <c r="B840" s="25"/>
    </row>
    <row r="841" spans="1:2" ht="16.5" x14ac:dyDescent="0.3">
      <c r="A841" s="44"/>
      <c r="B841" s="25"/>
    </row>
    <row r="842" spans="1:2" ht="16.5" x14ac:dyDescent="0.3">
      <c r="A842" s="44"/>
      <c r="B842" s="25"/>
    </row>
    <row r="843" spans="1:2" ht="16.5" x14ac:dyDescent="0.3">
      <c r="A843" s="44"/>
      <c r="B843" s="25"/>
    </row>
    <row r="844" spans="1:2" ht="16.5" x14ac:dyDescent="0.3">
      <c r="A844" s="44"/>
      <c r="B844" s="25"/>
    </row>
    <row r="845" spans="1:2" ht="16.5" x14ac:dyDescent="0.3">
      <c r="A845" s="44"/>
      <c r="B845" s="25"/>
    </row>
    <row r="846" spans="1:2" ht="16.5" x14ac:dyDescent="0.3">
      <c r="A846" s="44"/>
      <c r="B846" s="25"/>
    </row>
    <row r="847" spans="1:2" ht="16.5" x14ac:dyDescent="0.3">
      <c r="A847" s="44"/>
      <c r="B847" s="25"/>
    </row>
    <row r="848" spans="1:2" ht="16.5" x14ac:dyDescent="0.3">
      <c r="A848" s="44"/>
      <c r="B848" s="25"/>
    </row>
    <row r="849" spans="1:2" ht="16.5" x14ac:dyDescent="0.3">
      <c r="A849" s="44"/>
      <c r="B849" s="25"/>
    </row>
    <row r="850" spans="1:2" ht="16.5" x14ac:dyDescent="0.3">
      <c r="A850" s="44"/>
      <c r="B850" s="25"/>
    </row>
    <row r="851" spans="1:2" ht="16.5" x14ac:dyDescent="0.3">
      <c r="A851" s="44"/>
      <c r="B851" s="25"/>
    </row>
    <row r="852" spans="1:2" ht="16.5" x14ac:dyDescent="0.3">
      <c r="A852" s="44"/>
      <c r="B852" s="25"/>
    </row>
    <row r="853" spans="1:2" ht="16.5" x14ac:dyDescent="0.3">
      <c r="A853" s="44"/>
      <c r="B853" s="25"/>
    </row>
    <row r="854" spans="1:2" ht="16.5" x14ac:dyDescent="0.3">
      <c r="A854" s="44"/>
      <c r="B854" s="25"/>
    </row>
    <row r="855" spans="1:2" ht="16.5" x14ac:dyDescent="0.3">
      <c r="A855" s="44"/>
      <c r="B855" s="25"/>
    </row>
    <row r="856" spans="1:2" ht="16.5" x14ac:dyDescent="0.3">
      <c r="A856" s="44"/>
      <c r="B856" s="25"/>
    </row>
    <row r="857" spans="1:2" ht="16.5" x14ac:dyDescent="0.3">
      <c r="A857" s="44"/>
      <c r="B857" s="25"/>
    </row>
    <row r="858" spans="1:2" ht="16.5" x14ac:dyDescent="0.3">
      <c r="A858" s="44"/>
      <c r="B858" s="25"/>
    </row>
    <row r="859" spans="1:2" ht="16.5" x14ac:dyDescent="0.3">
      <c r="A859" s="44"/>
      <c r="B859" s="25"/>
    </row>
    <row r="860" spans="1:2" ht="16.5" x14ac:dyDescent="0.3">
      <c r="A860" s="44"/>
      <c r="B860" s="25"/>
    </row>
    <row r="861" spans="1:2" ht="16.5" x14ac:dyDescent="0.3">
      <c r="A861" s="44"/>
      <c r="B861" s="25"/>
    </row>
    <row r="862" spans="1:2" ht="16.5" x14ac:dyDescent="0.3">
      <c r="A862" s="44"/>
      <c r="B862" s="25"/>
    </row>
    <row r="863" spans="1:2" ht="16.5" x14ac:dyDescent="0.3">
      <c r="A863" s="44"/>
      <c r="B863" s="25"/>
    </row>
    <row r="864" spans="1:2" ht="16.5" x14ac:dyDescent="0.3">
      <c r="A864" s="44"/>
      <c r="B864" s="25"/>
    </row>
    <row r="865" spans="1:2" ht="16.5" x14ac:dyDescent="0.3">
      <c r="A865" s="44"/>
      <c r="B865" s="25"/>
    </row>
    <row r="866" spans="1:2" ht="16.5" x14ac:dyDescent="0.3">
      <c r="A866" s="44"/>
      <c r="B866" s="25"/>
    </row>
    <row r="867" spans="1:2" ht="16.5" x14ac:dyDescent="0.3">
      <c r="A867" s="44"/>
      <c r="B867" s="25"/>
    </row>
    <row r="868" spans="1:2" ht="16.5" x14ac:dyDescent="0.3">
      <c r="A868" s="44"/>
      <c r="B868" s="25"/>
    </row>
    <row r="869" spans="1:2" ht="16.5" x14ac:dyDescent="0.3">
      <c r="A869" s="44"/>
      <c r="B869" s="25"/>
    </row>
    <row r="870" spans="1:2" ht="16.5" x14ac:dyDescent="0.3">
      <c r="A870" s="44"/>
      <c r="B870" s="25"/>
    </row>
    <row r="871" spans="1:2" ht="16.5" x14ac:dyDescent="0.3">
      <c r="A871" s="44"/>
      <c r="B871" s="25"/>
    </row>
    <row r="872" spans="1:2" ht="16.5" x14ac:dyDescent="0.3">
      <c r="A872" s="44"/>
      <c r="B872" s="25"/>
    </row>
    <row r="873" spans="1:2" ht="16.5" x14ac:dyDescent="0.3">
      <c r="A873" s="44"/>
      <c r="B873" s="25"/>
    </row>
    <row r="874" spans="1:2" ht="16.5" x14ac:dyDescent="0.3">
      <c r="A874" s="44"/>
      <c r="B874" s="25"/>
    </row>
    <row r="875" spans="1:2" ht="16.5" x14ac:dyDescent="0.3">
      <c r="A875" s="44"/>
      <c r="B875" s="25"/>
    </row>
    <row r="876" spans="1:2" ht="16.5" x14ac:dyDescent="0.3">
      <c r="A876" s="44"/>
      <c r="B876" s="25"/>
    </row>
    <row r="877" spans="1:2" ht="16.5" x14ac:dyDescent="0.3">
      <c r="A877" s="44"/>
      <c r="B877" s="25"/>
    </row>
    <row r="878" spans="1:2" ht="16.5" x14ac:dyDescent="0.3">
      <c r="A878" s="49"/>
      <c r="B878" s="25"/>
    </row>
    <row r="879" spans="1:2" ht="16.5" x14ac:dyDescent="0.3">
      <c r="A879" s="44"/>
      <c r="B879" s="25"/>
    </row>
    <row r="880" spans="1:2" ht="16.5" x14ac:dyDescent="0.3">
      <c r="A880" s="44"/>
      <c r="B880" s="25"/>
    </row>
    <row r="881" spans="1:2" ht="16.5" x14ac:dyDescent="0.3">
      <c r="A881" s="44"/>
      <c r="B881" s="25"/>
    </row>
    <row r="882" spans="1:2" ht="16.5" x14ac:dyDescent="0.3">
      <c r="A882" s="44"/>
      <c r="B882" s="25"/>
    </row>
    <row r="883" spans="1:2" ht="16.5" x14ac:dyDescent="0.3">
      <c r="A883" s="44"/>
      <c r="B883" s="25"/>
    </row>
    <row r="884" spans="1:2" ht="16.5" x14ac:dyDescent="0.3">
      <c r="A884" s="44"/>
      <c r="B884" s="25"/>
    </row>
  </sheetData>
  <dataValidations disablePrompts="1" count="1">
    <dataValidation allowBlank="1" showInputMessage="1" errorTitle="Error" error="Sólo puede seleccionar uno de los siguientes datos:_x000a_1. Importación_x000a_2. Internación_x000a_3. Importación de servicios" sqref="A390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workbookViewId="0">
      <selection activeCell="G18" sqref="G18"/>
    </sheetView>
  </sheetViews>
  <sheetFormatPr baseColWidth="10" defaultRowHeight="15" x14ac:dyDescent="0.25"/>
  <cols>
    <col min="1" max="1" width="11.85546875" bestFit="1" customWidth="1"/>
    <col min="9" max="9" width="11.42578125" customWidth="1"/>
  </cols>
  <sheetData>
    <row r="1" spans="1:13" ht="15.75" thickBot="1" x14ac:dyDescent="0.3"/>
    <row r="2" spans="1:13" x14ac:dyDescent="0.25">
      <c r="A2" s="109" t="s">
        <v>1154</v>
      </c>
      <c r="B2" s="110"/>
      <c r="C2" s="110"/>
      <c r="D2" s="111"/>
      <c r="E2" s="118"/>
      <c r="F2" s="119"/>
      <c r="G2" s="99" t="s">
        <v>1110</v>
      </c>
      <c r="H2" s="99" t="s">
        <v>1111</v>
      </c>
      <c r="I2" s="99" t="s">
        <v>1112</v>
      </c>
      <c r="J2" s="99" t="s">
        <v>1113</v>
      </c>
      <c r="K2" s="99" t="s">
        <v>1114</v>
      </c>
      <c r="L2" s="101" t="s">
        <v>1115</v>
      </c>
      <c r="M2" s="102"/>
    </row>
    <row r="3" spans="1:13" ht="15.75" thickBot="1" x14ac:dyDescent="0.3">
      <c r="A3" s="112"/>
      <c r="B3" s="113"/>
      <c r="C3" s="113"/>
      <c r="D3" s="114"/>
      <c r="E3" s="65"/>
      <c r="F3" s="65"/>
      <c r="G3" s="100"/>
      <c r="H3" s="100"/>
      <c r="I3" s="100"/>
      <c r="J3" s="100"/>
      <c r="K3" s="100"/>
      <c r="L3" s="103"/>
      <c r="M3" s="104"/>
    </row>
    <row r="4" spans="1:13" x14ac:dyDescent="0.25">
      <c r="A4" s="112"/>
      <c r="B4" s="113"/>
      <c r="C4" s="113"/>
      <c r="D4" s="114"/>
      <c r="E4" s="65"/>
      <c r="F4" s="65"/>
      <c r="G4" s="66">
        <f>+Tabla3[[#Totals],[V EXENTA]]</f>
        <v>5764.75</v>
      </c>
      <c r="H4" s="66">
        <f>+Tabla2[[#Totals],[V. GRAVADA]]</f>
        <v>97811.250000000029</v>
      </c>
      <c r="I4" s="66">
        <f>+Tabla3[[#Totals],[V GRAVADAS]]</f>
        <v>26153.320000000003</v>
      </c>
      <c r="J4" s="66"/>
      <c r="K4" s="67"/>
      <c r="L4" s="68"/>
      <c r="M4" s="69"/>
    </row>
    <row r="5" spans="1:13" x14ac:dyDescent="0.25">
      <c r="A5" s="112"/>
      <c r="B5" s="113"/>
      <c r="C5" s="113"/>
      <c r="D5" s="114"/>
      <c r="E5" s="65"/>
      <c r="F5" s="65"/>
      <c r="G5" s="66"/>
      <c r="H5" s="66"/>
      <c r="I5" s="70">
        <f>+I4/1.13</f>
        <v>23144.530973451332</v>
      </c>
      <c r="J5" s="66"/>
      <c r="K5" s="67"/>
      <c r="L5" s="68"/>
      <c r="M5" s="69"/>
    </row>
    <row r="6" spans="1:13" x14ac:dyDescent="0.25">
      <c r="A6" s="112"/>
      <c r="B6" s="113"/>
      <c r="C6" s="113"/>
      <c r="D6" s="114"/>
      <c r="E6" s="65"/>
      <c r="F6" s="65"/>
      <c r="G6" s="66"/>
      <c r="H6" s="66"/>
      <c r="I6" s="66"/>
      <c r="J6" s="66"/>
      <c r="K6" s="67"/>
      <c r="L6" s="68"/>
      <c r="M6" s="69"/>
    </row>
    <row r="7" spans="1:13" ht="15.75" thickBot="1" x14ac:dyDescent="0.3">
      <c r="A7" s="112"/>
      <c r="B7" s="113"/>
      <c r="C7" s="113"/>
      <c r="D7" s="114"/>
      <c r="E7" s="65"/>
      <c r="F7" s="65"/>
      <c r="G7" s="66"/>
      <c r="H7" s="66"/>
      <c r="I7" s="66"/>
      <c r="J7" s="66"/>
      <c r="K7" s="67"/>
      <c r="L7" s="68"/>
      <c r="M7" s="69"/>
    </row>
    <row r="8" spans="1:13" ht="15.75" thickBot="1" x14ac:dyDescent="0.3">
      <c r="A8" s="112"/>
      <c r="B8" s="113"/>
      <c r="C8" s="113"/>
      <c r="D8" s="114"/>
      <c r="E8" s="65"/>
      <c r="F8" s="65"/>
      <c r="G8" s="66"/>
      <c r="H8" s="66"/>
      <c r="I8" s="70">
        <f>+I7/1.13</f>
        <v>0</v>
      </c>
      <c r="J8" s="66"/>
      <c r="K8" s="67"/>
      <c r="L8" s="71" t="s">
        <v>1116</v>
      </c>
      <c r="M8" s="69"/>
    </row>
    <row r="9" spans="1:13" ht="15.75" thickBot="1" x14ac:dyDescent="0.3">
      <c r="A9" s="112"/>
      <c r="B9" s="113"/>
      <c r="C9" s="113"/>
      <c r="D9" s="114"/>
      <c r="E9" s="65"/>
      <c r="F9" s="65"/>
      <c r="G9" s="3">
        <f>SUM(G4:G8)</f>
        <v>5764.75</v>
      </c>
      <c r="H9" s="3">
        <f>+H4+H7</f>
        <v>97811.250000000029</v>
      </c>
      <c r="I9" s="3">
        <f>+I8+I5</f>
        <v>23144.530973451332</v>
      </c>
      <c r="J9" s="3">
        <f>+J4</f>
        <v>0</v>
      </c>
      <c r="K9" s="3">
        <f>SUM(G9:J9)</f>
        <v>126720.53097345136</v>
      </c>
      <c r="L9" s="72">
        <f>+K9*0.0175</f>
        <v>2217.609292035399</v>
      </c>
      <c r="M9" s="69"/>
    </row>
    <row r="10" spans="1:13" x14ac:dyDescent="0.25">
      <c r="A10" s="112"/>
      <c r="B10" s="113"/>
      <c r="C10" s="113"/>
      <c r="D10" s="114"/>
      <c r="E10" s="65"/>
      <c r="F10" s="65"/>
      <c r="G10" s="73"/>
      <c r="H10" s="73"/>
      <c r="I10" s="73"/>
      <c r="J10" s="73"/>
      <c r="K10" s="73"/>
      <c r="L10" s="105"/>
      <c r="M10" s="107">
        <f>+L9+L10</f>
        <v>2217.609292035399</v>
      </c>
    </row>
    <row r="11" spans="1:13" ht="15.75" thickBot="1" x14ac:dyDescent="0.3">
      <c r="A11" s="112"/>
      <c r="B11" s="113"/>
      <c r="C11" s="113"/>
      <c r="D11" s="114"/>
      <c r="E11" s="65"/>
      <c r="F11" s="65"/>
      <c r="G11" s="73"/>
      <c r="H11" s="73"/>
      <c r="I11" s="73"/>
      <c r="J11" s="73"/>
      <c r="K11" s="73" t="s">
        <v>1117</v>
      </c>
      <c r="L11" s="106"/>
      <c r="M11" s="108"/>
    </row>
    <row r="12" spans="1:13" ht="15.75" thickBot="1" x14ac:dyDescent="0.3">
      <c r="A12" s="112"/>
      <c r="B12" s="113"/>
      <c r="C12" s="113"/>
      <c r="D12" s="114"/>
      <c r="E12" s="65"/>
      <c r="F12" s="65"/>
      <c r="G12" s="73"/>
      <c r="H12" s="73"/>
      <c r="I12" s="73"/>
      <c r="J12" s="73"/>
      <c r="K12" s="73"/>
      <c r="L12" s="74"/>
      <c r="M12" s="69"/>
    </row>
    <row r="13" spans="1:13" ht="15.75" thickBot="1" x14ac:dyDescent="0.3">
      <c r="A13" s="112"/>
      <c r="B13" s="113"/>
      <c r="C13" s="113"/>
      <c r="D13" s="114"/>
      <c r="E13" s="75"/>
      <c r="F13" s="76" t="s">
        <v>1118</v>
      </c>
      <c r="G13" s="3" t="s">
        <v>1119</v>
      </c>
      <c r="H13" s="77"/>
      <c r="I13" s="78" t="s">
        <v>1120</v>
      </c>
      <c r="J13" s="73"/>
      <c r="K13" s="73">
        <f>+K9+G9</f>
        <v>132485.28097345136</v>
      </c>
      <c r="L13" s="74"/>
      <c r="M13" s="69"/>
    </row>
    <row r="14" spans="1:13" x14ac:dyDescent="0.25">
      <c r="A14" s="112"/>
      <c r="B14" s="113"/>
      <c r="C14" s="113"/>
      <c r="D14" s="114"/>
      <c r="E14" s="65" t="s">
        <v>1121</v>
      </c>
      <c r="F14" s="66">
        <f>+Tabla1[[#Totals],[C. GRAVADA]]</f>
        <v>97381.546999999991</v>
      </c>
      <c r="G14" s="66">
        <f>+Tabla1[[#Totals],[C. EXENTAS]]</f>
        <v>111.31</v>
      </c>
      <c r="H14" s="67" t="s">
        <v>1121</v>
      </c>
      <c r="I14" s="79">
        <f>+H9+I9</f>
        <v>120955.78097345136</v>
      </c>
      <c r="J14" s="73"/>
      <c r="K14" s="73">
        <f>+K13/K9</f>
        <v>1.0454918390549337</v>
      </c>
      <c r="L14" s="74">
        <f>+K14*F15-F15</f>
        <v>575.90853619578047</v>
      </c>
      <c r="M14" s="69"/>
    </row>
    <row r="15" spans="1:13" x14ac:dyDescent="0.25">
      <c r="A15" s="112"/>
      <c r="B15" s="113"/>
      <c r="C15" s="113"/>
      <c r="D15" s="114"/>
      <c r="E15" s="65" t="s">
        <v>1122</v>
      </c>
      <c r="F15" s="66">
        <f>+F14*0.13</f>
        <v>12659.60111</v>
      </c>
      <c r="G15" s="66"/>
      <c r="H15" s="67" t="s">
        <v>1122</v>
      </c>
      <c r="I15" s="79">
        <f>+I14*0.13</f>
        <v>15724.251526548676</v>
      </c>
      <c r="J15" s="73"/>
      <c r="K15" s="73"/>
      <c r="L15" s="74"/>
      <c r="M15" s="69"/>
    </row>
    <row r="16" spans="1:13" ht="15.75" thickBot="1" x14ac:dyDescent="0.3">
      <c r="A16" s="112"/>
      <c r="B16" s="113"/>
      <c r="C16" s="113"/>
      <c r="D16" s="114"/>
      <c r="E16" s="65"/>
      <c r="F16" s="66"/>
      <c r="G16" s="66"/>
      <c r="H16" s="67"/>
      <c r="I16" s="79"/>
      <c r="J16" s="73"/>
      <c r="K16" s="73"/>
      <c r="L16" s="80">
        <f>+L9+L10+J18</f>
        <v>5858.1682447798557</v>
      </c>
      <c r="M16" s="69"/>
    </row>
    <row r="17" spans="1:13" ht="15.75" thickTop="1" x14ac:dyDescent="0.25">
      <c r="A17" s="112"/>
      <c r="B17" s="113"/>
      <c r="C17" s="113"/>
      <c r="D17" s="114"/>
      <c r="E17" s="65"/>
      <c r="F17" s="81"/>
      <c r="G17" s="82" t="s">
        <v>1123</v>
      </c>
      <c r="H17" s="67"/>
      <c r="I17" s="83" t="s">
        <v>1124</v>
      </c>
      <c r="J17" s="73"/>
      <c r="K17" s="73"/>
      <c r="L17" s="74"/>
      <c r="M17" s="69"/>
    </row>
    <row r="18" spans="1:13" ht="15.75" thickBot="1" x14ac:dyDescent="0.3">
      <c r="A18" s="112"/>
      <c r="B18" s="113"/>
      <c r="C18" s="113"/>
      <c r="D18" s="114"/>
      <c r="E18" s="65"/>
      <c r="F18" s="84">
        <f>+F15+F16</f>
        <v>12659.60111</v>
      </c>
      <c r="G18" s="85">
        <f>+L14</f>
        <v>575.90853619578047</v>
      </c>
      <c r="H18" s="86">
        <f>+I15-G19</f>
        <v>3640.5589527444572</v>
      </c>
      <c r="I18" s="87"/>
      <c r="J18" s="88">
        <f>+H18-I18</f>
        <v>3640.5589527444572</v>
      </c>
      <c r="K18" s="73"/>
      <c r="L18" s="74"/>
      <c r="M18" s="69"/>
    </row>
    <row r="19" spans="1:13" ht="15.75" thickBot="1" x14ac:dyDescent="0.3">
      <c r="A19" s="112"/>
      <c r="B19" s="113"/>
      <c r="C19" s="113"/>
      <c r="D19" s="114"/>
      <c r="E19" s="65"/>
      <c r="F19" s="65"/>
      <c r="G19" s="89">
        <f>+F18-G18</f>
        <v>12083.692573804219</v>
      </c>
      <c r="H19" s="73"/>
      <c r="I19" s="73"/>
      <c r="J19" s="73"/>
      <c r="K19" s="73"/>
      <c r="L19" s="74"/>
      <c r="M19" s="69"/>
    </row>
    <row r="20" spans="1:13" ht="15.75" thickBot="1" x14ac:dyDescent="0.3">
      <c r="A20" s="115"/>
      <c r="B20" s="116"/>
      <c r="C20" s="116"/>
      <c r="D20" s="117"/>
      <c r="E20" s="90"/>
      <c r="F20" s="90"/>
      <c r="G20" s="91"/>
      <c r="H20" s="91"/>
      <c r="I20" s="91"/>
      <c r="J20" s="91"/>
      <c r="K20" s="91"/>
      <c r="L20" s="92"/>
      <c r="M20" s="93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DECLARACION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2023-02-15T00:12:30Z</dcterms:modified>
</cp:coreProperties>
</file>