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0640" windowHeight="11160" activeTab="3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</externalReferences>
  <definedNames>
    <definedName name="_xlnm._FilterDatabase" localSheetId="6" hidden="1">'base de clientes'!$A$1:$B$885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7" i="10" l="1"/>
  <c r="U284" i="10" l="1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B19" i="11"/>
  <c r="U268" i="10" l="1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G4" i="6" l="1"/>
  <c r="F4" i="6"/>
  <c r="J4" i="6" l="1"/>
  <c r="D4" i="6" s="1"/>
  <c r="U249" i="10" l="1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P1073" i="7" l="1"/>
  <c r="O1073" i="7"/>
  <c r="H1073" i="7"/>
  <c r="K1073" i="7"/>
  <c r="U225" i="10" l="1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52" i="10"/>
  <c r="U203" i="10"/>
  <c r="U202" i="10"/>
  <c r="U251" i="10"/>
  <c r="U250" i="10"/>
  <c r="U201" i="10"/>
  <c r="U200" i="10"/>
  <c r="U199" i="10"/>
  <c r="U198" i="10"/>
  <c r="U197" i="10"/>
  <c r="U196" i="10"/>
  <c r="U195" i="10"/>
  <c r="U194" i="10"/>
  <c r="U193" i="10" l="1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O285" i="10"/>
  <c r="V285" i="10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C637" i="11"/>
  <c r="B637" i="11"/>
  <c r="G1" i="11"/>
  <c r="D637" i="11" l="1"/>
  <c r="D9" i="6" l="1"/>
  <c r="D17" i="6"/>
  <c r="T516" i="8" l="1"/>
  <c r="U516" i="8"/>
  <c r="R516" i="8"/>
  <c r="Q516" i="8"/>
  <c r="D15" i="5"/>
  <c r="D11" i="5" l="1"/>
  <c r="D9" i="5" l="1"/>
  <c r="D22" i="9" l="1"/>
  <c r="D9" i="9"/>
  <c r="D10" i="9" s="1"/>
  <c r="D11" i="9" s="1"/>
  <c r="D18" i="5"/>
  <c r="D18" i="6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<sst xmlns="http://schemas.openxmlformats.org/spreadsheetml/2006/main" count="14819" uniqueCount="1804">
  <si>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</si>
  <si>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</si>
  <si>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</si>
  <si>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</si>
  <si>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</si>
  <si>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</si>
  <si>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</si>
  <si>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</si>
  <si>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</si>
  <si>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</si>
  <si>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</si>
  <si>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</si>
  <si>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</si>
  <si>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</si>
  <si>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</si>
  <si>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</si>
  <si>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</si>
  <si>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</si>
  <si>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</si>
  <si>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</si>
  <si>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</si>
  <si>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</si>
  <si>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</si>
  <si>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</si>
  <si>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</si>
  <si>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</si>
  <si>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</si>
  <si>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</si>
  <si>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</si>
  <si>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</si>
  <si>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</si>
  <si>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</si>
  <si>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</si>
  <si>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</si>
  <si>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</si>
  <si>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</si>
  <si>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</si>
  <si>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</si>
  <si>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</si>
  <si>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</si>
  <si>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</si>
  <si>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</si>
  <si>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</si>
  <si>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</si>
  <si>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</si>
  <si>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</si>
  <si>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</si>
  <si>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</si>
  <si>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</si>
  <si>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</si>
  <si>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</si>
  <si>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</si>
  <si>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</si>
  <si>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</si>
  <si>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06143001780012</t>
  </si>
  <si>
    <t>La casa del repuesto S.A de C.V</t>
  </si>
  <si>
    <t>0-0</t>
  </si>
  <si>
    <t>ANULADA</t>
  </si>
  <si>
    <t>06140210891046</t>
  </si>
  <si>
    <t>ALKEMY EL SALVADOR, S.A DE C.V</t>
  </si>
  <si>
    <t>PART PLUS, S.A. DE C.V.</t>
  </si>
  <si>
    <t>REPUESTOS DIDEA, S.A. DE C.V.</t>
  </si>
  <si>
    <t>GUILLERMO ERNESTO BAHALA</t>
  </si>
  <si>
    <t>06142208921011</t>
  </si>
  <si>
    <t>IMPORT CAR, SA. DE C.V.</t>
  </si>
  <si>
    <t>06141312850038</t>
  </si>
  <si>
    <t>IMPRESSA REPUESTOS, S.A.</t>
  </si>
  <si>
    <t>FREUND, S.A. DE C.V.</t>
  </si>
  <si>
    <t>ALMACENES VIDRI, S.A.  DE C.V.</t>
  </si>
  <si>
    <t>06140510560017</t>
  </si>
  <si>
    <t>06142610981012</t>
  </si>
  <si>
    <t>ANDERSON MAURICIO GONZALEZ</t>
  </si>
  <si>
    <t>04070802600010</t>
  </si>
  <si>
    <t>JOSE ELIAS ESCOBAR</t>
  </si>
  <si>
    <t>06140711071030</t>
  </si>
  <si>
    <t>BANCO SALVADOREÑO</t>
  </si>
  <si>
    <t>FERROCENTRO S.A DE C.V.</t>
  </si>
  <si>
    <t>06140108580017</t>
  </si>
  <si>
    <t>06140307951051</t>
  </si>
  <si>
    <t>INVERSIONES ALBRI, S.A. DE C.V.</t>
  </si>
  <si>
    <t>06142911101042</t>
  </si>
  <si>
    <t>CALLEJA S.A. DE C.V.</t>
  </si>
  <si>
    <t>14070503650018</t>
  </si>
  <si>
    <t>CONNECTING BUSSINESS SERVICE</t>
  </si>
  <si>
    <t>14162710661017</t>
  </si>
  <si>
    <t>JAVIER DANILO RUIZ MORALES</t>
  </si>
  <si>
    <t>06142407500017</t>
  </si>
  <si>
    <t>RAFAEL RENE CANALES PINAUD</t>
  </si>
  <si>
    <t>SAUL POCASANGRE ESCOBAR</t>
  </si>
  <si>
    <t>06141909001034</t>
  </si>
  <si>
    <t>RAMIREZ VENTURA, S.A. DE C.V.</t>
  </si>
  <si>
    <t>TESSA, S.A. DE C.V.</t>
  </si>
  <si>
    <t>MARIO ALBERTO MIRANDA FONSECA</t>
  </si>
  <si>
    <t>06143107620016</t>
  </si>
  <si>
    <t>08110901590016</t>
  </si>
  <si>
    <t>06142403071030</t>
  </si>
  <si>
    <t>CARLOS DENIS RAMIREZ VENTURA</t>
  </si>
  <si>
    <t>07151508430012</t>
  </si>
  <si>
    <t>MARIA TRANSITO FIGUEROA</t>
  </si>
  <si>
    <t>IMPORTADORA RAMIREZ S.A. DE C.V.</t>
  </si>
  <si>
    <t>NELSON ANTONIO DOÑAN</t>
  </si>
  <si>
    <t>06141511720027</t>
  </si>
  <si>
    <t>SUPER REPUESTOS EL SALVADOR, S.A. DE C.V.</t>
  </si>
  <si>
    <t>06141604071016</t>
  </si>
  <si>
    <t>06143107971090</t>
  </si>
  <si>
    <t>OPERADORA DEL SUR, S.A.DE C.V.</t>
  </si>
  <si>
    <t>06141505091030</t>
  </si>
  <si>
    <t>06141101181086</t>
  </si>
  <si>
    <t>06142708101053</t>
  </si>
  <si>
    <t>NSV, S.A. DE C.V.</t>
  </si>
  <si>
    <t>IMPRESA REPUESTOS</t>
  </si>
  <si>
    <t>14080506360015</t>
  </si>
  <si>
    <t>06141902091038</t>
  </si>
  <si>
    <t>06140104620021</t>
  </si>
  <si>
    <t>06142312610117</t>
  </si>
  <si>
    <t>06140611800022</t>
  </si>
  <si>
    <t>10092504680019</t>
  </si>
  <si>
    <t>ALFREDO ANTONIO RODRIGUEZ DURAN</t>
  </si>
  <si>
    <t>06140102021043</t>
  </si>
  <si>
    <t>06141205111012</t>
  </si>
  <si>
    <t>COPRPORACION LEMUS, S.A. DE C.V.</t>
  </si>
  <si>
    <t>06141408850049</t>
  </si>
  <si>
    <t>06142908171021</t>
  </si>
  <si>
    <t>JOPEGALAMB, S.A. DE C.V.</t>
  </si>
  <si>
    <t>05111408191011</t>
  </si>
  <si>
    <t>REPUESTOS CASTILLO, S.A. DE C.V.</t>
  </si>
  <si>
    <t>06141503191037</t>
  </si>
  <si>
    <t>06142212650014</t>
  </si>
  <si>
    <t>FASANI, S.A DE C.V.</t>
  </si>
  <si>
    <t>03151209171014</t>
  </si>
  <si>
    <t>MULTIBALEROS, S.A DE C. V.</t>
  </si>
  <si>
    <t>06010811680011</t>
  </si>
  <si>
    <t>JOSE MARIA SALINAS</t>
  </si>
  <si>
    <t>06142302770010</t>
  </si>
  <si>
    <t>ALPINA, S.A. DE C.V.</t>
  </si>
  <si>
    <t>06141603991030</t>
  </si>
  <si>
    <t>PRICESMART EL SALVADOR, S.A. DE</t>
  </si>
  <si>
    <t>06140509161028</t>
  </si>
  <si>
    <t>06141807051010</t>
  </si>
  <si>
    <t>FRIO AIRE, S..A DE C.V.</t>
  </si>
  <si>
    <t>06142710780035</t>
  </si>
  <si>
    <t>ROMENA DEL PACIFICO</t>
  </si>
  <si>
    <t>15041RESIN026362021</t>
  </si>
  <si>
    <t>21DS000F</t>
  </si>
  <si>
    <t>21DS000C</t>
  </si>
  <si>
    <t>0</t>
  </si>
  <si>
    <t>06141402560013</t>
  </si>
  <si>
    <t>02101911710016</t>
  </si>
  <si>
    <t>06142401061038</t>
  </si>
  <si>
    <t>LOS FRENOS, S.A. DE C.V.</t>
  </si>
  <si>
    <t>NEGOCIOS AUTOMOTRICES, S.A. DE C.V.</t>
  </si>
  <si>
    <t>06140202961035</t>
  </si>
  <si>
    <t>SACUAANJOCCHE, S.A. DE C.V.</t>
  </si>
  <si>
    <t>06141907161115</t>
  </si>
  <si>
    <t>GRANADOS CRUZ, S.A. DE C.V.</t>
  </si>
  <si>
    <t>06140210081052</t>
  </si>
  <si>
    <t>FERRETERIA EPA, S.A. DE C.V.</t>
  </si>
  <si>
    <t>06141307921051</t>
  </si>
  <si>
    <t>06142807810010</t>
  </si>
  <si>
    <t>FERRETERIA LA PALMA, S.A. DE C.V.</t>
  </si>
  <si>
    <t>06141403161033</t>
  </si>
  <si>
    <t>12040103570015</t>
  </si>
  <si>
    <t>JULIO NEFTALI CAÑAS ZELAYA</t>
  </si>
  <si>
    <t>06140107690022</t>
  </si>
  <si>
    <t>13/12/2021</t>
  </si>
  <si>
    <t>14/12/2021</t>
  </si>
  <si>
    <t>15/12/2021</t>
  </si>
  <si>
    <t>17/12/2021</t>
  </si>
  <si>
    <t>18/12/2021</t>
  </si>
  <si>
    <t>02102906730019</t>
  </si>
  <si>
    <t>GUINEA DELGADO LILISARA IXCHEL</t>
  </si>
  <si>
    <t>05112810981025</t>
  </si>
  <si>
    <t>CASTANEDA RIVAS, BREAYAN ERNESTO</t>
  </si>
  <si>
    <t>06140506771259</t>
  </si>
  <si>
    <t xml:space="preserve">MAURICIO ALFREDO PORTILLO OCHOA </t>
  </si>
  <si>
    <t>16/12/2021</t>
  </si>
  <si>
    <t>20/12/2021</t>
  </si>
  <si>
    <t>ANEXO 4</t>
  </si>
  <si>
    <t>06141702660013</t>
  </si>
  <si>
    <t>ALMACENES SIMAN, S.A DE C.V.</t>
  </si>
  <si>
    <t>04122110530015</t>
  </si>
  <si>
    <t>AUTO QUICK, RAFAEL MENDEZ</t>
  </si>
  <si>
    <t>06142202770023</t>
  </si>
  <si>
    <t>INFRA DE EL SALVADOR, S.A DE C.V.</t>
  </si>
  <si>
    <t>06142505731094</t>
  </si>
  <si>
    <t>06140410021046</t>
  </si>
  <si>
    <t>GRUPO 3 INVERSIONES S.A. DE C.V.</t>
  </si>
  <si>
    <t>ENERO</t>
  </si>
  <si>
    <t>DUI</t>
  </si>
  <si>
    <t>PERCEPCION</t>
  </si>
  <si>
    <t>04/01/2022</t>
  </si>
  <si>
    <t>05/01/2022</t>
  </si>
  <si>
    <t>06/01/2022</t>
  </si>
  <si>
    <t>07/01/2022</t>
  </si>
  <si>
    <t>10/01/2022</t>
  </si>
  <si>
    <t>11/01/2022</t>
  </si>
  <si>
    <t>12/01/2022</t>
  </si>
  <si>
    <t>15/01/2022</t>
  </si>
  <si>
    <t>19/01/2022</t>
  </si>
  <si>
    <t>20/01/2022</t>
  </si>
  <si>
    <t>21/01/2022</t>
  </si>
  <si>
    <t>22/01/2022</t>
  </si>
  <si>
    <t>24/01/2022</t>
  </si>
  <si>
    <t>25/01/2022</t>
  </si>
  <si>
    <t>28/01/2022</t>
  </si>
  <si>
    <t>29/01/2022</t>
  </si>
  <si>
    <t>31/01/2022</t>
  </si>
  <si>
    <t>13/01/2022</t>
  </si>
  <si>
    <t>14/01/2022</t>
  </si>
  <si>
    <t>17/01/2022</t>
  </si>
  <si>
    <t>05112508861045</t>
  </si>
  <si>
    <t>DANIEL ERNESTO RIVERA PANIAGUA</t>
  </si>
  <si>
    <t>18/01/2022</t>
  </si>
  <si>
    <t>26/01/2022</t>
  </si>
  <si>
    <t>27/01/2022</t>
  </si>
  <si>
    <t>Total</t>
  </si>
  <si>
    <t>10/11/2021</t>
  </si>
  <si>
    <t>30/11/2021</t>
  </si>
  <si>
    <t>06143103001207</t>
  </si>
  <si>
    <t>MOTORES ACCESORIOS Y REPUESTOS, S.A. DE C.V.</t>
  </si>
  <si>
    <t>02/01/2022</t>
  </si>
  <si>
    <t>03/01/2022</t>
  </si>
  <si>
    <t>06080810721010</t>
  </si>
  <si>
    <t>FERNANDO ANTONIO TEJADA RODRIUEZ</t>
  </si>
  <si>
    <t>06143011931011</t>
  </si>
  <si>
    <t>DISTRIBUIDORA GRANADA, S.A. DE C.V.</t>
  </si>
  <si>
    <t>08/01/2022</t>
  </si>
  <si>
    <t>09/01/2022</t>
  </si>
  <si>
    <t>FEBRERO</t>
  </si>
  <si>
    <t>02/02/2022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</si>
  <si>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</si>
  <si>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</si>
  <si>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</si>
  <si>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</si>
  <si>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</si>
  <si>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</si>
  <si>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</si>
  <si>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14/02/2022</t>
  </si>
  <si>
    <t>16/02/2022</t>
  </si>
  <si>
    <t>17/02/2022</t>
  </si>
  <si>
    <t>18/02/2022</t>
  </si>
  <si>
    <t>21/02/2022</t>
  </si>
  <si>
    <t>22/02/2022</t>
  </si>
  <si>
    <t>24/02/2022</t>
  </si>
  <si>
    <t>25/02/2022</t>
  </si>
  <si>
    <t>26/02/2022</t>
  </si>
  <si>
    <t>28/02/2022</t>
  </si>
  <si>
    <t>12/02/2022</t>
  </si>
  <si>
    <t>19/02/2022</t>
  </si>
  <si>
    <t>23/02/2022</t>
  </si>
  <si>
    <t>03040101620026</t>
  </si>
  <si>
    <t>ANA ROSA GONZALEZ RODRIGUEZ</t>
  </si>
  <si>
    <t>11231410731014</t>
  </si>
  <si>
    <t>ANGEL ROMEO ZELAYA RODRIGUEZ</t>
  </si>
  <si>
    <t>06142505151020</t>
  </si>
  <si>
    <t>PANA AUTOPARTS S.A DE C.V.</t>
  </si>
  <si>
    <t>SUPER REPUESTOS</t>
  </si>
  <si>
    <t>03/02/2022</t>
  </si>
  <si>
    <t>06141407001014</t>
  </si>
  <si>
    <t>INVERSIONES LEMUS</t>
  </si>
  <si>
    <t>IMPRESAS REPUESTO</t>
  </si>
  <si>
    <t>CORPORACION LEMUS</t>
  </si>
  <si>
    <t>06/02/2022</t>
  </si>
  <si>
    <t>GRUPO3 INVERSIONES S.A DE C.V.</t>
  </si>
  <si>
    <t>EPA</t>
  </si>
  <si>
    <t>061443107620016</t>
  </si>
  <si>
    <t>EXCEL REPUESTOS</t>
  </si>
  <si>
    <t>15/02/2022</t>
  </si>
  <si>
    <t>06141104780023</t>
  </si>
  <si>
    <t>COMERCIAL DE PLASTICOS, S.A. DE C.V.</t>
  </si>
  <si>
    <t>20/02/2022</t>
  </si>
  <si>
    <t>23/12/2021</t>
  </si>
  <si>
    <t>MARZO</t>
  </si>
  <si>
    <t>01/03/2022</t>
  </si>
  <si>
    <t>02/03/2022</t>
  </si>
  <si>
    <t>03/03/2022</t>
  </si>
  <si>
    <t>04/03/2022</t>
  </si>
  <si>
    <t>05/03/2022</t>
  </si>
  <si>
    <t>09/03/2022</t>
  </si>
  <si>
    <t>10/03/2022</t>
  </si>
  <si>
    <t>12/03/2022</t>
  </si>
  <si>
    <t>14/03/2022</t>
  </si>
  <si>
    <t>15/03/2022</t>
  </si>
  <si>
    <t>17/03/2022</t>
  </si>
  <si>
    <t>18/03/2022</t>
  </si>
  <si>
    <t>19/03/2022</t>
  </si>
  <si>
    <t>21/03/2022</t>
  </si>
  <si>
    <t>23/03/2022</t>
  </si>
  <si>
    <t>24/03/2022</t>
  </si>
  <si>
    <t>25/03/2022</t>
  </si>
  <si>
    <t>26/03/2022</t>
  </si>
  <si>
    <t>11/03/2022</t>
  </si>
  <si>
    <t>16/03/2022</t>
  </si>
  <si>
    <t>03112410761010</t>
  </si>
  <si>
    <t>ELMER ENRIQUE AREVALO GIL</t>
  </si>
  <si>
    <t>22/03/2022</t>
  </si>
  <si>
    <t>28/03/2022</t>
  </si>
  <si>
    <t>29/03/2022</t>
  </si>
  <si>
    <t>08/03/2022</t>
  </si>
  <si>
    <t>30/03/2022</t>
  </si>
  <si>
    <t>07/03/2022</t>
  </si>
  <si>
    <t>13/03/2022</t>
  </si>
  <si>
    <t>06140404001025</t>
  </si>
  <si>
    <t>SERVITEK, S.A. DE C.V.</t>
  </si>
  <si>
    <t>31/03/2022</t>
  </si>
  <si>
    <t>ABRIL</t>
  </si>
  <si>
    <t>01/04/2022</t>
  </si>
  <si>
    <t>02/04/2022</t>
  </si>
  <si>
    <t>04/04/2022</t>
  </si>
  <si>
    <t>05/04/2022</t>
  </si>
  <si>
    <t>07/04/2022</t>
  </si>
  <si>
    <t>09/04/2022</t>
  </si>
  <si>
    <t>12/04/2022</t>
  </si>
  <si>
    <t>13/04/2022</t>
  </si>
  <si>
    <t>18/04/2022</t>
  </si>
  <si>
    <t>19/04/2022</t>
  </si>
  <si>
    <t>20/04/2022</t>
  </si>
  <si>
    <t>21/04/2022</t>
  </si>
  <si>
    <t>25/04/2022</t>
  </si>
  <si>
    <t>26/04/2022</t>
  </si>
  <si>
    <t>27/04/2022</t>
  </si>
  <si>
    <t>29/04/2022</t>
  </si>
  <si>
    <t>11/04/2022</t>
  </si>
  <si>
    <t>06143008101040</t>
  </si>
  <si>
    <t>ASESORIA Y COMERCIALIZACION DE PRODUCTOS ALIMENTICIOS, S.A. DE C.V.</t>
  </si>
  <si>
    <t>14/04/2022</t>
  </si>
  <si>
    <t>22/04/2022</t>
  </si>
  <si>
    <t>23/04/2022</t>
  </si>
  <si>
    <t>30/04/2022</t>
  </si>
  <si>
    <t>03/04/2022</t>
  </si>
  <si>
    <t>06/04/2022</t>
  </si>
  <si>
    <t>08/04/2022</t>
  </si>
  <si>
    <t>22/04/202</t>
  </si>
  <si>
    <t>28/04/2022</t>
  </si>
  <si>
    <t>MAYO</t>
  </si>
  <si>
    <t>03/05/2022</t>
  </si>
  <si>
    <t>04/05/2022</t>
  </si>
  <si>
    <t>06/05/2022</t>
  </si>
  <si>
    <t>07/05/2022</t>
  </si>
  <si>
    <t>14/05/2022</t>
  </si>
  <si>
    <t>17/05/2022</t>
  </si>
  <si>
    <t>18/05/2022</t>
  </si>
  <si>
    <t>21/05/2022</t>
  </si>
  <si>
    <t>25/05/2022</t>
  </si>
  <si>
    <t>28/05/2022</t>
  </si>
  <si>
    <t>31/05/2022</t>
  </si>
  <si>
    <t>02/05/2022</t>
  </si>
  <si>
    <t>05/05/2022</t>
  </si>
  <si>
    <t>13/05/2022</t>
  </si>
  <si>
    <t>16/05/2022</t>
  </si>
  <si>
    <t>20/05/2022</t>
  </si>
  <si>
    <t>23/05/2022</t>
  </si>
  <si>
    <t>26/05/2022</t>
  </si>
  <si>
    <t>27/05/2022</t>
  </si>
  <si>
    <t>30/05/2022</t>
  </si>
  <si>
    <t>27/02/2022</t>
  </si>
  <si>
    <t>06/03/2022</t>
  </si>
  <si>
    <t>27/03/2022</t>
  </si>
  <si>
    <t>16/04/2022</t>
  </si>
  <si>
    <t>01/05/2022</t>
  </si>
  <si>
    <t>08/05/2022</t>
  </si>
  <si>
    <t>09/05/2022</t>
  </si>
  <si>
    <t>11/05/2022</t>
  </si>
  <si>
    <t>12/05/2022</t>
  </si>
  <si>
    <t>15/05/2022</t>
  </si>
  <si>
    <t>19/05/2022</t>
  </si>
  <si>
    <t>24/05/2022</t>
  </si>
  <si>
    <t>JUNIO</t>
  </si>
  <si>
    <t>JULIO</t>
  </si>
  <si>
    <t>AGOSTO</t>
  </si>
  <si>
    <t>SEPTIEMBRE</t>
  </si>
  <si>
    <t>OCTUBRE</t>
  </si>
  <si>
    <t>NOVIEMBRE</t>
  </si>
  <si>
    <t>DICIEMBRE</t>
  </si>
  <si>
    <t>03/06/2022</t>
  </si>
  <si>
    <t>04/06/2022</t>
  </si>
  <si>
    <t>08/06/2022</t>
  </si>
  <si>
    <t>09/06/2022</t>
  </si>
  <si>
    <t>11/06/2022</t>
  </si>
  <si>
    <t>15/06/2022</t>
  </si>
  <si>
    <t>25/06/2022</t>
  </si>
  <si>
    <t>28/06/2022</t>
  </si>
  <si>
    <t>29/06/2022</t>
  </si>
  <si>
    <t>30/06/2022</t>
  </si>
  <si>
    <t>01/06/2022</t>
  </si>
  <si>
    <t>02/06/2022</t>
  </si>
  <si>
    <t>06/06/2022</t>
  </si>
  <si>
    <t>07/06/2022</t>
  </si>
  <si>
    <t>10/06/2022</t>
  </si>
  <si>
    <t>13/06/2022</t>
  </si>
  <si>
    <t>14/06/2022</t>
  </si>
  <si>
    <t>18/06/2022</t>
  </si>
  <si>
    <t>20/06/2022</t>
  </si>
  <si>
    <t>21/06/2022</t>
  </si>
  <si>
    <t>22/06/2022</t>
  </si>
  <si>
    <t>23/06/2022</t>
  </si>
  <si>
    <t>24/06/2022</t>
  </si>
  <si>
    <t>27/06/2022</t>
  </si>
  <si>
    <t>06141101690011</t>
  </si>
  <si>
    <t>06143009921068</t>
  </si>
  <si>
    <t>06142503091039</t>
  </si>
  <si>
    <t>DISTRIBUIDORA DE BALEROS Y TORNILLOS, S.,A. DE C.V.</t>
  </si>
  <si>
    <t>06140205031020</t>
  </si>
  <si>
    <t>12/06/2022</t>
  </si>
  <si>
    <t>12171306680010</t>
  </si>
  <si>
    <t>GRUPO Q. EL SALVADOR, S.A. DE C.V.</t>
  </si>
  <si>
    <t>16/06/2022</t>
  </si>
  <si>
    <t>17/06/2022</t>
  </si>
  <si>
    <t>19/06/2022</t>
  </si>
  <si>
    <t>26/06/2022</t>
  </si>
  <si>
    <t>06140207670045</t>
  </si>
  <si>
    <t>06141208131022</t>
  </si>
  <si>
    <t>MOTORES Y VEHICULOS, S.A. DE C.V.</t>
  </si>
  <si>
    <t>06140309131094</t>
  </si>
  <si>
    <t>RYR IMPORTACIONES Y SERVICIOS S.A. DE C.V.</t>
  </si>
  <si>
    <t>04/07/2022</t>
  </si>
  <si>
    <t>06/07/2022</t>
  </si>
  <si>
    <t>07/07/2022</t>
  </si>
  <si>
    <t>11/07/2022</t>
  </si>
  <si>
    <t>19/07/2022</t>
  </si>
  <si>
    <t>23/07/2022</t>
  </si>
  <si>
    <t>28/07/2022</t>
  </si>
  <si>
    <t>29/07/2022</t>
  </si>
  <si>
    <t>30/07/2022</t>
  </si>
  <si>
    <t>01/07/2022</t>
  </si>
  <si>
    <t>02/07/2022</t>
  </si>
  <si>
    <t>05/07/2022</t>
  </si>
  <si>
    <t>09/07/2022</t>
  </si>
  <si>
    <t>13/07/2022</t>
  </si>
  <si>
    <t>18/07/2022</t>
  </si>
  <si>
    <t>21/07/2022</t>
  </si>
  <si>
    <t>22/07/2022</t>
  </si>
  <si>
    <t>25/07/2022</t>
  </si>
  <si>
    <t>06142103151016</t>
  </si>
  <si>
    <t>O DESING, S.A. DE C.V.</t>
  </si>
  <si>
    <t>06142303211145</t>
  </si>
  <si>
    <t>TRAYECTO CONSULTORES, S.A. DE C.V.</t>
  </si>
  <si>
    <t>26/07/2022</t>
  </si>
  <si>
    <t>15/07/2022</t>
  </si>
  <si>
    <t>16/07/2022</t>
  </si>
  <si>
    <t>08/07/2022</t>
  </si>
  <si>
    <t>14/07/2022</t>
  </si>
  <si>
    <t>27/07/2022</t>
  </si>
  <si>
    <t>24/07/2022</t>
  </si>
  <si>
    <t>12/07/2022</t>
  </si>
  <si>
    <t>06141503971024</t>
  </si>
  <si>
    <t>DASAL, S.A. DE C.V.</t>
  </si>
  <si>
    <t>06142008151084</t>
  </si>
  <si>
    <t>FILTROS Y LUBRICANTES SALVADOREÑOS, S.A. DE C.V.</t>
  </si>
  <si>
    <t>06142805011034</t>
  </si>
  <si>
    <t>REPUESTOS IZALCO, S.A. DE C.V.</t>
  </si>
  <si>
    <t>03152712881017</t>
  </si>
  <si>
    <t>ALDESI, S.A. DE C.V.</t>
  </si>
  <si>
    <t>LA CASA DEL REPUESTO S.A DE C.V.</t>
  </si>
  <si>
    <t>02/08/2022</t>
  </si>
  <si>
    <t>03/08/2022</t>
  </si>
  <si>
    <t>04/08/2022</t>
  </si>
  <si>
    <t>06140312141041</t>
  </si>
  <si>
    <t>COMERCIALIZACION Y DISTRIBUCION DE CARNES S.A DE C.V.</t>
  </si>
  <si>
    <t>08/08/2022</t>
  </si>
  <si>
    <t>02102508011013</t>
  </si>
  <si>
    <t>SERVIREPUESTOS S.A DE C.V.</t>
  </si>
  <si>
    <t>10/08/2022</t>
  </si>
  <si>
    <t>11/08/2022</t>
  </si>
  <si>
    <t>12/08/2022</t>
  </si>
  <si>
    <t>12021211841012</t>
  </si>
  <si>
    <t>MARIA JOSE ANTONIA AVILA</t>
  </si>
  <si>
    <t>13/08/2022</t>
  </si>
  <si>
    <t>05112804921010</t>
  </si>
  <si>
    <t>HERIBERTOALEXANDER GOMEZ</t>
  </si>
  <si>
    <t>15/08/2022</t>
  </si>
  <si>
    <t>06140407680060</t>
  </si>
  <si>
    <t>JOSE MANUEL TURCIOS GARCIA</t>
  </si>
  <si>
    <t>05110108841026</t>
  </si>
  <si>
    <t>VIOLETA GUADALUPE DE PAZ</t>
  </si>
  <si>
    <t>17/08/2022</t>
  </si>
  <si>
    <t>19/08/2022</t>
  </si>
  <si>
    <t>20/08/2022</t>
  </si>
  <si>
    <t>22/08/2022</t>
  </si>
  <si>
    <t>23/08/2022</t>
  </si>
  <si>
    <t>25/08/2022</t>
  </si>
  <si>
    <t>26/08/2022</t>
  </si>
  <si>
    <t>30/08/2022</t>
  </si>
  <si>
    <t>31/08/2022</t>
  </si>
  <si>
    <t>2022</t>
  </si>
  <si>
    <t>/</t>
  </si>
  <si>
    <t>19</t>
  </si>
  <si>
    <t>29</t>
  </si>
  <si>
    <t>01/08/2022</t>
  </si>
  <si>
    <t>09/08/2022</t>
  </si>
  <si>
    <t>18/08/2022</t>
  </si>
  <si>
    <t>27/08/2022</t>
  </si>
  <si>
    <t>29/08/2022</t>
  </si>
  <si>
    <t>31/07/2022</t>
  </si>
  <si>
    <t>06/08/2022</t>
  </si>
  <si>
    <t>24/08/2022</t>
  </si>
  <si>
    <t>06141108111075</t>
  </si>
  <si>
    <t>DIFORZA INTERNACIONAL S.A DE C.V.</t>
  </si>
  <si>
    <t>16/08/2022</t>
  </si>
  <si>
    <t>28</t>
  </si>
  <si>
    <t>03/09/2022</t>
  </si>
  <si>
    <t>05/09/2022</t>
  </si>
  <si>
    <t>06/09/2022</t>
  </si>
  <si>
    <t>07/09/2022</t>
  </si>
  <si>
    <t>10/09/2022</t>
  </si>
  <si>
    <t>12/09/2022</t>
  </si>
  <si>
    <t>14/09/2022</t>
  </si>
  <si>
    <t>16/09/2022</t>
  </si>
  <si>
    <t>17/09/2022</t>
  </si>
  <si>
    <t>19/09/2022</t>
  </si>
  <si>
    <t>20/09/2022</t>
  </si>
  <si>
    <t>21/09/2022</t>
  </si>
  <si>
    <t>22/09/2022</t>
  </si>
  <si>
    <t>23/09/2022</t>
  </si>
  <si>
    <t>24/09/2022</t>
  </si>
  <si>
    <t>26/09/2022</t>
  </si>
  <si>
    <t>27/09/2022</t>
  </si>
  <si>
    <t>28/09/2022</t>
  </si>
  <si>
    <t>29/09/2022</t>
  </si>
  <si>
    <t>30/09/2022</t>
  </si>
  <si>
    <t>01/09/2022</t>
  </si>
  <si>
    <t>02/09/2022</t>
  </si>
  <si>
    <t>08/09/2022</t>
  </si>
  <si>
    <t>09/09/2022</t>
  </si>
  <si>
    <t>13/09/2022</t>
  </si>
  <si>
    <t>06141004121079</t>
  </si>
  <si>
    <t>18/09/2022</t>
  </si>
  <si>
    <t>02023112741019</t>
  </si>
  <si>
    <t>OLGA ELIZABETH RIVAS DE ORELLANA</t>
  </si>
  <si>
    <t>02040305560017</t>
  </si>
  <si>
    <t xml:space="preserve">RICARDO E.G SANTOS </t>
  </si>
  <si>
    <t>02071902091019</t>
  </si>
  <si>
    <t>EL INDIO S.A DE C.V</t>
  </si>
  <si>
    <t>02100108750017</t>
  </si>
  <si>
    <t xml:space="preserve">CARLOS EDUARDO MARTINEZ </t>
  </si>
  <si>
    <t>02101810771036</t>
  </si>
  <si>
    <t>JOSE OMAR CARPIO ALARCON</t>
  </si>
  <si>
    <t>ALMACENES VIDRI, S.A DE C.V.</t>
  </si>
  <si>
    <t>02102309931011</t>
  </si>
  <si>
    <t xml:space="preserve">ELECTRO INDUSTRIALES EL PACIFICO S.A DE C.V </t>
  </si>
  <si>
    <t>02102701001014</t>
  </si>
  <si>
    <t>UNILLANTAS S.A DE C.V.</t>
  </si>
  <si>
    <t>02102908061017</t>
  </si>
  <si>
    <t xml:space="preserve">V &amp; G DE EL SALVADOR S.A DE C.V </t>
  </si>
  <si>
    <t>02133003651018</t>
  </si>
  <si>
    <t>JOSE ADAN MAGAÑA</t>
  </si>
  <si>
    <t>03020203061023</t>
  </si>
  <si>
    <t xml:space="preserve">ELEKTROLAZER S.A DE C.V </t>
  </si>
  <si>
    <t>03062109801018</t>
  </si>
  <si>
    <t>DOUGLAS ORLANDO TEPATA TEPATA</t>
  </si>
  <si>
    <t>03150309971011</t>
  </si>
  <si>
    <t>SO S.A DE C.V.</t>
  </si>
  <si>
    <t>03151608560012</t>
  </si>
  <si>
    <t xml:space="preserve">JORGE ALBERTO LUNA </t>
  </si>
  <si>
    <t>04072309650015</t>
  </si>
  <si>
    <t>ULISES RODRIGUEZ SOSA</t>
  </si>
  <si>
    <t>04161506530021</t>
  </si>
  <si>
    <t>NOELIA TEJADA DE REYES</t>
  </si>
  <si>
    <t>04312511630011</t>
  </si>
  <si>
    <t xml:space="preserve">MARIA LIDUVINA CARDOZA </t>
  </si>
  <si>
    <t>05030412821038</t>
  </si>
  <si>
    <t>JOSE GUILLERMO CRUZ PAREDES</t>
  </si>
  <si>
    <t>05032201151020</t>
  </si>
  <si>
    <t>ELECTRICOS OMEGA S.A DE C.V.</t>
  </si>
  <si>
    <t>05043110741013</t>
  </si>
  <si>
    <t>OSCAR HUMBERTO RIVAS INTERIANO</t>
  </si>
  <si>
    <t>05062912691016</t>
  </si>
  <si>
    <t xml:space="preserve">DAVID EVORA GUZMAN </t>
  </si>
  <si>
    <t>05081710540010</t>
  </si>
  <si>
    <t xml:space="preserve">MARCOS ANTONIO PORTILLO </t>
  </si>
  <si>
    <t>05090101650011</t>
  </si>
  <si>
    <t>ISRAEL ALVARADO</t>
  </si>
  <si>
    <t>05091510071011</t>
  </si>
  <si>
    <t>AGROFERRETERIA SAN RAFAEL</t>
  </si>
  <si>
    <t>05091606111014</t>
  </si>
  <si>
    <t>PULSEM DE C.V.</t>
  </si>
  <si>
    <t>05092604480012</t>
  </si>
  <si>
    <t>ROBERTO HERNANDEZ MENJIVAR</t>
  </si>
  <si>
    <t>05110610820011</t>
  </si>
  <si>
    <t>EL SURCO S.A DE C.V</t>
  </si>
  <si>
    <t>05111302771027</t>
  </si>
  <si>
    <t>JOSE RIGOBERTO CORDOBA BARRERA</t>
  </si>
  <si>
    <t>005703912</t>
  </si>
  <si>
    <t>JOSE RICARDO ANTONIO MOLINA</t>
  </si>
  <si>
    <t>05112105901012</t>
  </si>
  <si>
    <t xml:space="preserve">SUMER S.A DE C.V </t>
  </si>
  <si>
    <t>05112411991017</t>
  </si>
  <si>
    <t>REPUESTOS NOE S.A DE C.V.</t>
  </si>
  <si>
    <t>05120305630027</t>
  </si>
  <si>
    <t>TONY ALBERTO PEREZ</t>
  </si>
  <si>
    <t>06023010921017</t>
  </si>
  <si>
    <t>TALLERES SOLDATOR S.A DE C.V.</t>
  </si>
  <si>
    <t>06140101840022</t>
  </si>
  <si>
    <t>INDUPAL S.A DE C.V</t>
  </si>
  <si>
    <t>06140102001050</t>
  </si>
  <si>
    <t>COMPRES, S.A DE C.V.</t>
  </si>
  <si>
    <t xml:space="preserve">TALLER DIDEA S.A DE C.V </t>
  </si>
  <si>
    <t>FREUND S.A DE C.V.</t>
  </si>
  <si>
    <t>06140109770045</t>
  </si>
  <si>
    <t>AGDO, S.A</t>
  </si>
  <si>
    <t>TESSA S.A DE C.V.</t>
  </si>
  <si>
    <t>06140207081033</t>
  </si>
  <si>
    <t>POWER SUPPLY S.A DE C.V</t>
  </si>
  <si>
    <t>06140209111053</t>
  </si>
  <si>
    <t>Vip Marketing, S.A de C.V.</t>
  </si>
  <si>
    <t>06140212971020</t>
  </si>
  <si>
    <t>MANEJO INTEGRAL DE DESECHOS SOLIDOS SEM DE C.V.</t>
  </si>
  <si>
    <t>06140302870017</t>
  </si>
  <si>
    <t>ACEROS Y SALES SALVADOREÑOS S.A DE C.V.</t>
  </si>
  <si>
    <t>06140310061067</t>
  </si>
  <si>
    <t xml:space="preserve">PROVEEDORA ELECTRICA DE EL SALVADOR S.A DE CV. </t>
  </si>
  <si>
    <t>06140311171036</t>
  </si>
  <si>
    <t>SOLARTECH CENTROAMERICA S.A DE C.V</t>
  </si>
  <si>
    <t>06140311991017</t>
  </si>
  <si>
    <t>AGROQUIMICA INTERNACIONAL S.A DE C.V</t>
  </si>
  <si>
    <t>06140402001010</t>
  </si>
  <si>
    <t xml:space="preserve">STAR MAIL S.A DE C.V </t>
  </si>
  <si>
    <t>06140409670019</t>
  </si>
  <si>
    <t>STEINER S.A DE C.V</t>
  </si>
  <si>
    <t>06140410011032</t>
  </si>
  <si>
    <t>ACERO NOPA STEEL S.A DE C.V.</t>
  </si>
  <si>
    <t>06140509171066</t>
  </si>
  <si>
    <t xml:space="preserve">AQUASISTEMAS DE EL SALVADOR S.A DE C.V </t>
  </si>
  <si>
    <t>06140602031037</t>
  </si>
  <si>
    <t>FONDO DE ACTIVIDADES ESPECIALES</t>
  </si>
  <si>
    <t>06140607161028</t>
  </si>
  <si>
    <t>PROVEEDORA DE RODAMIENTOS S.A DE C.V.</t>
  </si>
  <si>
    <t>06140611750055</t>
  </si>
  <si>
    <t>TECNICA UNIVERSAL SALVADOREÑA S.A DE C.V</t>
  </si>
  <si>
    <t>06140705651014</t>
  </si>
  <si>
    <t xml:space="preserve">FELIX RAMIREZ ABREGO </t>
  </si>
  <si>
    <t>06140705901331</t>
  </si>
  <si>
    <t>WILLIAM JOSE GUEVARA</t>
  </si>
  <si>
    <t>06140706891011</t>
  </si>
  <si>
    <t>PROYECTOS DE METAL MECANICA S.A DE C.V.</t>
  </si>
  <si>
    <t>06140707061020</t>
  </si>
  <si>
    <t>CALDEGA S.A DE C.V.</t>
  </si>
  <si>
    <t xml:space="preserve">OD EL SALVADOR LIMITADA DE C.V </t>
  </si>
  <si>
    <t>06140803111012</t>
  </si>
  <si>
    <t xml:space="preserve">CELASA INGENIERIAS Y EQUIPOS S.A DE C.V </t>
  </si>
  <si>
    <t>06140804161013</t>
  </si>
  <si>
    <t>GRUPO ROMEN S.A DE C.V.</t>
  </si>
  <si>
    <t>06140806720015</t>
  </si>
  <si>
    <t xml:space="preserve">BANCO CUSCATLAN S.A </t>
  </si>
  <si>
    <t>06140807141021</t>
  </si>
  <si>
    <t xml:space="preserve">SEGURIDAD E INVERSIONES S.A DE C.V </t>
  </si>
  <si>
    <t>06140807770026</t>
  </si>
  <si>
    <t>MAPRIMA S.A DE C.V.</t>
  </si>
  <si>
    <t>06140902091023</t>
  </si>
  <si>
    <t xml:space="preserve">DISTRIBUIDORA B &amp; P S.A DE C.V </t>
  </si>
  <si>
    <t>06140911041039</t>
  </si>
  <si>
    <t>IMPORTADORA DEL RIO S.A DE C.V</t>
  </si>
  <si>
    <t>06141007011010</t>
  </si>
  <si>
    <t xml:space="preserve">CHIA HO HSING S.A DE C.V </t>
  </si>
  <si>
    <t>06141008901028</t>
  </si>
  <si>
    <t>TRANPORTES PESADOS S.A DE C.V.</t>
  </si>
  <si>
    <t>06141106660010</t>
  </si>
  <si>
    <t>HENRIQUEZ S.A DE C.V.</t>
  </si>
  <si>
    <t>06141107870011</t>
  </si>
  <si>
    <t>COVI S.A DE C.V.</t>
  </si>
  <si>
    <t>06141108001032</t>
  </si>
  <si>
    <t>UNION COMERCIAL S.A DE C.V.</t>
  </si>
  <si>
    <t>06141211810023</t>
  </si>
  <si>
    <t>GRUPO SOLID S.A DE C.V</t>
  </si>
  <si>
    <t>06141301840030</t>
  </si>
  <si>
    <t xml:space="preserve">SOLVENTES E INTERMEDIOS INDUSTRIALES S.A DE C.V </t>
  </si>
  <si>
    <t>06141306680052</t>
  </si>
  <si>
    <t>ALEXANDER ANTONIO CORNEJO</t>
  </si>
  <si>
    <t>06141307760018</t>
  </si>
  <si>
    <t>REPRESENTACIONES DIVERSAS S.A DE C.V.</t>
  </si>
  <si>
    <t>06141311131065</t>
  </si>
  <si>
    <t>INVERSIONES ASIATICAS S.A DE C.V</t>
  </si>
  <si>
    <t>IMPRESSA S.A DE C.V.</t>
  </si>
  <si>
    <t>06141402051099</t>
  </si>
  <si>
    <t xml:space="preserve">JEA S.A DE C.V. </t>
  </si>
  <si>
    <t>06141402370078</t>
  </si>
  <si>
    <t>CEPA S.A DE C.V</t>
  </si>
  <si>
    <t>FERRETERIA LA PALMA S.A DE C.V.</t>
  </si>
  <si>
    <t>ECSA OPERADORA EL SALVADOR S.A DE C.V.</t>
  </si>
  <si>
    <t>06141404161045</t>
  </si>
  <si>
    <t>GRUPO FERRESAL Y JM CONSTRUCCIONES</t>
  </si>
  <si>
    <t>INVERSIONES LEMUS S.A DE C.V.</t>
  </si>
  <si>
    <t>06141407830018</t>
  </si>
  <si>
    <t xml:space="preserve">LA CENTRAL DE SEGUROS Y FIANZAS S.A DE C.V </t>
  </si>
  <si>
    <t>06141408711090</t>
  </si>
  <si>
    <t>BENJAMIN ALFREDO ABARCA</t>
  </si>
  <si>
    <t>06141409121050</t>
  </si>
  <si>
    <t>CAMPOS ESCOBAR S.A DE C.V.</t>
  </si>
  <si>
    <t>06141412921024</t>
  </si>
  <si>
    <t xml:space="preserve">INVERSIONES VIDA S.A DE C.V </t>
  </si>
  <si>
    <t>06141501850054</t>
  </si>
  <si>
    <t xml:space="preserve">GALVANIS S.A DE C.V </t>
  </si>
  <si>
    <t>06141509891057</t>
  </si>
  <si>
    <t xml:space="preserve">F.ROLANDO CANIZALES </t>
  </si>
  <si>
    <t>06141601800012</t>
  </si>
  <si>
    <t>LA CASA DEL SOLDADOR S.A DE C.V.</t>
  </si>
  <si>
    <t>06141606691119</t>
  </si>
  <si>
    <t>CARLOS ROBERTO HERNANDEZ</t>
  </si>
  <si>
    <t>06141608021030</t>
  </si>
  <si>
    <t>GRIFERIA Y CERRADURAS INTERNACIONALES S.A DE C.V</t>
  </si>
  <si>
    <t>06141608111039</t>
  </si>
  <si>
    <t>GRUPO SANTA SOFIA, S.A DE C.V.</t>
  </si>
  <si>
    <t>06141611951013</t>
  </si>
  <si>
    <t>DISTRIBUIDORA DE ELECTRICIDAD DELSUR</t>
  </si>
  <si>
    <t>06141612991019</t>
  </si>
  <si>
    <t xml:space="preserve">DISTRIBUIDORA DE LUBRICANTES Y COMBUSTIBLES S.A DE C.V </t>
  </si>
  <si>
    <t>06141702061037</t>
  </si>
  <si>
    <t>TORCO INDUSTRIAL S.A DE C.V.</t>
  </si>
  <si>
    <t>06141703061090</t>
  </si>
  <si>
    <t xml:space="preserve">SUMINISTROS Y FERETERIA GENESIS S.A DE C.V. </t>
  </si>
  <si>
    <t>06141705790011</t>
  </si>
  <si>
    <t>INVERCALMA S.A DE C.V.</t>
  </si>
  <si>
    <t>06141807011060</t>
  </si>
  <si>
    <t>CORIASA S.A DE C.V.</t>
  </si>
  <si>
    <t>FRIOAIRE S.A DE C.V.</t>
  </si>
  <si>
    <t>06141902730011</t>
  </si>
  <si>
    <t>PRODUCTOS AGROQUIMICOS DE CENTROAMERICA</t>
  </si>
  <si>
    <t>06142001101022</t>
  </si>
  <si>
    <t>DISTRIBUIDORA DE PROVEEDORES DE PETROLEOS</t>
  </si>
  <si>
    <t>06142006031022</t>
  </si>
  <si>
    <t>FERRUSAL S.A DE C.V.</t>
  </si>
  <si>
    <t>06142007911239</t>
  </si>
  <si>
    <t xml:space="preserve">ESTELA BEATRIZ ALAS </t>
  </si>
  <si>
    <t>06142009161075</t>
  </si>
  <si>
    <t>COMERCIAL E.C.A. S.A DE C.V.</t>
  </si>
  <si>
    <t>06142101111025</t>
  </si>
  <si>
    <t>RODAMIENTOS DE CENTROAMERICAS S.A DE C.V.</t>
  </si>
  <si>
    <t>06142201071012</t>
  </si>
  <si>
    <t>IMGRAL S.A DE C.V.</t>
  </si>
  <si>
    <t>ALPINA S.A DE C.V.</t>
  </si>
  <si>
    <t>06142303911015</t>
  </si>
  <si>
    <t>TELEMOVIL EL SALVADOR S.A DE C.V.</t>
  </si>
  <si>
    <t>06142403770051</t>
  </si>
  <si>
    <t>ANA GLADYS CORDOBA</t>
  </si>
  <si>
    <t>06142410141010</t>
  </si>
  <si>
    <t xml:space="preserve">ACTIVIDADES PETROLERAS DE EL SALVADOR S.A DE C.V </t>
  </si>
  <si>
    <t>06142506670028</t>
  </si>
  <si>
    <t xml:space="preserve">CORINA MARGARITA MENDEZ DE SOSA </t>
  </si>
  <si>
    <t>06142603981015</t>
  </si>
  <si>
    <t>CEMEX EL SALVADOR, S.A DE C.V.</t>
  </si>
  <si>
    <t>06142604071063</t>
  </si>
  <si>
    <t>INVERSIONES RAMIREZ QUINTANILLA S.A DE C.V.</t>
  </si>
  <si>
    <t>06142609701090</t>
  </si>
  <si>
    <t xml:space="preserve">SAMUEL ARMANDO DUBON </t>
  </si>
  <si>
    <t>06142609941015</t>
  </si>
  <si>
    <t xml:space="preserve">COMDISANPABLO S.A DE C.V </t>
  </si>
  <si>
    <t>06142610201025</t>
  </si>
  <si>
    <t>RODAMIENTOS Y REPUESTOS PARA MOTOCICLETA</t>
  </si>
  <si>
    <t>CTE TELECOM PERSONAL S.A DE C.V.</t>
  </si>
  <si>
    <t>06142709061020</t>
  </si>
  <si>
    <t>SOLUCIONES Y HERRAMIENTAS S.A DE C.V.</t>
  </si>
  <si>
    <t>06142710780023</t>
  </si>
  <si>
    <t>QUIMICA INDUSTRIAL S.A DE C.V.</t>
  </si>
  <si>
    <t>06142711870044</t>
  </si>
  <si>
    <t>PROMOTORA COMERCIAL, S.A DE C.V.</t>
  </si>
  <si>
    <t>06142803171026</t>
  </si>
  <si>
    <t xml:space="preserve">COPPER GROUP S.A DE C.V </t>
  </si>
  <si>
    <t>REPUESTOS IZALCO S.A DE C.V.</t>
  </si>
  <si>
    <t>TRANVA S.A DE C.V.</t>
  </si>
  <si>
    <t>06142809061036</t>
  </si>
  <si>
    <t xml:space="preserve">DURECO DE EL SALVADOR S.A DE C.V </t>
  </si>
  <si>
    <t>06142809981046</t>
  </si>
  <si>
    <t>CORPORACION ACME  S.A DE C.V.</t>
  </si>
  <si>
    <t>06142810061058</t>
  </si>
  <si>
    <t xml:space="preserve">CELULOSA Y COLORANTES EL SALVADOR S.A DE C.V </t>
  </si>
  <si>
    <t xml:space="preserve">LA CASA DEL REPUESTO S.A DE C.V. </t>
  </si>
  <si>
    <t>06143006991022</t>
  </si>
  <si>
    <t>AMERICAN PETROLEUM DE EL SALVADOR S.A DE C.V.</t>
  </si>
  <si>
    <t>DISTRIBUIDORA GRANADA S.A DE C.V</t>
  </si>
  <si>
    <t>06143012871071</t>
  </si>
  <si>
    <t>CORINA MARGARITA SOSA DE HERNANDEZ</t>
  </si>
  <si>
    <t>06143101750030</t>
  </si>
  <si>
    <t>PEDREDA PROTERSA, S.A DE C.V.</t>
  </si>
  <si>
    <t>06143108061020</t>
  </si>
  <si>
    <t>PROVEEDORES DE INSUMOS DIVERSOS S.A DE C.V.</t>
  </si>
  <si>
    <t>06161109771010</t>
  </si>
  <si>
    <t xml:space="preserve">CLAUDIA BEATRIZ PERALTA </t>
  </si>
  <si>
    <t>07021712941025</t>
  </si>
  <si>
    <t>EMELY BEATRIZ AGUILAR MARTINEZ</t>
  </si>
  <si>
    <t>08150103801010</t>
  </si>
  <si>
    <t>JOSE ROBERTO PINEDA HERNANDEZ</t>
  </si>
  <si>
    <t>08210805530029</t>
  </si>
  <si>
    <t>MIGUEL NICOMEDES ANTONIO ABARCA BARRERA</t>
  </si>
  <si>
    <t>08211906711010</t>
  </si>
  <si>
    <t>VILLALTA ALVARENGA MARCO ANTONIO</t>
  </si>
  <si>
    <t>08212209761021</t>
  </si>
  <si>
    <t>OSCAR MAURICIO MENJIVAR</t>
  </si>
  <si>
    <t>09030806550024</t>
  </si>
  <si>
    <t>EFRAIN MEDARDO PEÑA</t>
  </si>
  <si>
    <t>09042007670016</t>
  </si>
  <si>
    <t>JOSE ELIAS CASTELLANOS ARTIGA</t>
  </si>
  <si>
    <t>10100911580029</t>
  </si>
  <si>
    <t xml:space="preserve">HUGO OSSIRIS AYALA </t>
  </si>
  <si>
    <t>12171609921018</t>
  </si>
  <si>
    <t>DISTRIBUIDORA PAREDES VELA S.A DE C.V.</t>
  </si>
  <si>
    <t>12172509901024</t>
  </si>
  <si>
    <t>REPUESTOS Y SERVICIOS AUTOMOTRICES, S.A DE C.V.</t>
  </si>
  <si>
    <t>13153101741036</t>
  </si>
  <si>
    <t>WILFREDO ANTONIO ARGUETA RAMOS</t>
  </si>
  <si>
    <t>14052604531015</t>
  </si>
  <si>
    <t>MARCOS REYES PALACIOS</t>
  </si>
  <si>
    <t>14152702711018</t>
  </si>
  <si>
    <t>OSMAR ANTONIO PORTILLO</t>
  </si>
  <si>
    <t>14182903801011</t>
  </si>
  <si>
    <t>CARLOS ERNESTO GUTIERREZ BENITEZ</t>
  </si>
  <si>
    <t>14082309500010</t>
  </si>
  <si>
    <t>LUIS ANTONIO BENITEZ HIDALGO</t>
  </si>
  <si>
    <t>06122308121011</t>
  </si>
  <si>
    <t>AUTOCONTROL S.A DE C.V.</t>
  </si>
  <si>
    <t>06140611870024</t>
  </si>
  <si>
    <t>MONOLIT DE EL SALVADOR S.A DE C.V.</t>
  </si>
  <si>
    <t>06142809931049</t>
  </si>
  <si>
    <t>GENERAL DE VEHICULOS S.A DE C.V.</t>
  </si>
  <si>
    <t>06141612021044</t>
  </si>
  <si>
    <t>LUIGEMI S.A DE C.V.</t>
  </si>
  <si>
    <t>02101809761019</t>
  </si>
  <si>
    <t>ALEJANDRO FRANCISCO MONTOYA GIRON</t>
  </si>
  <si>
    <t>06142904630160</t>
  </si>
  <si>
    <t>ASETCA</t>
  </si>
  <si>
    <t xml:space="preserve">SUPER REPUESTOS EL SALVADOR </t>
  </si>
  <si>
    <t>06141708001052</t>
  </si>
  <si>
    <t>SERTRACEN S.A DE C.V.</t>
  </si>
  <si>
    <t>CORPORACION LEMUS S.A DE C.V.</t>
  </si>
  <si>
    <t>06140204810014</t>
  </si>
  <si>
    <t>MUNFRE S.A DE C.V.</t>
  </si>
  <si>
    <t>02102203191019</t>
  </si>
  <si>
    <t>REPUESTOS ALSAN S.A DE C.V.</t>
  </si>
  <si>
    <t>06140202111023</t>
  </si>
  <si>
    <t>REPUESTOS E IMPORTACIONES ACEITUNO</t>
  </si>
  <si>
    <t>06141502131049</t>
  </si>
  <si>
    <t>LLANTAS Y ACCESORIOS S.A DE C.V.</t>
  </si>
  <si>
    <t>06141707870010</t>
  </si>
  <si>
    <t>MYERS DE EL SALVADOR S.A DE C.V.</t>
  </si>
  <si>
    <t>JOSE MARIA SALINAS DERAS</t>
  </si>
  <si>
    <t>06140103031026</t>
  </si>
  <si>
    <t>CLUTCH EXPRESS S.A DE C.V.</t>
  </si>
  <si>
    <t>06142204860027</t>
  </si>
  <si>
    <t>MAURICIO NAPOLEON S.A DE C.V.</t>
  </si>
  <si>
    <t>ALSI S.A DE C.V.</t>
  </si>
  <si>
    <t>06141202620014</t>
  </si>
  <si>
    <t>SEGUROS E INVERSIONES S.A</t>
  </si>
  <si>
    <t>06142307091063</t>
  </si>
  <si>
    <t>CENTROAMERICA COMERCIAL S.A DE C.V.</t>
  </si>
  <si>
    <t>06142209111080</t>
  </si>
  <si>
    <t>REFILL S.A DE C.V.</t>
  </si>
  <si>
    <t>11220301630016</t>
  </si>
  <si>
    <t>DINA DEL CARMEN SARAVIA DE ARGUETA</t>
  </si>
  <si>
    <t>06140304941160</t>
  </si>
  <si>
    <t>DANIEL ALBETO RUBIO CARCAMO</t>
  </si>
  <si>
    <t>06141901191039</t>
  </si>
  <si>
    <t>BODEGA DE COLORES SANTO S.A DE C.V.</t>
  </si>
  <si>
    <t>RAMIREZ VENTURA S.A DE C.V.</t>
  </si>
  <si>
    <t>05110205951057</t>
  </si>
  <si>
    <t>MELIZA ORTIZ PEDROZA</t>
  </si>
  <si>
    <t>10091907771010</t>
  </si>
  <si>
    <t>MIRIAN GAMEZ DE MENJIVAR</t>
  </si>
  <si>
    <t>05032807091015</t>
  </si>
  <si>
    <t>VARRELL S.A DE C.V.</t>
  </si>
  <si>
    <t>05021701781010</t>
  </si>
  <si>
    <t>RENE IVAN LOPEZ ALAS</t>
  </si>
  <si>
    <t>02102506011013</t>
  </si>
  <si>
    <t>SERVI REPUESTOS S.A DE C.V.</t>
  </si>
  <si>
    <t>06141709881013</t>
  </si>
  <si>
    <t>ABASTECEDORA INDUSTRIAL S.A DE C.V.</t>
  </si>
  <si>
    <t>96150710591021</t>
  </si>
  <si>
    <t>IVAN ANTONIO EUGARRIOS PEREZ</t>
  </si>
  <si>
    <t>FASANI S.A DE C.V</t>
  </si>
  <si>
    <t>06143005051069</t>
  </si>
  <si>
    <t>PROAGROFE S.A DE C.V.</t>
  </si>
  <si>
    <t>06140101670050</t>
  </si>
  <si>
    <t>GRUPO NSV S.A DE C.V.</t>
  </si>
  <si>
    <t>06142909951047</t>
  </si>
  <si>
    <t>FARLAB S.A DE C.V.</t>
  </si>
  <si>
    <t>06140510091041</t>
  </si>
  <si>
    <t>DISTRIBUIDORA MARANATHA S.A DE C.V.</t>
  </si>
  <si>
    <t>VISOR S.A DE C.V.</t>
  </si>
  <si>
    <t>FERRETERIA EPA S.A DE C.V.</t>
  </si>
  <si>
    <t>06142710761257</t>
  </si>
  <si>
    <t>SANDRA YANETH PEÑATE DE GUZMAN</t>
  </si>
  <si>
    <t>PRODYLAB S.A DE C.V.</t>
  </si>
  <si>
    <t>LUIS ALFREDO VENTURA ELVIR</t>
  </si>
  <si>
    <t>06143110181121</t>
  </si>
  <si>
    <t>COMPETROL S.A DE C.V.</t>
  </si>
  <si>
    <t>REPUESTOS DIDEA S.A DE C.V.</t>
  </si>
  <si>
    <t>06191411771018</t>
  </si>
  <si>
    <t>WILLIAN ERNESTO BARRIENTOS</t>
  </si>
  <si>
    <t>06143008061057</t>
  </si>
  <si>
    <t>OCON S.A DE C.V.</t>
  </si>
  <si>
    <t>06141901001027</t>
  </si>
  <si>
    <t>SERVICIOS ESPECIALIZADOS S.A DE C.V.</t>
  </si>
  <si>
    <t>INVERSIONES CAPITOL S.A DE C.V.</t>
  </si>
  <si>
    <t>06141709011035</t>
  </si>
  <si>
    <t>IMPORTADORA MANHATTAN S.A DE C.V.</t>
  </si>
  <si>
    <t>06142501101070</t>
  </si>
  <si>
    <t>SERVICIOS Y LOGISTICA DE CARGA WALNYS</t>
  </si>
  <si>
    <t>06141410901506</t>
  </si>
  <si>
    <t>ARTERIA ESTUDIO</t>
  </si>
  <si>
    <t>06141808941052</t>
  </si>
  <si>
    <t>CASA MUÑOZ S.A DE C.V.</t>
  </si>
  <si>
    <t>LABORATORIOS SUIZOS S.A DE C.V.</t>
  </si>
  <si>
    <t>05112311161017</t>
  </si>
  <si>
    <t>PAMELA BEAUTY SUPPLY S.A DE C.V.</t>
  </si>
  <si>
    <t>PRICEMART EL SALVADOR S.A DE C.V.</t>
  </si>
  <si>
    <t>06143107670019</t>
  </si>
  <si>
    <t>CASA AMA S.A DE C.V.</t>
  </si>
  <si>
    <t>CORPORACION DE METALES S.A DE C.V.</t>
  </si>
  <si>
    <t>SERVITEK S.A DE C.V.</t>
  </si>
  <si>
    <t>GRUPO Q EL SALVADOR S.A DE C.V.</t>
  </si>
  <si>
    <t>05102905901015</t>
  </si>
  <si>
    <t>CRISTIAN ERICSON MONTERROSA GOMEZ</t>
  </si>
  <si>
    <t>COPLASA S.A DE C.V.</t>
  </si>
  <si>
    <t>CARLOS DANIS RAMIREZ VENTURA</t>
  </si>
  <si>
    <t>06141105951030</t>
  </si>
  <si>
    <t>SOLUCIONES S.A DE C.V.</t>
  </si>
  <si>
    <t>11180112320023</t>
  </si>
  <si>
    <t xml:space="preserve">MARTA HERMINIA MARTINEZ </t>
  </si>
  <si>
    <t>IMPORT CARS S.A DE C.V.</t>
  </si>
  <si>
    <t>06141501590019</t>
  </si>
  <si>
    <t>LA IBERICA S.A DE C.V.</t>
  </si>
  <si>
    <t>06142603721196</t>
  </si>
  <si>
    <t>JOSE NEFTALI HERNANDEZ SANCHEZ</t>
  </si>
  <si>
    <t>GUILLERMO E. MIGUEL B.</t>
  </si>
  <si>
    <t>RODRIGO ANTONIO ARGUETA ECHEGOYEN</t>
  </si>
  <si>
    <t>06143108911074</t>
  </si>
  <si>
    <t>EDUARDO JAVIER ROCHAC FERRUFINO</t>
  </si>
  <si>
    <t>02102311620052</t>
  </si>
  <si>
    <t xml:space="preserve">ANGEL MAURICIO TRUJILLO </t>
  </si>
  <si>
    <t>06142803931012</t>
  </si>
  <si>
    <t>AUTOMATIZACION Y CONTROL INDUSTRIAL</t>
  </si>
  <si>
    <t>06082511590014</t>
  </si>
  <si>
    <t>CARLOS ERNESTO MEJIA RIVAS</t>
  </si>
  <si>
    <t>CALLEJA S.A DE C.V.</t>
  </si>
  <si>
    <t>04330307590010</t>
  </si>
  <si>
    <t>MARIA ISABEL AVELAR</t>
  </si>
  <si>
    <t>06140701091041</t>
  </si>
  <si>
    <t>INVERSIONES ACEITUNO S.A DE C.V.</t>
  </si>
  <si>
    <t>06141106071025</t>
  </si>
  <si>
    <t>FARMACIAS EUROPEAS</t>
  </si>
  <si>
    <t>06143101550016</t>
  </si>
  <si>
    <t xml:space="preserve">BANCO AGRICOLA, S.A </t>
  </si>
  <si>
    <t>12171906520017</t>
  </si>
  <si>
    <t>06140910131034</t>
  </si>
  <si>
    <t>PRONEGOCIOS S.A DE C.V.</t>
  </si>
  <si>
    <t>06140607921022</t>
  </si>
  <si>
    <t>DISTRIBUIDORA JAR S.A DE C.V.</t>
  </si>
  <si>
    <t>06040302650016</t>
  </si>
  <si>
    <t>ULISES OLMEDO SANCHEZ</t>
  </si>
  <si>
    <t>06142904720020</t>
  </si>
  <si>
    <t>TIENDA MORENA S.A DE C.V.</t>
  </si>
  <si>
    <t>JOPEGALAMB. S.A DE C.V.</t>
  </si>
  <si>
    <t>06141706141027</t>
  </si>
  <si>
    <t>GRUPO ENDO S.A DE C.V.</t>
  </si>
  <si>
    <t>06142011151036</t>
  </si>
  <si>
    <t>IMPORTACIONES LEON S.A DE C.V.</t>
  </si>
  <si>
    <t>06143005151012</t>
  </si>
  <si>
    <t>CONEXIONES DEL PACIFICO S.A DE C.V.</t>
  </si>
  <si>
    <t>06142908131038</t>
  </si>
  <si>
    <t>MEILUO TRADING S.A DE C.V.</t>
  </si>
  <si>
    <t>09061901771024</t>
  </si>
  <si>
    <t>MARTHA TORRES LOPEZ</t>
  </si>
  <si>
    <t>14152005551010</t>
  </si>
  <si>
    <t>FRANCISCO ANTONIO FLORES</t>
  </si>
  <si>
    <t>INVERSIONES GIBRALTAR S.A DE C.V.</t>
  </si>
  <si>
    <t>06141310881010</t>
  </si>
  <si>
    <t>TRANSPORT S.A DE C.V.</t>
  </si>
  <si>
    <t>06140302981017</t>
  </si>
  <si>
    <t>SERVICIOS PROFESIONALES DE MAQUINARIA</t>
  </si>
  <si>
    <t>CARS LAND S.A DE C.V.</t>
  </si>
  <si>
    <t>06140103750012</t>
  </si>
  <si>
    <t>ALMACENES DE REPUESTOS MONTERREY</t>
  </si>
  <si>
    <t>06141507131039</t>
  </si>
  <si>
    <t>AUTOZAMA S.A DE C.V.</t>
  </si>
  <si>
    <t>06140703530140</t>
  </si>
  <si>
    <t>H. BARON S.A DE C.V.</t>
  </si>
  <si>
    <t>06140106710037</t>
  </si>
  <si>
    <t>CENTRO DE RESORTES S.A DE C.V.</t>
  </si>
  <si>
    <t>14041507881018</t>
  </si>
  <si>
    <t>OSCAR ALEJANDRO ALVARENGA BONILLA</t>
  </si>
  <si>
    <t>06141501101073</t>
  </si>
  <si>
    <t>ROSA AUTOPARTS S.A DE C.V.</t>
  </si>
  <si>
    <t>06142101860018</t>
  </si>
  <si>
    <t>VILLAVAR S.A DE C.V.</t>
  </si>
  <si>
    <t>06140302851016</t>
  </si>
  <si>
    <t xml:space="preserve">ABREGO MULTISERVICIOS </t>
  </si>
  <si>
    <t>06141105101010</t>
  </si>
  <si>
    <t>CARGOMANIA S.A DE C.V.</t>
  </si>
  <si>
    <t>20217243259</t>
  </si>
  <si>
    <t>LATCO INTERNACIONAL INC</t>
  </si>
  <si>
    <t>OPERADORA DEL SUR S.A DE C.V.</t>
  </si>
  <si>
    <t>04310608891017</t>
  </si>
  <si>
    <t>SALVADOR ERNESTO GALAN</t>
  </si>
  <si>
    <t>05110606161016</t>
  </si>
  <si>
    <t>ZONA DIGITAL, S.A. DE C.V.</t>
  </si>
  <si>
    <t>05172512691017</t>
  </si>
  <si>
    <t>SUSY DEL CARMEN SOLORZANO DE FIGUERO</t>
  </si>
  <si>
    <t>ROCELI CONSULTORES, S.A DE C.V.</t>
  </si>
  <si>
    <t>06140703091022</t>
  </si>
  <si>
    <t>GRUPO L&amp;J, S.A. DE C.V.</t>
  </si>
  <si>
    <t>06141310941110</t>
  </si>
  <si>
    <t>PLAZA MERLIOT</t>
  </si>
  <si>
    <t>06141311741092</t>
  </si>
  <si>
    <t>ROSA MIRIAM GONZALEZ DE ROMERO</t>
  </si>
  <si>
    <t>06141911121047</t>
  </si>
  <si>
    <t>ALFARN, S.A. DE C.V.</t>
  </si>
  <si>
    <t>06142011101020</t>
  </si>
  <si>
    <t>TECNOMOVIL</t>
  </si>
  <si>
    <t>06142012121033</t>
  </si>
  <si>
    <t>INVERSIONES ULTRAMAR</t>
  </si>
  <si>
    <t>06140810151020</t>
  </si>
  <si>
    <t>ISHOP EL SALVADOR S.A DE C.V.</t>
  </si>
  <si>
    <t>06142812111010</t>
  </si>
  <si>
    <t>PUBLIMAX PROMOS S.A DE C.V.</t>
  </si>
  <si>
    <t>06141502201020</t>
  </si>
  <si>
    <t>J Y A S.A DE C.V.</t>
  </si>
  <si>
    <t>06142611141050</t>
  </si>
  <si>
    <t>GRUPO CENTRA S.A DE C.V.</t>
  </si>
  <si>
    <t>08130203001010</t>
  </si>
  <si>
    <t>INTCOMEX S.A DE C.V.</t>
  </si>
  <si>
    <t>05020712861028</t>
  </si>
  <si>
    <t>GARDENIA FLOR DE MARIA LOPEZ</t>
  </si>
  <si>
    <t>06141204840017</t>
  </si>
  <si>
    <t>RECINOS SCHONBORN S.A DE C.V.</t>
  </si>
  <si>
    <t>06140106700019</t>
  </si>
  <si>
    <t>F.A. DALTON Y CO</t>
  </si>
  <si>
    <t>MOTORES Y VEHICULOS S.A DE C.V.</t>
  </si>
  <si>
    <t>ALSEDI S.A DE C.V.</t>
  </si>
  <si>
    <t>06142102971044</t>
  </si>
  <si>
    <t>COMPAÑÍA TELECOMUNICACIONES DE LE SALVADOR</t>
  </si>
  <si>
    <t>06143010031041</t>
  </si>
  <si>
    <t>HOSPITAL DE LA PIEL S.A DE C.V.</t>
  </si>
  <si>
    <t>06140104680029</t>
  </si>
  <si>
    <t>SERVICIO AGRICOLA SALVADOREÑO S.A DE C.V</t>
  </si>
  <si>
    <t>03151705191025</t>
  </si>
  <si>
    <t>SUMINISTROS ELECTRICOS Y TECNOENERGIA S.A DE C.V.</t>
  </si>
  <si>
    <t>06140301081039</t>
  </si>
  <si>
    <t>LA CASA DE LAS BATERIAS S.A DE C.V.</t>
  </si>
  <si>
    <t>06140106131048</t>
  </si>
  <si>
    <t>ATCASAL DE EL SALVADOR</t>
  </si>
  <si>
    <t>08191209580014</t>
  </si>
  <si>
    <t>TRINIDAD HERNANDEZ MOLINA</t>
  </si>
  <si>
    <t>07021404520020</t>
  </si>
  <si>
    <t>NELSON EDY MEJIA OSORIO</t>
  </si>
  <si>
    <t>07162602711019</t>
  </si>
  <si>
    <t>FREDY GUILLERMO CACERES RAFAELANO</t>
  </si>
  <si>
    <t>CASA RIVAS S.A DE C.V.</t>
  </si>
  <si>
    <t>REPUESTOS CASTILLO S.A DE C.V.</t>
  </si>
  <si>
    <t>05112011121013</t>
  </si>
  <si>
    <t>CENTRO DE DIAGNOSTICO Y EMISIONES DE EL SALVADOR</t>
  </si>
  <si>
    <t>03120110741010</t>
  </si>
  <si>
    <t>JOSE FRANCISCO RIVAS</t>
  </si>
  <si>
    <t>PROYECTOS INDUSTRIALES S.A DE C.V.</t>
  </si>
  <si>
    <t>05192207731018</t>
  </si>
  <si>
    <t>GERARDO ANTONIO MARTINEZ AMAYA</t>
  </si>
  <si>
    <t>06142801880014</t>
  </si>
  <si>
    <t>PROCESADORA Y DISTRIBUIDORA NACIONAL S.A DE C.V.</t>
  </si>
  <si>
    <t>JOSE ELIAS ESCOBAR ROMERO</t>
  </si>
  <si>
    <t>LOS FRENOS S.A DE C.V.</t>
  </si>
  <si>
    <t>05030502570014</t>
  </si>
  <si>
    <t>LAURA LOPEZ PEREZ</t>
  </si>
  <si>
    <t>LABCA</t>
  </si>
  <si>
    <t>06142005091013</t>
  </si>
  <si>
    <t>ACAR S.A DE C.V.</t>
  </si>
  <si>
    <t>02102603710016</t>
  </si>
  <si>
    <t>RAF S.A DE C.V.</t>
  </si>
  <si>
    <t>06142603520108</t>
  </si>
  <si>
    <t>OSCAR ATILIO PLEITEZ JUAREZ</t>
  </si>
  <si>
    <t>06140309760011</t>
  </si>
  <si>
    <t>PRODUCTOS TECNOLOGICOS</t>
  </si>
  <si>
    <t>06141612061020</t>
  </si>
  <si>
    <t>DE LA PEÑA S.A DE C.V.</t>
  </si>
  <si>
    <t>03012912811025</t>
  </si>
  <si>
    <t>JOSE EZEQUIEL AGUILAR PINEDA</t>
  </si>
  <si>
    <t>05111504991010</t>
  </si>
  <si>
    <t>FERNANDA DAMARIS MENENDEZ ACOSTA</t>
  </si>
  <si>
    <t>01071311731015</t>
  </si>
  <si>
    <t>LUIS ANGEL JIMENEZ BENITEZ</t>
  </si>
  <si>
    <t>06141104191015</t>
  </si>
  <si>
    <t>DISTRIBUCIONES DCE EL SALVADOR</t>
  </si>
  <si>
    <t>05061006761019</t>
  </si>
  <si>
    <t>ALEXANDER PERES MELARA</t>
  </si>
  <si>
    <t>06142002121043</t>
  </si>
  <si>
    <t>PACK MAN S.A DE C.V.</t>
  </si>
  <si>
    <t>06141407081042</t>
  </si>
  <si>
    <t>MADERAS EL TABLON S.A DE C.V.</t>
  </si>
  <si>
    <t>06142709121040</t>
  </si>
  <si>
    <t>UNIVERSAL ENTERPRISE, S.A DE C.V.</t>
  </si>
  <si>
    <t>06142901600027</t>
  </si>
  <si>
    <t>TOBIAS CHAVEZ MAYORGA</t>
  </si>
  <si>
    <t>06141609031012</t>
  </si>
  <si>
    <t>COMLUB, S.A DE C.V.</t>
  </si>
  <si>
    <t>06190311821020</t>
  </si>
  <si>
    <t>RICARDO ANTONIO GONZALEZ ESCOBAR</t>
  </si>
  <si>
    <t>06141306081050</t>
  </si>
  <si>
    <t>TECNO DIAGNOSTICA DE EL SALVADOR</t>
  </si>
  <si>
    <t>05012910941018</t>
  </si>
  <si>
    <t>ECOIM, S.A DE C.V.</t>
  </si>
  <si>
    <t>12151607530013</t>
  </si>
  <si>
    <t>NORBERTO GOMEZ CAMPOS</t>
  </si>
  <si>
    <t>06141211141047</t>
  </si>
  <si>
    <t>THE COFFE NET S.A DE C.V.</t>
  </si>
  <si>
    <t>06142610770020</t>
  </si>
  <si>
    <t>CASTELLA SAGARRA S.A DE C.V.</t>
  </si>
  <si>
    <t>11092509810011</t>
  </si>
  <si>
    <t xml:space="preserve">COOPERATIVA DE CAFICULTORES JUCUAPENSE </t>
  </si>
  <si>
    <t>06140202181064</t>
  </si>
  <si>
    <t>RUTA CINCO CERO S.A DE C.V.</t>
  </si>
  <si>
    <t>06142910901371</t>
  </si>
  <si>
    <t>WALTHER ASTUL TORREZ DIAZ</t>
  </si>
  <si>
    <t>06141003951019</t>
  </si>
  <si>
    <t>SISTEMAS C Y C S.A DE C.V.</t>
  </si>
  <si>
    <t>06141811971019</t>
  </si>
  <si>
    <t>MULTI-TECNOLOGICA S.A DE C.V.</t>
  </si>
  <si>
    <t>06142904951227</t>
  </si>
  <si>
    <t>ULISES ALEJANDRO TEJADA</t>
  </si>
  <si>
    <t>14122502721020</t>
  </si>
  <si>
    <t>RUTH MARICELA MAJANO</t>
  </si>
  <si>
    <t>06142612701238</t>
  </si>
  <si>
    <t>ANA ARACELY REYES DE RIVAS</t>
  </si>
  <si>
    <t>ELECTROLAB MEDIC, S.A DE C.V.</t>
  </si>
  <si>
    <t>06140411151040</t>
  </si>
  <si>
    <t>DIVERCELL S.A DE C.V.</t>
  </si>
  <si>
    <t>06142904051048</t>
  </si>
  <si>
    <t>PRODUCTOS INDUSTRIALES Y MAQUINARIA</t>
  </si>
  <si>
    <t>06142401031015</t>
  </si>
  <si>
    <t>LA CENTROAMERICANA, S.A DE C.V.</t>
  </si>
  <si>
    <t>IMPORTADORA RAMIREZ S.A DE C.V.</t>
  </si>
  <si>
    <t>08192509560019</t>
  </si>
  <si>
    <t>LUBRICANTES Y REPUESTOS DON ABEL</t>
  </si>
  <si>
    <t>03152106731026</t>
  </si>
  <si>
    <t>JOSE MAURICIO MONCHEZ ESCOBAR</t>
  </si>
  <si>
    <t>03151510541013</t>
  </si>
  <si>
    <t>RIGOBERTO ANGEL PEREZ RAMIREZ</t>
  </si>
  <si>
    <t>06142707991055</t>
  </si>
  <si>
    <t>ESINSA EL SALVADOR S.A DE C.V.</t>
  </si>
  <si>
    <t>06140403101085</t>
  </si>
  <si>
    <t>3A QUIMICOS, S.A DE C.V.</t>
  </si>
  <si>
    <t>12171508811017</t>
  </si>
  <si>
    <t>MARIO ERNESTO CHAVEZ MARTINEZ</t>
  </si>
  <si>
    <t>06142907151027</t>
  </si>
  <si>
    <t>CORPORACION ABARCA, S.A DE C.V.</t>
  </si>
  <si>
    <t>04020305691017</t>
  </si>
  <si>
    <t>ERNESTO SERRANO AYALA</t>
  </si>
  <si>
    <t>06142501191028</t>
  </si>
  <si>
    <t>A.V. PROVEEDORES, S.A DE C.V.</t>
  </si>
  <si>
    <t>08210107731010</t>
  </si>
  <si>
    <t>ANDREA LIZETTE QUIJADA DE SIBRIAN</t>
  </si>
  <si>
    <t>12171805670010</t>
  </si>
  <si>
    <t>CREDIQ S.A DE C.V.</t>
  </si>
  <si>
    <t>05032703771014</t>
  </si>
  <si>
    <t>JUAN ANTONIO COLOCHO MEDRANO</t>
  </si>
  <si>
    <t>05110101891010</t>
  </si>
  <si>
    <t>HUMRO, S.A DE C.V.</t>
  </si>
  <si>
    <t>06142401941054</t>
  </si>
  <si>
    <t>MOLDTROK, S.A DE C.V.</t>
  </si>
  <si>
    <t>06141110161047</t>
  </si>
  <si>
    <t>EQUIPLASTIC S.A DE C.V.</t>
  </si>
  <si>
    <t>05030907701012</t>
  </si>
  <si>
    <t>HERBERT RODNEY JIMENEZ CARDONA</t>
  </si>
  <si>
    <t>02073003650018</t>
  </si>
  <si>
    <t>ELIX NEFTALI UMAÑA UMAÑA</t>
  </si>
  <si>
    <t>06140103580052</t>
  </si>
  <si>
    <t>MIGUEL ANGEL WILLIAM ALFARO CABRERA</t>
  </si>
  <si>
    <t>07091702731012</t>
  </si>
  <si>
    <t>SAMUEL ELIAS RIVAS MOZ</t>
  </si>
  <si>
    <t>06142504941010</t>
  </si>
  <si>
    <t>JOMIGA, S.A DE C.V.</t>
  </si>
  <si>
    <t>06142008660025</t>
  </si>
  <si>
    <t>FRANCISCO JAVIER PORTILLO T</t>
  </si>
  <si>
    <t>EDWARD LEONIDAS GUITIERREZ PORTILLO</t>
  </si>
  <si>
    <t>12170309081011</t>
  </si>
  <si>
    <t>GRUPO BLANCO S.A DE C.V.</t>
  </si>
  <si>
    <t>06140611710010</t>
  </si>
  <si>
    <t>INGENIO EL ANGEL, S.A DE C.V.</t>
  </si>
  <si>
    <t>06173003001010</t>
  </si>
  <si>
    <t>SALVAGRO S.A DE C.V.</t>
  </si>
  <si>
    <t>06170103310012</t>
  </si>
  <si>
    <t>MINISTERIO DE AGRICULTURA Y GANADERIA</t>
  </si>
  <si>
    <t>06140806450012</t>
  </si>
  <si>
    <t>VIDUC S.A DE C.V.</t>
  </si>
  <si>
    <t>05110804510015</t>
  </si>
  <si>
    <t>CARLOS ALBERTO RAMIREZ VALIENTE</t>
  </si>
  <si>
    <t>06140703001112</t>
  </si>
  <si>
    <t>SOFIA GRABRIELA CANALES MENA</t>
  </si>
  <si>
    <t>06142203891254</t>
  </si>
  <si>
    <t>JOAQUIN ALBERTO QUINTEROS POSADA</t>
  </si>
  <si>
    <t>06140801181021</t>
  </si>
  <si>
    <t>IMPORTADORA 1688 S.A DE C.V.</t>
  </si>
  <si>
    <t>06140103161060</t>
  </si>
  <si>
    <t>GRUPO KHARIS S.A DE C.V.</t>
  </si>
  <si>
    <t>06141004961026</t>
  </si>
  <si>
    <t>DIAGNOSTIKA CAPRIS S.A DE C.V.</t>
  </si>
  <si>
    <t>10010105811024</t>
  </si>
  <si>
    <t>YASMIN ELIZABETH AREVALO</t>
  </si>
  <si>
    <t>11181602731029</t>
  </si>
  <si>
    <t>ZENIA MARITZA MENDEZ DE FLORES</t>
  </si>
  <si>
    <t>06140706750010</t>
  </si>
  <si>
    <t xml:space="preserve">BODEGAS GENERALES DE DEPOSITO S.A </t>
  </si>
  <si>
    <t>06142708121046</t>
  </si>
  <si>
    <t>PCS CENTRAL AMERICA, S.A DE C.V.</t>
  </si>
  <si>
    <t>11020404600018</t>
  </si>
  <si>
    <t>JOSE VICTORINO ARIAS DIAZ</t>
  </si>
  <si>
    <t>06140507121070</t>
  </si>
  <si>
    <t>SISAFE S.A DE C.V.</t>
  </si>
  <si>
    <t>94833101781011</t>
  </si>
  <si>
    <t>JUAN ERNESTO VOSSBERG ORDOÑEZ</t>
  </si>
  <si>
    <t>07101003681021</t>
  </si>
  <si>
    <t>ANA GLORIA SEGURA VILLALOBOS</t>
  </si>
  <si>
    <t>08170307771014</t>
  </si>
  <si>
    <t>SIXTO JESUS MARROQUIN RIVAS</t>
  </si>
  <si>
    <t>06141212921011</t>
  </si>
  <si>
    <t>KOSMOQUIMICA S.A DE C.V.</t>
  </si>
  <si>
    <t>06140305931029</t>
  </si>
  <si>
    <t>DOÑO S.A DE C.V.</t>
  </si>
  <si>
    <t>PART PLUS S.A DE C.V.</t>
  </si>
  <si>
    <t>04052407610012</t>
  </si>
  <si>
    <t>JOSE FRANCISCO RIVERA GALDAMEZ</t>
  </si>
  <si>
    <t>05111202881011</t>
  </si>
  <si>
    <t>AUTOINDUSRIAS S.A DE C.V.</t>
  </si>
  <si>
    <t>06143006961425</t>
  </si>
  <si>
    <t>ERICK ERNESTO LOPEZ</t>
  </si>
  <si>
    <t>06141208141028</t>
  </si>
  <si>
    <t>KATYA Y FABIO S.A DE C.V.</t>
  </si>
  <si>
    <t>06141111931016</t>
  </si>
  <si>
    <t>ENMANUEL, S.A DE C.V.</t>
  </si>
  <si>
    <t>COMERCIALIZADORA BF INTERNACIONAL</t>
  </si>
  <si>
    <t>01062306811028</t>
  </si>
  <si>
    <t>ELIAS AQUINO GOMEZ</t>
  </si>
  <si>
    <t>09043007610018</t>
  </si>
  <si>
    <t>09031604801015</t>
  </si>
  <si>
    <t>ELIAS MISAEL GUZMAN FRANCO</t>
  </si>
  <si>
    <t>03010901761015</t>
  </si>
  <si>
    <t>JIMMY DOUGLAS ALVARADO RAMOS</t>
  </si>
  <si>
    <t>06142003971032</t>
  </si>
  <si>
    <t>INDUSTRIAS MECANICAS DOS MIL S.A DE C.V.</t>
  </si>
  <si>
    <t>06140206001036</t>
  </si>
  <si>
    <t>LINEAS PUBLICITARIAS S.A DE C.V.</t>
  </si>
  <si>
    <t>06140803061031</t>
  </si>
  <si>
    <t>FURAGRO, S.A DE C.V.</t>
  </si>
  <si>
    <t>06142908661118</t>
  </si>
  <si>
    <t>EDGARDO ANTONIO URQUILLA AYALA</t>
  </si>
  <si>
    <t>12171207011015</t>
  </si>
  <si>
    <t>INVERSIONES EL AGUILA S.A DE C.V.</t>
  </si>
  <si>
    <t>06141812981018</t>
  </si>
  <si>
    <t>DIGICEL S.A DE C.V.</t>
  </si>
  <si>
    <t>06140607941015</t>
  </si>
  <si>
    <t>PROMEFAR S.A DE C.V.</t>
  </si>
  <si>
    <t>09060403540016</t>
  </si>
  <si>
    <t>VICTOR MANUEL HERNANDEZ QUINTEROS</t>
  </si>
  <si>
    <t>06142710610105</t>
  </si>
  <si>
    <t>SERGIO GALILEO BERMUDEZ</t>
  </si>
  <si>
    <t>08050209680010</t>
  </si>
  <si>
    <t>MARIO ALONSO BAIRES RODRIGUEZ</t>
  </si>
  <si>
    <t>06140607191024</t>
  </si>
  <si>
    <t>GRUPO CUSCATLAN S.A DE C.V.</t>
  </si>
  <si>
    <t>05031906450017</t>
  </si>
  <si>
    <t>JUAN ANTONIO RECINOS</t>
  </si>
  <si>
    <t>06141204051040</t>
  </si>
  <si>
    <t>AMERICAN IMPORTS, S.A DE C.V.</t>
  </si>
  <si>
    <t>06141107971011</t>
  </si>
  <si>
    <t>INNOVACION DIGITAL, S.A DE C.V.</t>
  </si>
  <si>
    <t>05031610151010</t>
  </si>
  <si>
    <t>GRUPO DUARTE LOPEZ S.A DE C.V</t>
  </si>
  <si>
    <t>06140806951020</t>
  </si>
  <si>
    <t>SERVICIOS INTEGRALES MEDICOS</t>
  </si>
  <si>
    <t>06171801721029</t>
  </si>
  <si>
    <t>MARIA MAGDALENA CABRERA DE RODRIGUEZ</t>
  </si>
  <si>
    <t>09091004741011</t>
  </si>
  <si>
    <t>HECTOR WILFREDO DIAZ</t>
  </si>
  <si>
    <t>09082807751017</t>
  </si>
  <si>
    <t>JOSE ARMANDO LOPEZ LAINEZ</t>
  </si>
  <si>
    <t>06143012981020</t>
  </si>
  <si>
    <t>INDUSTRIAS VICAL S.A DE C.V.</t>
  </si>
  <si>
    <t>04292409751011</t>
  </si>
  <si>
    <t>VIDAL HERNANDEZ ERAZO</t>
  </si>
  <si>
    <t>06140611181076</t>
  </si>
  <si>
    <t>DISTRIBUIDORA LAGOS VICUÑA EL SALVADOR</t>
  </si>
  <si>
    <t>11083110731013</t>
  </si>
  <si>
    <t>ANIBAL GALILEO BERMUDEZ BERMUDEZ</t>
  </si>
  <si>
    <t>06140801871168</t>
  </si>
  <si>
    <t>CLAUDIA JUDITH QUINTEROS</t>
  </si>
  <si>
    <t>06142803730056</t>
  </si>
  <si>
    <t>ASEGURADORA AGRICOLA COMERCIAL</t>
  </si>
  <si>
    <t>06141203981028</t>
  </si>
  <si>
    <t>CARGA URGENTE DE EL SALVADOR S.A DE C.V.</t>
  </si>
  <si>
    <t>06142601961025</t>
  </si>
  <si>
    <t>FASOR S.A DE C.V.</t>
  </si>
  <si>
    <t>05112507891021</t>
  </si>
  <si>
    <t>AUTODO S.A DE C.V.</t>
  </si>
  <si>
    <t>06141211131017</t>
  </si>
  <si>
    <t>CORPORACION PROSPERO S.A DE C.V.</t>
  </si>
  <si>
    <t>06141804851075</t>
  </si>
  <si>
    <t>HENRY EDGARDO LARREYNAGA</t>
  </si>
  <si>
    <t>06141801101040</t>
  </si>
  <si>
    <t>ERICK AUTO PARTS S.A DE C.V.</t>
  </si>
  <si>
    <t>11012111771014</t>
  </si>
  <si>
    <t>JOSE REYNALDO ARGUERA GONZALES</t>
  </si>
  <si>
    <t>MANUEL DE JESUS HERNANDEZ RODRIGUEZ</t>
  </si>
  <si>
    <t>06141008051067</t>
  </si>
  <si>
    <t>GMG COMERCIAL EL SALVADOR, S.A DE C.V.</t>
  </si>
  <si>
    <t>06141711941104</t>
  </si>
  <si>
    <t>FUNDACION INSTITUTO SALVADOREÑO DEL CEMENTO</t>
  </si>
  <si>
    <t>06141903931021</t>
  </si>
  <si>
    <t>T.V OFFER, S.A DE C.V.</t>
  </si>
  <si>
    <t>06142905111010</t>
  </si>
  <si>
    <t>GRUPO VALMIX S.A DE C.V.</t>
  </si>
  <si>
    <t>06141411171030</t>
  </si>
  <si>
    <t>TEXAS GAS INTERNACIONAL, S.A DE C.V.</t>
  </si>
  <si>
    <t>06142001941055</t>
  </si>
  <si>
    <t>REPUESTOS MIGUELÑOS S.A DE C.V.</t>
  </si>
  <si>
    <t>02100402741017</t>
  </si>
  <si>
    <t>DLMARK GIOVANNI ASCENCIO ORTIZ</t>
  </si>
  <si>
    <t>10100312771023</t>
  </si>
  <si>
    <t>REINA ISABEL SANCHEZ HERNANDEZ</t>
  </si>
  <si>
    <t>06142002730017</t>
  </si>
  <si>
    <t>COMERCIAL AGROPECUARIA S.A DE C.V.</t>
  </si>
  <si>
    <t>06142908941013</t>
  </si>
  <si>
    <t>M3 ASOCIADOS S.A DE C.V.</t>
  </si>
  <si>
    <t>06141306161010</t>
  </si>
  <si>
    <t>ECAT S.A DE C.V.</t>
  </si>
  <si>
    <t>14082407031015</t>
  </si>
  <si>
    <t>SEPROMED, S.A DE C.V.</t>
  </si>
  <si>
    <t>06140705921391</t>
  </si>
  <si>
    <t>ISAAC VLADIMIR CALLEJAS RIVAS</t>
  </si>
  <si>
    <t>06140506141077</t>
  </si>
  <si>
    <t>REDIFAR S.A DE C.V.</t>
  </si>
  <si>
    <t>06142306881010</t>
  </si>
  <si>
    <t>12170403031010</t>
  </si>
  <si>
    <t>INVERSIONES ZORTRERAS S.A DE C.V.</t>
  </si>
  <si>
    <t>06140907021031</t>
  </si>
  <si>
    <t>DISEÑARTE S.A DE C.V.</t>
  </si>
  <si>
    <t>06142801081062</t>
  </si>
  <si>
    <t>RADIADORES Y ALGO MAS S.A DE C.V.</t>
  </si>
  <si>
    <t>06142709760012</t>
  </si>
  <si>
    <t>OMNISPORT S.A DE C.V.</t>
  </si>
  <si>
    <t>06141112171074</t>
  </si>
  <si>
    <t>ARISA CONSULTING, S.A DE C.V.</t>
  </si>
  <si>
    <t>05111202111011</t>
  </si>
  <si>
    <t>RESAUTO, S.A DE C.V.</t>
  </si>
  <si>
    <t>12091712181010</t>
  </si>
  <si>
    <t>CEHIMI, S.A DE C.V.</t>
  </si>
  <si>
    <t>06141806991010</t>
  </si>
  <si>
    <t>CENTRAL HIDRAULICA S.A DE C.V.</t>
  </si>
  <si>
    <t>06141706091038</t>
  </si>
  <si>
    <t>DIDEMA, S.A DE C.V.</t>
  </si>
  <si>
    <t>06140110191055</t>
  </si>
  <si>
    <t>HYM, S.A DE C.V.</t>
  </si>
  <si>
    <t>06141903931072</t>
  </si>
  <si>
    <t>BALMORE ALEJANDRO MARTINEZ VIZCARRA</t>
  </si>
  <si>
    <t>06140704081039</t>
  </si>
  <si>
    <t>HOLCIM CONCRETOS, S.A DE C.V.</t>
  </si>
  <si>
    <t>06142003921027</t>
  </si>
  <si>
    <t>MAPRECO S.A DE C.V.</t>
  </si>
  <si>
    <t>06142502211030</t>
  </si>
  <si>
    <t>GRUPO TIRE EXPRESS, S.A DE C.V.</t>
  </si>
  <si>
    <t>06140204091054</t>
  </si>
  <si>
    <t>CEMCOL COMERCIAL, S.A DE C.V.</t>
  </si>
  <si>
    <t>06140803991446</t>
  </si>
  <si>
    <t>TANIA MICHELLE DELGADO VASQUEZ</t>
  </si>
  <si>
    <t>05111501901029</t>
  </si>
  <si>
    <t>ANDRES FRANCISCO ZELAYA ROMERO</t>
  </si>
  <si>
    <t>06143101860017</t>
  </si>
  <si>
    <t>REPUESTOS CANAHUATI S.A DE C.V.</t>
  </si>
  <si>
    <t>06140112820027</t>
  </si>
  <si>
    <t>HOTEL PRELAC S.A DE C.V.</t>
  </si>
  <si>
    <t>14081402711011</t>
  </si>
  <si>
    <t>SERVICENTRO PUMA PRESIDENCIAL</t>
  </si>
  <si>
    <t>06142305771172</t>
  </si>
  <si>
    <t>SALVADOR ANTONIO ESCOBAR DURAN</t>
  </si>
  <si>
    <t>05112309861010</t>
  </si>
  <si>
    <t>LUIS ALBERTO RIVERA MIRANDA</t>
  </si>
  <si>
    <t>05033001211017</t>
  </si>
  <si>
    <t>EDKASA, S.A DE C.V.</t>
  </si>
  <si>
    <t>05021704650019</t>
  </si>
  <si>
    <t>ANBAL ARTEAGA RIVERA</t>
  </si>
  <si>
    <t>06141805181057</t>
  </si>
  <si>
    <t>A &amp; A MULTISERVICIOS, S.A DE C.V.</t>
  </si>
  <si>
    <t>06141210081024</t>
  </si>
  <si>
    <t>GEO CRISDAY S.A DE C.V.</t>
  </si>
  <si>
    <t>06141605860015</t>
  </si>
  <si>
    <t>LIGERAMENTE USADAS, S.A DE C.V.</t>
  </si>
  <si>
    <t>06140403931037</t>
  </si>
  <si>
    <t>TECNIAVES S.A DE C.V.</t>
  </si>
  <si>
    <t>06142305881032</t>
  </si>
  <si>
    <t xml:space="preserve">LABORATORIO SALVADOREÑO DE INGENIERIA </t>
  </si>
  <si>
    <t>06142010921011</t>
  </si>
  <si>
    <t>TS INGENIEROS</t>
  </si>
  <si>
    <t>05200406480012</t>
  </si>
  <si>
    <t>JOSE MARIA CALLES RODAS</t>
  </si>
  <si>
    <t>06141511770020</t>
  </si>
  <si>
    <t>CENTRAL DE RODAMIENTOS S.A DE C.V.</t>
  </si>
  <si>
    <t>20220242694</t>
  </si>
  <si>
    <t>QUANGONG MACHINERY CO LTD</t>
  </si>
  <si>
    <t>06140705121042</t>
  </si>
  <si>
    <t>AVANCORT S.A DE C.V.</t>
  </si>
  <si>
    <t>06142004991029</t>
  </si>
  <si>
    <t>PINTURAS DEL SUR DE EL SALVADOR S.A DE C.V.</t>
  </si>
  <si>
    <t>06142101771068</t>
  </si>
  <si>
    <t>CARLOS ALBERTO REYES GARCIA</t>
  </si>
  <si>
    <t>06141501151046</t>
  </si>
  <si>
    <t>OLC, S.A DE C.V</t>
  </si>
  <si>
    <t>06141008661043</t>
  </si>
  <si>
    <t>DAVID CANAHUATI PINEDA</t>
  </si>
  <si>
    <t>10100107701012</t>
  </si>
  <si>
    <t>OMAR SAUL MERINO ROMERO</t>
  </si>
  <si>
    <t>2022284428</t>
  </si>
  <si>
    <t>INTERMIX GROUP INC</t>
  </si>
  <si>
    <t>06142307011043</t>
  </si>
  <si>
    <t>CORPORACION OCEANICA EL SALVADOR</t>
  </si>
  <si>
    <t>06141705620038</t>
  </si>
  <si>
    <t>ASOCIACION DEMOGRAFICA SALVADOREÑA</t>
  </si>
  <si>
    <t>11052105601010</t>
  </si>
  <si>
    <t>CARLOS HUMBERTO RODRIGUEZ</t>
  </si>
  <si>
    <t>05111204540020</t>
  </si>
  <si>
    <t>JULIO ALBERTO PONCE</t>
  </si>
  <si>
    <t>06141910891035</t>
  </si>
  <si>
    <t>CONSEJO SALVADOREÑO DEL CAFÉ</t>
  </si>
  <si>
    <t>06142402061074</t>
  </si>
  <si>
    <t>PROMED DE EL SALVADOR S.A DE C.V.</t>
  </si>
  <si>
    <t>01011807801010</t>
  </si>
  <si>
    <t>LUIS ERNESTO GARCIA PUENTES</t>
  </si>
  <si>
    <t>06142109161080</t>
  </si>
  <si>
    <t>BUGSTING S.A DE C.V.</t>
  </si>
  <si>
    <t>08190805801010</t>
  </si>
  <si>
    <t xml:space="preserve">ALBA LORENA MOLINA </t>
  </si>
  <si>
    <t>06141802781118</t>
  </si>
  <si>
    <t>CARLOS FERNANDO MARTINEZ UMANZOR</t>
  </si>
  <si>
    <t>06141310941010</t>
  </si>
  <si>
    <t>CENTRO COMERCIAL PLAZA MERLIOT</t>
  </si>
  <si>
    <t>06140611720026</t>
  </si>
  <si>
    <t>CONCRETO PREESFORZADO SALVADOREÑO S.A DE C.V.</t>
  </si>
  <si>
    <t>06082908951032</t>
  </si>
  <si>
    <t>JOSE DANIEL VILLANUEVA ESCOBAR</t>
  </si>
  <si>
    <t>06140312931018</t>
  </si>
  <si>
    <t>BANCO DE AMERICA CENTRAL S.A</t>
  </si>
  <si>
    <t>06140801201057</t>
  </si>
  <si>
    <t>UNION DE PERSONAS, MELENDEZ PITIN</t>
  </si>
  <si>
    <t>06142110921080</t>
  </si>
  <si>
    <t>DAVID ALEJANDRO NAVAS RODRIGUEZ</t>
  </si>
  <si>
    <t>02102610171022</t>
  </si>
  <si>
    <t>DISTRIBUIDORA RINO S.A DE C.V</t>
  </si>
  <si>
    <t>06142708820025</t>
  </si>
  <si>
    <t>QUIMICAL S.A DE C.V.</t>
  </si>
  <si>
    <t>06141810011038</t>
  </si>
  <si>
    <t>DIAGRI, S.A DE C.V.</t>
  </si>
  <si>
    <t>06142911161029</t>
  </si>
  <si>
    <t>FAST CARGO, S.A DE C.V.</t>
  </si>
  <si>
    <t>06142602821197</t>
  </si>
  <si>
    <t>MARIA ELENA  AVELAR OLIVARES</t>
  </si>
  <si>
    <t>05110203121022</t>
  </si>
  <si>
    <t>INVERSIONES EL QUIJOTE S.A DE C.V.</t>
  </si>
  <si>
    <t>06140212161088</t>
  </si>
  <si>
    <t>BEAUTY SUPPLY S.A DE C.V.</t>
  </si>
  <si>
    <t>06140506171022</t>
  </si>
  <si>
    <t>PASOS VERDES S.A DE C.V.</t>
  </si>
  <si>
    <t>06140411981043</t>
  </si>
  <si>
    <t>CORPORACION C&amp;M S.A DE C.V.</t>
  </si>
  <si>
    <t>14081304540017</t>
  </si>
  <si>
    <t>MOISES H. VIDES OLIVA</t>
  </si>
  <si>
    <t>05151612570010</t>
  </si>
  <si>
    <t>JOSE EDGARDO BARRIOS AREVALO</t>
  </si>
  <si>
    <t>05110512941018</t>
  </si>
  <si>
    <t>SOBRES DE EL SALVADOR, S.A DE C.V.</t>
  </si>
  <si>
    <t>06142009640022</t>
  </si>
  <si>
    <t>OSCAR ARMANDO MENDOZA MENENDEZ</t>
  </si>
  <si>
    <t>06142405941040</t>
  </si>
  <si>
    <t>INVERSIONES TEXTILES MAS, S.A DE C.V.</t>
  </si>
  <si>
    <t>06142007061014</t>
  </si>
  <si>
    <t>NUTRI CENTER S.A DE C.V.</t>
  </si>
  <si>
    <t>06143007091033</t>
  </si>
  <si>
    <t>CRECE CENTRO AMERICA S.A DE C.V.</t>
  </si>
  <si>
    <t>06142706001019</t>
  </si>
  <si>
    <t>FARMACIAS CAMILA</t>
  </si>
  <si>
    <t>07150312791010</t>
  </si>
  <si>
    <t>MARLON CRISTIAN ARTIGA LEIVA</t>
  </si>
  <si>
    <t>06140306211046</t>
  </si>
  <si>
    <t>CEMENTO CENTROAMERICANO S.A DE C.V</t>
  </si>
  <si>
    <t>06140103791012</t>
  </si>
  <si>
    <t>ELIA ELIZABETH HERNANDEZ RAUDA</t>
  </si>
  <si>
    <t>06031708540016</t>
  </si>
  <si>
    <t>MARIO ANTONIO NOUBLEAU VALENCIA</t>
  </si>
  <si>
    <t>06142903111055</t>
  </si>
  <si>
    <t>SALVAMEDICA S.A DE C.V.</t>
  </si>
  <si>
    <t>06142508161086</t>
  </si>
  <si>
    <t>MI SALUD S.A DE C.V.</t>
  </si>
  <si>
    <t>10020601761016</t>
  </si>
  <si>
    <t>FREDY EDGARDO TORRES DURAN</t>
  </si>
  <si>
    <t>06142904931030</t>
  </si>
  <si>
    <t>PEREZ BENAVIDES S.A DE C.V.</t>
  </si>
  <si>
    <t>06140702171049</t>
  </si>
  <si>
    <t>TRANSPORTES ALAS S.A DE C.V.</t>
  </si>
  <si>
    <t>05010703161018</t>
  </si>
  <si>
    <t>GASPRO EL SALVADOR S.A DE C.V.</t>
  </si>
  <si>
    <t>02132105590013</t>
  </si>
  <si>
    <t>OSCAR ALBERTO FLORES MENJIVAR</t>
  </si>
  <si>
    <t>06142309921233</t>
  </si>
  <si>
    <t>LUIS ENRIQUE RIVERA PINEDA</t>
  </si>
  <si>
    <t>06141606770022</t>
  </si>
  <si>
    <t>LIBRERÍA CERVANTES S.A DE C.V.</t>
  </si>
  <si>
    <t>06142103171041</t>
  </si>
  <si>
    <t>LORO, S.A DE C.V.</t>
  </si>
  <si>
    <t>06142202161023</t>
  </si>
  <si>
    <t>COSMOITALIA, S.A DE C.V.</t>
  </si>
  <si>
    <t>02102905680033</t>
  </si>
  <si>
    <t>EDGAR OVIDIO NUÑEZ ARTEAGA</t>
  </si>
  <si>
    <t>06142909941068</t>
  </si>
  <si>
    <t>SERIPRISA, S.A DE C.V.</t>
  </si>
  <si>
    <t>03150901881084</t>
  </si>
  <si>
    <t>DAVID ORLANDO RIVERA RODRIGUEZ</t>
  </si>
  <si>
    <t>06142306941020</t>
  </si>
  <si>
    <t>SUMINISTRO INTERNACIONAL DE REPUESTOS S.A DE C.V.</t>
  </si>
  <si>
    <t>06143012931015</t>
  </si>
  <si>
    <t>ACAXUAL S.A DE C.V.</t>
  </si>
  <si>
    <t>06140512081078</t>
  </si>
  <si>
    <t>CORTE Y PRESICION DE METALES, S.A DE C.V.</t>
  </si>
  <si>
    <t>96422206810012</t>
  </si>
  <si>
    <t>TROPIGAS DE EL SALVADOR S.A</t>
  </si>
  <si>
    <t>06142506731012</t>
  </si>
  <si>
    <t>EDWIN FRANCISCO ORTIZ FIGUEROA</t>
  </si>
  <si>
    <t>06141112141043</t>
  </si>
  <si>
    <t>HYDRAULIC PARTS S.A DE C.V.</t>
  </si>
  <si>
    <t>02101302161028</t>
  </si>
  <si>
    <t>IMPORTADORA Y EXPORTADORA JMJ S.A DE C.V.</t>
  </si>
  <si>
    <t>06142404061020</t>
  </si>
  <si>
    <t>SOLUCIONES DE LOGISTICA S.A DE C.V.</t>
  </si>
  <si>
    <t>06142005820017</t>
  </si>
  <si>
    <t>AGROQUIMICAS INDUSTRIALES S.A DE C.V.</t>
  </si>
  <si>
    <t>06141502770029</t>
  </si>
  <si>
    <t>BRENNTAG EL SALVADOR S.A DE C.V.</t>
  </si>
  <si>
    <t>06140405211015</t>
  </si>
  <si>
    <t>INVERSIONES INDUSTRIALES AGRICOLAS</t>
  </si>
  <si>
    <t>02101811971020</t>
  </si>
  <si>
    <t>NUTRI FERTIL S.A DE C.V.</t>
  </si>
  <si>
    <t>94110804831019</t>
  </si>
  <si>
    <t>CECIA HERNANDEZ RODRIGUEZ</t>
  </si>
  <si>
    <t>06192311201016</t>
  </si>
  <si>
    <t>TRANSPORTES JASA, S.A DE C.V.</t>
  </si>
  <si>
    <t>12171406701039</t>
  </si>
  <si>
    <t>ANA FRANCISCA CEDILLOS</t>
  </si>
  <si>
    <t>12051401931014</t>
  </si>
  <si>
    <t>JUAN JOSE QUINTANILLA MAJANO</t>
  </si>
  <si>
    <t>06142209520012</t>
  </si>
  <si>
    <t>EMPRESAS ADOC, S.A DE C.V.</t>
  </si>
  <si>
    <t>06141009650016</t>
  </si>
  <si>
    <t>INDUSTRIAS MIKE MIKE, S.A DE C.V.</t>
  </si>
  <si>
    <t>06141406741073</t>
  </si>
  <si>
    <t>JOSE LUIS  CRUZ MEJIA</t>
  </si>
  <si>
    <t>03151110951018</t>
  </si>
  <si>
    <t>KATHERINE DANIELA CASTANEDA</t>
  </si>
  <si>
    <t>06140209051093</t>
  </si>
  <si>
    <t>MOBIPLUS</t>
  </si>
  <si>
    <t>06141111071017</t>
  </si>
  <si>
    <t>TRITON LOGISTICS S.A DE C.V.</t>
  </si>
  <si>
    <t>06142303091115</t>
  </si>
  <si>
    <t>SERVICIOS Y TERMINALES S.A DE C.V.</t>
  </si>
  <si>
    <t>06141305031024</t>
  </si>
  <si>
    <t>COMPAÑÍA DE LOGISTICA Y TRANSPORTE S.A DE C.V.</t>
  </si>
  <si>
    <t>09032406620010</t>
  </si>
  <si>
    <t>JUAN ANTONIO RODAS RIVAS</t>
  </si>
  <si>
    <t>06140103011033</t>
  </si>
  <si>
    <t>CARDOCOFFEE S.A DE C.V.</t>
  </si>
  <si>
    <t>06140108140066</t>
  </si>
  <si>
    <t>DIRECCION GENERAL DE TESORERIA</t>
  </si>
  <si>
    <t>04071607051010</t>
  </si>
  <si>
    <t>DIHARE S.A DE C.V.</t>
  </si>
  <si>
    <t>10102803791010</t>
  </si>
  <si>
    <t>CESAR ANTONIO CASTILLO MARTINEZ</t>
  </si>
  <si>
    <t>039938434</t>
  </si>
  <si>
    <t>EVELIA ESMERALDA MENDEZ</t>
  </si>
  <si>
    <t>06142510720020</t>
  </si>
  <si>
    <t>PROVEEDORES INDUSTRIALES S.A DE C.V.</t>
  </si>
  <si>
    <t>06140411191034</t>
  </si>
  <si>
    <t>CTMSAL LOGISTICS S.A DE C.V.</t>
  </si>
  <si>
    <t>06141407771049</t>
  </si>
  <si>
    <t>MIGUEL ENRIQUE BUENDIA PICHE</t>
  </si>
  <si>
    <t>02102509680048</t>
  </si>
  <si>
    <t>CARLOS HUMBERTO GARCIA RODRIGUEZ</t>
  </si>
  <si>
    <t>06141812171024</t>
  </si>
  <si>
    <t>TRANSEMSA S.A DE C.V.</t>
  </si>
  <si>
    <t>11211512530010</t>
  </si>
  <si>
    <t>JOSE RENE SARAVIA NIETO</t>
  </si>
  <si>
    <t>05130906831014</t>
  </si>
  <si>
    <t>LILIAN ISABEL SEGOVIA DE MORALES</t>
  </si>
  <si>
    <t>06143112791113</t>
  </si>
  <si>
    <t>MAURICIO ANTONIO CANALES BARRERA</t>
  </si>
  <si>
    <t>06140202151068</t>
  </si>
  <si>
    <t>BRAU S.A DE C.V.</t>
  </si>
  <si>
    <t>01012702670017</t>
  </si>
  <si>
    <t>VICTOR MANUEL AGUILAR CHINCHILLA</t>
  </si>
  <si>
    <t>06141308931638</t>
  </si>
  <si>
    <t>OLIVER ALEXANDER CARRILLO HERNANDEZ</t>
  </si>
  <si>
    <t>06142701691173</t>
  </si>
  <si>
    <t>ABRAHAM ANGEL ROMERO PERALTA</t>
  </si>
  <si>
    <t>11152808751018</t>
  </si>
  <si>
    <t>JOEL DE JESUS ESCOBAR ZELAYA</t>
  </si>
  <si>
    <t>03062505781046</t>
  </si>
  <si>
    <t>JOEL ELISEO PINTI MISMIT</t>
  </si>
  <si>
    <t>06141408201025</t>
  </si>
  <si>
    <t>SERVICIOS ADUANEROS S.A DE C.V.</t>
  </si>
  <si>
    <t>03011612731015</t>
  </si>
  <si>
    <t>RAFAEL AMAYA TOVAR</t>
  </si>
  <si>
    <t>05111703630014</t>
  </si>
  <si>
    <t>06072301881064</t>
  </si>
  <si>
    <t>MONICA LISET DURAN ALARCON</t>
  </si>
  <si>
    <t>12172005540015</t>
  </si>
  <si>
    <t>JOSE ARNOLDO NUILA</t>
  </si>
  <si>
    <t>05110504221014</t>
  </si>
  <si>
    <t>KOREA INYECTORES EL SALVADOR</t>
  </si>
  <si>
    <t>02121402701012</t>
  </si>
  <si>
    <t>JORGE ALBERTO ALVAREZ RAMOS</t>
  </si>
  <si>
    <t>06140502201024</t>
  </si>
  <si>
    <t>REPUESTOS REYES PESADOS DE EL SALVADOR</t>
  </si>
  <si>
    <t>06141111981048</t>
  </si>
  <si>
    <t>CONTINENTAL MOTORES S.A DE C.V.</t>
  </si>
  <si>
    <t>06142107031031</t>
  </si>
  <si>
    <t>GRUPO EXTREMO S.A DE C.V.</t>
  </si>
  <si>
    <t>06142208811224</t>
  </si>
  <si>
    <t>JOSSELINE BEATRIZ MURILLO DE CAMPOS</t>
  </si>
  <si>
    <t>06140210871142</t>
  </si>
  <si>
    <t>JOSE FELICIANO RIVERA SUNCIN</t>
  </si>
  <si>
    <t>06142310971031</t>
  </si>
  <si>
    <t>FARMACIAS UNO S.A DE C.V.</t>
  </si>
  <si>
    <t>06142409151044</t>
  </si>
  <si>
    <t>GRUPO ESCOBAR DUARTE S.A DE C.V.</t>
  </si>
  <si>
    <t>01011201931032</t>
  </si>
  <si>
    <t>CESAR ROBERTO VALDIVIESO FLORES</t>
  </si>
  <si>
    <t>06141407201064</t>
  </si>
  <si>
    <t>EXPLORER THE TRAVEL STORE S.A DE C.V.</t>
  </si>
  <si>
    <t>06140909921056</t>
  </si>
  <si>
    <t>INTERGRES S.A DE C.V.</t>
  </si>
  <si>
    <t>06142404821440</t>
  </si>
  <si>
    <t>VICKY JEANNETTE ZELAYA DE FIGUEROA</t>
  </si>
  <si>
    <t>06142112991043</t>
  </si>
  <si>
    <t>SERVICIOS DE MANTENIMIENTO Y CONSTRUCCION DE OBRAS</t>
  </si>
  <si>
    <t>11090105841010</t>
  </si>
  <si>
    <t>JOSE MAURICIO LOZA RODRIGUEZ</t>
  </si>
  <si>
    <t>02100801991019</t>
  </si>
  <si>
    <t>SANTANI S.A DE C.V.</t>
  </si>
  <si>
    <t>07010809771017</t>
  </si>
  <si>
    <t>RODOLFO ARQUIMIDES VASQUEZ RAMIREZ</t>
  </si>
  <si>
    <t>12072208680013</t>
  </si>
  <si>
    <t>IMPORTADORA PELETERA COMERCIAL HIPOS</t>
  </si>
  <si>
    <t>06140406191018</t>
  </si>
  <si>
    <t>FORZA ENERGY S.A DE C.V.</t>
  </si>
  <si>
    <t>06142504701175</t>
  </si>
  <si>
    <t>ANA AMELIA HERNANDEZ GOMEZ</t>
  </si>
  <si>
    <t>06140704841084</t>
  </si>
  <si>
    <t>JORGE ALBERTO MENJIVAR</t>
  </si>
  <si>
    <t>06143008051124</t>
  </si>
  <si>
    <t>EXODO 14 S.A DE C.V.</t>
  </si>
  <si>
    <t>01082009761012</t>
  </si>
  <si>
    <t>JOSE ANTONIO ESCOBAR ORELLANA</t>
  </si>
  <si>
    <t>EL PIOJO AUTOPARTES S.A DE C.V.</t>
  </si>
  <si>
    <t>06141201101055</t>
  </si>
  <si>
    <t>GRUPO LOS SIETE S.A DE C.V.</t>
  </si>
  <si>
    <t>06082402691016</t>
  </si>
  <si>
    <t>JOSE ESTEBAN ALTAMIRANO PEREZ</t>
  </si>
  <si>
    <t>FILTROS Y LUBRICANTES SALVADOREÑOS S.A DE C.V.</t>
  </si>
  <si>
    <t>06142711181068</t>
  </si>
  <si>
    <t>NINOS AUTOPARTES S.A DE C.V.</t>
  </si>
  <si>
    <t>01/10/2022</t>
  </si>
  <si>
    <t>05/10/2022</t>
  </si>
  <si>
    <t>07/10/2022</t>
  </si>
  <si>
    <t>08/10/2022</t>
  </si>
  <si>
    <t>13/10/2022</t>
  </si>
  <si>
    <t>14/10/2022</t>
  </si>
  <si>
    <t>15/10/2022</t>
  </si>
  <si>
    <t>19/10/2022</t>
  </si>
  <si>
    <t>21/10/2022</t>
  </si>
  <si>
    <t>24/10/2022</t>
  </si>
  <si>
    <t>25/10/2022</t>
  </si>
  <si>
    <t>27/10/2022</t>
  </si>
  <si>
    <t>28/10/2022</t>
  </si>
  <si>
    <t>29/10/2022</t>
  </si>
  <si>
    <t>O DESING S.A DE C.V.</t>
  </si>
  <si>
    <t>03/10/2022</t>
  </si>
  <si>
    <t>COMERCIALIZACION Y DISTRIBUCION DE CARNES</t>
  </si>
  <si>
    <t>04/10/2022</t>
  </si>
  <si>
    <t>10/10/2022</t>
  </si>
  <si>
    <t>11/10/2022</t>
  </si>
  <si>
    <t>06140906740036</t>
  </si>
  <si>
    <t>FEDERICO ERNESTO FUENTES ALVARENGA</t>
  </si>
  <si>
    <t>12/10/2022</t>
  </si>
  <si>
    <t>06142001811275</t>
  </si>
  <si>
    <t>LISETH MARIA GUERRERO TREJO</t>
  </si>
  <si>
    <t>17/10/2022</t>
  </si>
  <si>
    <t>18/10/2022</t>
  </si>
  <si>
    <t>03020503821011</t>
  </si>
  <si>
    <t>ROBERTO GERARDO MAYEN MENDOZA</t>
  </si>
  <si>
    <t>22/10/2022</t>
  </si>
  <si>
    <t>26/10/2022</t>
  </si>
  <si>
    <t>31/10/2022</t>
  </si>
  <si>
    <t>06/10/2022</t>
  </si>
  <si>
    <t>ANEXO 5</t>
  </si>
  <si>
    <t>ANEXO 6</t>
  </si>
  <si>
    <t>20/10/2022</t>
  </si>
  <si>
    <t>06142206131030</t>
  </si>
  <si>
    <t>URQUILLA , AAA. S.A DE C.V.</t>
  </si>
  <si>
    <t>06142505171080</t>
  </si>
  <si>
    <t>ANDRASA, S.A DE C.V.</t>
  </si>
  <si>
    <t>06071003821010</t>
  </si>
  <si>
    <t>JOSE SICARDO MORATAYA MAGARIN</t>
  </si>
  <si>
    <t>R Y R IMPORTACIONES Y SERVICIOS</t>
  </si>
  <si>
    <t>GRANADOS CRUZ S.A DE C.V.</t>
  </si>
  <si>
    <t>GRUPO 3 INVERSIONES S.A DE C.V.</t>
  </si>
  <si>
    <t>30/10/2022</t>
  </si>
  <si>
    <t>06141411690013</t>
  </si>
  <si>
    <t xml:space="preserve">SEGUROS SURA S.A </t>
  </si>
  <si>
    <t>16/10/2022</t>
  </si>
  <si>
    <t>15/09/2022</t>
  </si>
  <si>
    <t>11/09/2022</t>
  </si>
  <si>
    <t>03/11/2022</t>
  </si>
  <si>
    <t>12</t>
  </si>
  <si>
    <t>30</t>
  </si>
  <si>
    <t>04/11/2022</t>
  </si>
  <si>
    <t>07/11/2022</t>
  </si>
  <si>
    <t>09/11/2022</t>
  </si>
  <si>
    <t>12/11/2022</t>
  </si>
  <si>
    <t>16/11/2022</t>
  </si>
  <si>
    <t>18/11/2022</t>
  </si>
  <si>
    <t>19/11/2022</t>
  </si>
  <si>
    <t>23/11/2022</t>
  </si>
  <si>
    <t>25/11/2022</t>
  </si>
  <si>
    <t>26/11/2022</t>
  </si>
  <si>
    <t>28/11/2022</t>
  </si>
  <si>
    <t>29/11/2022</t>
  </si>
  <si>
    <t>30/11/2022</t>
  </si>
  <si>
    <t>01/11/2022</t>
  </si>
  <si>
    <t>05/11/2022</t>
  </si>
  <si>
    <t>08/11/2022</t>
  </si>
  <si>
    <t>15/11/2022</t>
  </si>
  <si>
    <t>17/11/2022</t>
  </si>
  <si>
    <t>21/11/2022</t>
  </si>
  <si>
    <t>22/11/2022</t>
  </si>
  <si>
    <t>24/11/2022</t>
  </si>
  <si>
    <t>05111811661028</t>
  </si>
  <si>
    <t>DORA YANETTE MIRANDA</t>
  </si>
  <si>
    <t>10/11/2022</t>
  </si>
  <si>
    <t>11/11/2022</t>
  </si>
  <si>
    <t>14/11/2022</t>
  </si>
  <si>
    <t>06/11/2022</t>
  </si>
  <si>
    <t>02/11/2022</t>
  </si>
  <si>
    <t>06142406211020</t>
  </si>
  <si>
    <t>RIVAS AUTOPARTS S.A DE C.V.</t>
  </si>
  <si>
    <t>13/11/2022</t>
  </si>
  <si>
    <t>06141907191014</t>
  </si>
  <si>
    <t>ISH, S.A DE C.V.</t>
  </si>
  <si>
    <t>06141708071034</t>
  </si>
  <si>
    <t>GRUPO ENTU-SIASMO S.A DE C.V.</t>
  </si>
  <si>
    <t>06141201101063</t>
  </si>
  <si>
    <t>BATERIAS AMERICAN LASSER S.A DE C.V.</t>
  </si>
  <si>
    <t>02100106710016</t>
  </si>
  <si>
    <t>ALMACENES BOU, S.A DE C.V.</t>
  </si>
  <si>
    <t>02/12/2022</t>
  </si>
  <si>
    <t>01/12/2022</t>
  </si>
  <si>
    <t>03/12/2022</t>
  </si>
  <si>
    <t>05/12/2022</t>
  </si>
  <si>
    <t>06/12/2022</t>
  </si>
  <si>
    <t>08/12/2022</t>
  </si>
  <si>
    <t>09/12/2022</t>
  </si>
  <si>
    <t>10/12/2022</t>
  </si>
  <si>
    <t>12/12/2022</t>
  </si>
  <si>
    <t>13/12/2022</t>
  </si>
  <si>
    <t xml:space="preserve"> </t>
  </si>
  <si>
    <t>16/12/2022</t>
  </si>
  <si>
    <t>17/12/2022</t>
  </si>
  <si>
    <t>20/12/2022</t>
  </si>
  <si>
    <t>23/12/2022</t>
  </si>
  <si>
    <t>27/12/2022</t>
  </si>
  <si>
    <t>28/12/2022</t>
  </si>
  <si>
    <t>29/12/2022</t>
  </si>
  <si>
    <t>19/12/2022</t>
  </si>
  <si>
    <t>21/12/2022</t>
  </si>
  <si>
    <t>2312</t>
  </si>
  <si>
    <t>31/12/2022</t>
  </si>
  <si>
    <t>15/12/2022</t>
  </si>
  <si>
    <t>14/12/2022</t>
  </si>
  <si>
    <t>22/12/2022</t>
  </si>
  <si>
    <t>30/12/2022</t>
  </si>
  <si>
    <t>08210511841023</t>
  </si>
  <si>
    <t>JUAN ADALBERTO PINEDA BONILLA</t>
  </si>
  <si>
    <t>06143004941010</t>
  </si>
  <si>
    <t>AUTO REC, S.A DE C.V.</t>
  </si>
  <si>
    <t>06141106121030</t>
  </si>
  <si>
    <t>CHEMICAL COLOR , S.A DE C.V.</t>
  </si>
  <si>
    <t>02100208011016</t>
  </si>
  <si>
    <t>INDUSTRIAS MAGAÑA L. S.A DE C.V.</t>
  </si>
  <si>
    <t>06142110041021</t>
  </si>
  <si>
    <t>EMPREVETER S.A DE C.V.</t>
  </si>
  <si>
    <t>05110410530013</t>
  </si>
  <si>
    <t>FRANCISCO JAVIER LIRA RIVERA</t>
  </si>
  <si>
    <t>06142012041013</t>
  </si>
  <si>
    <t>CORPORACION DE TIENDAS INTERNACIONALES</t>
  </si>
  <si>
    <t>06143006630016</t>
  </si>
  <si>
    <t>INDRUSTRIAS CONSOLIDADAS S.A DE C.V.</t>
  </si>
  <si>
    <t>26/12/2022</t>
  </si>
  <si>
    <t>05012908111016</t>
  </si>
  <si>
    <t>PACIFIC TRADING S.A DE C.V.</t>
  </si>
  <si>
    <t>02</t>
  </si>
  <si>
    <t>06</t>
  </si>
  <si>
    <t>08</t>
  </si>
  <si>
    <t>14</t>
  </si>
  <si>
    <t>21</t>
  </si>
  <si>
    <t>22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</si>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</sst>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4"/>
      </top>
      <bottom/>
      <diagonal/>
    </border>
    <border>
      <left/>
      <right style="thin">
        <color theme="6"/>
      </right>
      <top style="thin">
        <color theme="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4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/>
      <top style="thin">
        <color theme="6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9">
    <xf numFmtId="0" fontId="0" fillId="0" borderId="0" xfId="0"/>
    <xf numFmtId="49" fontId="0" fillId="0" borderId="0" xfId="0" applyNumberFormat="1"/>
    <xf numFmtId="44" fontId="0" fillId="0" borderId="0" xfId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4" fontId="6" fillId="3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center"/>
    </xf>
    <xf numFmtId="0" fontId="6" fillId="0" borderId="2" xfId="1" applyNumberFormat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44" fontId="6" fillId="0" borderId="2" xfId="1" applyFont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44" fontId="6" fillId="4" borderId="2" xfId="1" applyFont="1" applyFill="1" applyBorder="1" applyAlignment="1">
      <alignment horizontal="right"/>
    </xf>
    <xf numFmtId="49" fontId="7" fillId="0" borderId="4" xfId="0" applyNumberFormat="1" applyFont="1" applyBorder="1" applyAlignment="1">
      <alignment vertical="top"/>
    </xf>
    <xf numFmtId="2" fontId="0" fillId="0" borderId="5" xfId="0" applyNumberFormat="1" applyBorder="1"/>
    <xf numFmtId="49" fontId="8" fillId="0" borderId="4" xfId="0" applyNumberFormat="1" applyFont="1" applyBorder="1"/>
    <xf numFmtId="0" fontId="0" fillId="0" borderId="4" xfId="0" applyBorder="1"/>
    <xf numFmtId="49" fontId="9" fillId="0" borderId="4" xfId="0" applyNumberFormat="1" applyFont="1" applyBorder="1"/>
    <xf numFmtId="49" fontId="0" fillId="0" borderId="4" xfId="0" applyNumberFormat="1" applyBorder="1"/>
    <xf numFmtId="0" fontId="10" fillId="0" borderId="6" xfId="0" applyFont="1" applyBorder="1"/>
    <xf numFmtId="0" fontId="0" fillId="0" borderId="5" xfId="0" applyBorder="1"/>
    <xf numFmtId="2" fontId="8" fillId="0" borderId="4" xfId="0" quotePrefix="1" applyNumberFormat="1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/>
    </xf>
    <xf numFmtId="49" fontId="8" fillId="0" borderId="7" xfId="0" applyNumberFormat="1" applyFont="1" applyBorder="1"/>
    <xf numFmtId="49" fontId="8" fillId="0" borderId="8" xfId="0" applyNumberFormat="1" applyFont="1" applyBorder="1"/>
    <xf numFmtId="49" fontId="0" fillId="0" borderId="9" xfId="0" applyNumberFormat="1" applyBorder="1"/>
    <xf numFmtId="49" fontId="8" fillId="0" borderId="10" xfId="0" applyNumberFormat="1" applyFont="1" applyBorder="1"/>
    <xf numFmtId="49" fontId="8" fillId="0" borderId="11" xfId="0" applyNumberFormat="1" applyFont="1" applyBorder="1"/>
    <xf numFmtId="49" fontId="8" fillId="0" borderId="12" xfId="0" applyNumberFormat="1" applyFont="1" applyBorder="1"/>
    <xf numFmtId="0" fontId="6" fillId="3" borderId="2" xfId="0" applyFont="1" applyFill="1" applyBorder="1" applyAlignment="1">
      <alignment horizontal="center"/>
    </xf>
    <xf numFmtId="0" fontId="0" fillId="0" borderId="14" xfId="0" applyBorder="1"/>
    <xf numFmtId="49" fontId="0" fillId="0" borderId="16" xfId="0" applyNumberFormat="1" applyBorder="1"/>
    <xf numFmtId="49" fontId="0" fillId="0" borderId="14" xfId="0" applyNumberFormat="1" applyBorder="1"/>
    <xf numFmtId="49" fontId="0" fillId="0" borderId="13" xfId="0" applyNumberFormat="1" applyBorder="1"/>
    <xf numFmtId="0" fontId="0" fillId="0" borderId="10" xfId="0" applyBorder="1"/>
    <xf numFmtId="49" fontId="7" fillId="0" borderId="15" xfId="0" applyNumberFormat="1" applyFont="1" applyBorder="1" applyAlignment="1">
      <alignment vertical="top"/>
    </xf>
    <xf numFmtId="0" fontId="0" fillId="0" borderId="16" xfId="0" quotePrefix="1" applyBorder="1"/>
    <xf numFmtId="49" fontId="8" fillId="0" borderId="14" xfId="0" applyNumberFormat="1" applyFont="1" applyBorder="1"/>
    <xf numFmtId="49" fontId="6" fillId="0" borderId="17" xfId="1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4" fontId="6" fillId="0" borderId="0" xfId="1" applyFont="1" applyBorder="1" applyAlignment="1">
      <alignment horizontal="right"/>
    </xf>
    <xf numFmtId="49" fontId="0" fillId="0" borderId="0" xfId="1" applyNumberFormat="1" applyFont="1"/>
    <xf numFmtId="44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0" fillId="5" borderId="0" xfId="0" applyFill="1"/>
    <xf numFmtId="44" fontId="0" fillId="5" borderId="0" xfId="1" applyFont="1" applyFill="1"/>
    <xf numFmtId="49" fontId="0" fillId="0" borderId="13" xfId="0" quotePrefix="1" applyNumberFormat="1" applyBorder="1"/>
    <xf numFmtId="49" fontId="9" fillId="0" borderId="4" xfId="0" quotePrefix="1" applyNumberFormat="1" applyFont="1" applyBorder="1"/>
    <xf numFmtId="44" fontId="12" fillId="0" borderId="0" xfId="1" applyFont="1"/>
    <xf numFmtId="0" fontId="0" fillId="0" borderId="0" xfId="0" applyNumberFormat="1"/>
    <xf numFmtId="49" fontId="13" fillId="0" borderId="0" xfId="0" applyNumberFormat="1" applyFont="1" applyAlignment="1">
      <alignment horizontal="right"/>
    </xf>
    <xf numFmtId="0" fontId="14" fillId="0" borderId="0" xfId="0" applyFont="1"/>
    <xf numFmtId="49" fontId="14" fillId="0" borderId="0" xfId="0" applyNumberFormat="1" applyFont="1"/>
    <xf numFmtId="0" fontId="6" fillId="3" borderId="2" xfId="0" applyNumberFormat="1" applyFont="1" applyFill="1" applyBorder="1" applyAlignment="1">
      <alignment horizontal="center"/>
    </xf>
    <xf numFmtId="14" fontId="0" fillId="0" borderId="0" xfId="0" applyNumberFormat="1"/>
    <xf numFmtId="0" fontId="15" fillId="0" borderId="0" xfId="0" applyNumberFormat="1" applyFont="1"/>
    <xf numFmtId="0" fontId="15" fillId="0" borderId="0" xfId="0" applyFont="1"/>
    <xf numFmtId="44" fontId="15" fillId="0" borderId="0" xfId="1" applyFont="1"/>
  </cellXfs>
  <cellStyles count="2">
    <cellStyle name="Moneda" xfId="1" builtinId="4"/>
    <cellStyle name="Normal" xfId="0" builtinId="0"/>
  </cellStyles>
  <dxfs count="45"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22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23</xdr:row>
      <xdr:rowOff>134472</xdr:rowOff>
    </xdr:from>
    <xdr:to>
      <xdr:col>3</xdr:col>
      <xdr:colOff>1322293</xdr:colOff>
      <xdr:row>24</xdr:row>
      <xdr:rowOff>168089</xdr:rowOff>
    </xdr:to>
    <xdr:sp macro="[1]!GuardarDatos" textlink="">
      <xdr:nvSpPr>
        <xdr:cNvPr id="6" name="5 Bisel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23</xdr:row>
      <xdr:rowOff>123265</xdr:rowOff>
    </xdr:from>
    <xdr:to>
      <xdr:col>2</xdr:col>
      <xdr:colOff>145676</xdr:colOff>
      <xdr:row>24</xdr:row>
      <xdr:rowOff>156882</xdr:rowOff>
    </xdr:to>
    <xdr:sp macro="[1]!LimpiarDatos" textlink="">
      <xdr:nvSpPr>
        <xdr:cNvPr id="5" name="4 Bisel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25</xdr:row>
      <xdr:rowOff>179293</xdr:rowOff>
    </xdr:from>
    <xdr:to>
      <xdr:col>3</xdr:col>
      <xdr:colOff>784412</xdr:colOff>
      <xdr:row>27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3" name="2 Bisel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4" name="3 Bisel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20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6" name="5 Bisel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7" name="6 Bisel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1]!LimpiarConsumi" textlink="">
      <xdr:nvSpPr>
        <xdr:cNvPr id="3" name="2 Bisel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1]!DatosConsumi" textlink="">
      <xdr:nvSpPr>
        <xdr:cNvPr id="7" name="6 Bisel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T1073" totalsRowCount="1" dataDxfId="35" dataCellStyle="Moneda">
  <autoFilter ref="A3:T1072">
    <filterColumn colId="0">
      <filters>
        <filter val="DICIEMBRE"/>
      </filters>
    </filterColumn>
  </autoFilter>
  <tableColumns count="20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dataDxfId="34" totalsRowDxfId="33" dataCellStyle="Moneda"/>
    <tableColumn id="9" name="I. EXENTAS" dataDxfId="32" totalsRowDxfId="31" dataCellStyle="Moneda"/>
    <tableColumn id="10" name="IMPOR EX" dataDxfId="30" totalsRowDxfId="29" dataCellStyle="Moneda"/>
    <tableColumn id="11" name="C. GRAVADA" totalsRowFunction="sum" dataDxfId="28" totalsRowDxfId="27" dataCellStyle="Moneda"/>
    <tableColumn id="12" name="INTER GRAVA" dataDxfId="26" totalsRowDxfId="25" dataCellStyle="Moneda"/>
    <tableColumn id="13" name="IMPOR BIENES" dataDxfId="24" totalsRowDxfId="23" dataCellStyle="Moneda"/>
    <tableColumn id="14" name="IMPOR SERV" dataDxfId="22" totalsRowDxfId="21" dataCellStyle="Moneda"/>
    <tableColumn id="15" name="IVA" totalsRowFunction="sum" dataDxfId="20" totalsRowDxfId="19" dataCellStyle="Moneda"/>
    <tableColumn id="16" name="TOTAL C." totalsRowFunction="sum" dataDxfId="18" totalsRowDxfId="17" dataCellStyle="Moneda"/>
    <tableColumn id="17" name="DUI" dataDxfId="16" totalsRowDxfId="15" dataCellStyle="Moneda"/>
    <tableColumn id="18" name="ANEXO 4" totalsRowDxfId="14" dataCellStyle="Moneda"/>
    <tableColumn id="19" name="ANEXO 5" dataDxfId="13" totalsRowDxfId="12" dataCellStyle="Moneda"/>
    <tableColumn id="20" name="ANEXO 6" dataDxfId="11" totalsRowDxfId="10" dataCellStyle="Mon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516" totalsRowCount="1"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/>
    <tableColumn id="12" name="VENTA NO SUJETA"/>
    <tableColumn id="13" name="V. GRAVADA" totalsRowFunction="sum" totalsRowDxfId="9"/>
    <tableColumn id="14" name="D.FISCAL" totalsRowFunction="sum" totalsRowDxfId="8"/>
    <tableColumn id="15" name="V CTA DE 3" totalsRowDxfId="7"/>
    <tableColumn id="16" name="D. FISCAL A 3" totalsRowFunction="custom" totalsRowDxfId="6">
      <totalsRowFormula>SUBTOTAL(109,Tabla2[V CTA DE 3])</totalsRowFormula>
    </tableColumn>
    <tableColumn id="17" name="VENTA TOTAL" totalsRowFunction="custom" totalsRowDxfId="5">
      <totalsRowFormula>SUBTOTAL(109,Tabla2[V CTA DE 3])</totalsRowFormula>
    </tableColumn>
    <tableColumn id="19" name="DUI" dataDxfId="4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85" totalsRowCount="1">
  <sortState ref="A194:V228">
    <sortCondition ref="G2:G167"/>
  </sortState>
  <tableColumns count="22">
    <tableColumn id="1" name="MES" totalsRowLabel="Total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/>
    <tableColumn id="13" name="VENTAS NO"/>
    <tableColumn id="14" name="V NO SUJETAS"/>
    <tableColumn id="15" name="V GRAVADAS" totalsRowFunction="sum" totalsRowDxfId="3"/>
    <tableColumn id="16" name="EX IN CA"/>
    <tableColumn id="17" name="EX OUT CA"/>
    <tableColumn id="18" name="EX SERVICE"/>
    <tableColumn id="19" name="V ZONA FRAN"/>
    <tableColumn id="20" name="V CTA A 3ERO"/>
    <tableColumn id="21" name="TOTAL VENTA"/>
    <tableColumn id="22" name="ANEXO" totalsRowFunction="count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B885" totalsRowShown="0" tableBorderDxfId="2">
  <autoFilter ref="A1:B885"/>
  <tableColumns count="2">
    <tableColumn id="1" name="NIT" dataDxfId="1"/>
    <tableColumn id="2" name="PROVEED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XFD24"/>
  <sheetViews>
    <sheetView showGridLines="0" zoomScale="120" zoomScaleNormal="120" zoomScaleSheetLayoutView="85" workbookViewId="0">
      <selection activeCell="D7" sqref="D7"/>
    </sheetView>
  </sheetViews>
  <sheetFormatPr baseColWidth="10" defaultColWidth="11.42578125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10 16384:16384" ht="49.5" customHeight="1" x14ac:dyDescent="0.25"/>
    <row r="2" spans="2:10 16384:16384" ht="15.75" thickBot="1" x14ac:dyDescent="0.3"/>
    <row r="3" spans="2:10 16384:16384" x14ac:dyDescent="0.25">
      <c r="B3" s="3" t="s">
        <v>17</v>
      </c>
      <c r="D3" s="9" t="s">
        <v>373</v>
      </c>
      <c r="XFD3" t="s">
        <v>187</v>
      </c>
    </row>
    <row r="4" spans="2:10 16384:16384" x14ac:dyDescent="0.25">
      <c r="B4" s="3" t="s">
        <v>2</v>
      </c>
      <c r="D4" s="64" t="str">
        <f>+J4</f>
        <v>23/12/2022</v>
      </c>
      <c r="E4" s="61" t="s">
        <v>1772</v>
      </c>
      <c r="F4" s="62" t="str">
        <f>+LEFT(E4,2)</f>
        <v>23</v>
      </c>
      <c r="G4" s="62" t="str">
        <f>+RIGHT(E4,2)</f>
        <v>12</v>
      </c>
      <c r="H4" s="63" t="s">
        <v>484</v>
      </c>
      <c r="I4" s="62" t="s">
        <v>485</v>
      </c>
      <c r="J4" s="62" t="str">
        <f>+F4&amp;I4&amp;G4&amp;I4&amp;H4</f>
        <v>23/12/2022</v>
      </c>
      <c r="XFD4" t="s">
        <v>228</v>
      </c>
    </row>
    <row r="5" spans="2:10 16384:16384" hidden="1" x14ac:dyDescent="0.25">
      <c r="B5" s="3" t="s">
        <v>3</v>
      </c>
      <c r="D5" s="5" t="s">
        <v>1</v>
      </c>
      <c r="XFD5" t="s">
        <v>272</v>
      </c>
    </row>
    <row r="6" spans="2:10 16384:16384" hidden="1" x14ac:dyDescent="0.25">
      <c r="B6" s="3" t="s">
        <v>4</v>
      </c>
      <c r="D6" s="5" t="s">
        <v>0</v>
      </c>
      <c r="XFD6" t="s">
        <v>305</v>
      </c>
    </row>
    <row r="7" spans="2:10 16384:16384" x14ac:dyDescent="0.25">
      <c r="B7" s="3" t="s">
        <v>5</v>
      </c>
      <c r="D7" s="32"/>
      <c r="XFD7" t="s">
        <v>334</v>
      </c>
    </row>
    <row r="8" spans="2:10 16384:16384" x14ac:dyDescent="0.25">
      <c r="B8" s="3" t="s">
        <v>6</v>
      </c>
      <c r="D8" s="10" t="s">
        <v>77</v>
      </c>
      <c r="XFD8" t="s">
        <v>367</v>
      </c>
    </row>
    <row r="9" spans="2:10 16384:16384" x14ac:dyDescent="0.25">
      <c r="B9" s="3" t="s">
        <v>46</v>
      </c>
      <c r="D9" s="16" t="str">
        <f>IFERROR(VLOOKUP(D8,Tabla4[#All],2,0),"")</f>
        <v>FREUND S.A DE C.V.</v>
      </c>
      <c r="XFD9" t="s">
        <v>368</v>
      </c>
    </row>
    <row r="10" spans="2:10 16384:16384" x14ac:dyDescent="0.25">
      <c r="B10" s="3" t="s">
        <v>7</v>
      </c>
      <c r="D10" s="6">
        <v>0</v>
      </c>
      <c r="F10" s="2"/>
      <c r="XFD10" t="s">
        <v>369</v>
      </c>
    </row>
    <row r="11" spans="2:10 16384:16384" hidden="1" x14ac:dyDescent="0.25">
      <c r="B11" s="3" t="s">
        <v>8</v>
      </c>
      <c r="D11" s="6">
        <v>0</v>
      </c>
      <c r="F11" s="2"/>
      <c r="XFD11" t="s">
        <v>370</v>
      </c>
    </row>
    <row r="12" spans="2:10 16384:16384" hidden="1" x14ac:dyDescent="0.25">
      <c r="B12" s="3" t="s">
        <v>9</v>
      </c>
      <c r="D12" s="6">
        <v>0</v>
      </c>
      <c r="F12" s="2"/>
      <c r="XFD12" t="s">
        <v>371</v>
      </c>
    </row>
    <row r="13" spans="2:10 16384:16384" x14ac:dyDescent="0.25">
      <c r="B13" s="3" t="s">
        <v>10</v>
      </c>
      <c r="D13" s="11"/>
      <c r="F13" s="2"/>
      <c r="G13" s="2"/>
      <c r="XFD13" t="s">
        <v>372</v>
      </c>
    </row>
    <row r="14" spans="2:10 16384:16384" x14ac:dyDescent="0.25">
      <c r="B14" s="3" t="s">
        <v>11</v>
      </c>
      <c r="D14" s="6">
        <v>0</v>
      </c>
      <c r="F14" s="2"/>
      <c r="XFD14" t="s">
        <v>373</v>
      </c>
    </row>
    <row r="15" spans="2:10 16384:16384" x14ac:dyDescent="0.25">
      <c r="B15" s="3" t="s">
        <v>13</v>
      </c>
      <c r="D15" s="6">
        <v>0</v>
      </c>
      <c r="F15" s="2"/>
    </row>
    <row r="16" spans="2:10 16384:16384" x14ac:dyDescent="0.25">
      <c r="B16" s="3" t="s">
        <v>12</v>
      </c>
      <c r="D16" s="6">
        <v>0</v>
      </c>
      <c r="F16" s="2"/>
    </row>
    <row r="17" spans="2:6" x14ac:dyDescent="0.25">
      <c r="B17" s="3" t="s">
        <v>14</v>
      </c>
      <c r="D17" s="6">
        <f>+(D16++D15+D14+D13)*0.13</f>
        <v>0</v>
      </c>
      <c r="F17" s="2"/>
    </row>
    <row r="18" spans="2:6" x14ac:dyDescent="0.25">
      <c r="B18" s="3" t="s">
        <v>15</v>
      </c>
      <c r="D18" s="6">
        <f>+SUBTOTAL(9,D10,D11,D12,D13,D14,D15,D16,D17)</f>
        <v>0</v>
      </c>
      <c r="F18" s="2"/>
    </row>
    <row r="19" spans="2:6" x14ac:dyDescent="0.25">
      <c r="B19" s="3" t="s">
        <v>188</v>
      </c>
      <c r="D19" s="48" t="s">
        <v>145</v>
      </c>
      <c r="F19" s="2"/>
    </row>
    <row r="20" spans="2:6" ht="15.75" thickBot="1" x14ac:dyDescent="0.3">
      <c r="B20" s="3" t="s">
        <v>16</v>
      </c>
      <c r="D20" s="8">
        <v>3</v>
      </c>
    </row>
    <row r="21" spans="2:6" x14ac:dyDescent="0.25">
      <c r="B21" s="3" t="s">
        <v>44</v>
      </c>
      <c r="D21" s="49" t="s">
        <v>145</v>
      </c>
    </row>
    <row r="22" spans="2:6" x14ac:dyDescent="0.25">
      <c r="B22" s="3" t="s">
        <v>189</v>
      </c>
      <c r="D22" s="50">
        <v>0</v>
      </c>
    </row>
    <row r="23" spans="2:6" x14ac:dyDescent="0.25">
      <c r="F23" s="2"/>
    </row>
    <row r="24" spans="2:6" x14ac:dyDescent="0.25">
      <c r="F24" s="2"/>
    </row>
  </sheetData>
  <phoneticPr fontId="11" type="noConversion"/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list" allowBlank="1" showInputMessage="1" showErrorMessage="1" sqref="D3">
      <formula1>$XFD$3:$XFD$14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T1073"/>
  <sheetViews>
    <sheetView topLeftCell="A59" workbookViewId="0">
      <selection activeCell="B4" sqref="B4:R97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5" bestFit="1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6" width="11.42578125" style="2"/>
  </cols>
  <sheetData>
    <row r="3" spans="1:20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t="s">
        <v>188</v>
      </c>
      <c r="R3" t="s">
        <v>177</v>
      </c>
      <c r="S3" t="s">
        <v>1692</v>
      </c>
      <c r="T3" t="s">
        <v>1693</v>
      </c>
    </row>
    <row r="4" spans="1:20" x14ac:dyDescent="0.25">
      <c r="A4" t="s">
        <v>373</v>
      </c>
      <c r="B4" t="s">
        <v>1766</v>
      </c>
      <c r="C4" t="s">
        <v>1</v>
      </c>
      <c r="D4" t="s">
        <v>0</v>
      </c>
      <c r="E4">
        <v>197556</v>
      </c>
      <c r="F4" t="s">
        <v>77</v>
      </c>
      <c r="G4" t="s">
        <v>597</v>
      </c>
      <c r="H4" s="2">
        <v>0</v>
      </c>
      <c r="I4" s="2">
        <v>0</v>
      </c>
      <c r="J4" s="2">
        <v>0</v>
      </c>
      <c r="K4" s="2">
        <v>24.34</v>
      </c>
      <c r="L4" s="2">
        <v>0</v>
      </c>
      <c r="M4" s="2">
        <v>0</v>
      </c>
      <c r="N4" s="2">
        <v>0</v>
      </c>
      <c r="O4" s="2">
        <v>3.1642000000000001</v>
      </c>
      <c r="P4" s="2">
        <v>27.504200000000001</v>
      </c>
      <c r="R4">
        <v>3</v>
      </c>
      <c r="S4" t="s">
        <v>145</v>
      </c>
      <c r="T4">
        <v>0</v>
      </c>
    </row>
    <row r="5" spans="1:20" x14ac:dyDescent="0.25">
      <c r="A5" t="s">
        <v>373</v>
      </c>
      <c r="B5" t="s">
        <v>1753</v>
      </c>
      <c r="C5" t="s">
        <v>1</v>
      </c>
      <c r="D5" t="s">
        <v>0</v>
      </c>
      <c r="E5">
        <v>864186</v>
      </c>
      <c r="F5" t="s">
        <v>1705</v>
      </c>
      <c r="G5" t="s">
        <v>1706</v>
      </c>
      <c r="H5" s="2">
        <v>0</v>
      </c>
      <c r="I5" s="2">
        <v>0</v>
      </c>
      <c r="J5" s="2">
        <v>0</v>
      </c>
      <c r="K5" s="2">
        <v>89.05</v>
      </c>
      <c r="L5" s="2">
        <v>0</v>
      </c>
      <c r="M5" s="2">
        <v>0</v>
      </c>
      <c r="N5" s="2">
        <v>0</v>
      </c>
      <c r="O5" s="2">
        <v>11.576499999999999</v>
      </c>
      <c r="P5" s="2">
        <v>100.62649999999999</v>
      </c>
      <c r="R5">
        <v>3</v>
      </c>
      <c r="S5" t="s">
        <v>145</v>
      </c>
      <c r="T5">
        <v>0</v>
      </c>
    </row>
    <row r="6" spans="1:20" x14ac:dyDescent="0.25">
      <c r="A6" t="s">
        <v>373</v>
      </c>
      <c r="B6" t="s">
        <v>1777</v>
      </c>
      <c r="C6" t="s">
        <v>1</v>
      </c>
      <c r="D6" t="s">
        <v>0</v>
      </c>
      <c r="E6">
        <v>208624</v>
      </c>
      <c r="F6" t="s">
        <v>77</v>
      </c>
      <c r="G6" t="s">
        <v>597</v>
      </c>
      <c r="H6" s="2">
        <v>0</v>
      </c>
      <c r="I6" s="2">
        <v>0</v>
      </c>
      <c r="J6" s="2">
        <v>0</v>
      </c>
      <c r="K6" s="2">
        <v>28.72</v>
      </c>
      <c r="L6" s="2">
        <v>0</v>
      </c>
      <c r="M6" s="2">
        <v>0</v>
      </c>
      <c r="N6" s="2">
        <v>0</v>
      </c>
      <c r="O6" s="2">
        <v>3.7336</v>
      </c>
      <c r="P6" s="2">
        <v>32.453600000000002</v>
      </c>
      <c r="R6">
        <v>3</v>
      </c>
      <c r="S6" t="s">
        <v>145</v>
      </c>
      <c r="T6">
        <v>0</v>
      </c>
    </row>
    <row r="7" spans="1:20" x14ac:dyDescent="0.25">
      <c r="A7" t="s">
        <v>373</v>
      </c>
      <c r="B7" t="s">
        <v>1771</v>
      </c>
      <c r="C7" t="s">
        <v>1</v>
      </c>
      <c r="D7" t="s">
        <v>0</v>
      </c>
      <c r="E7">
        <v>2029919</v>
      </c>
      <c r="F7" t="s">
        <v>133</v>
      </c>
      <c r="G7" t="s">
        <v>729</v>
      </c>
      <c r="H7" s="2">
        <v>0</v>
      </c>
      <c r="I7" s="2">
        <v>0</v>
      </c>
      <c r="J7" s="2">
        <v>0</v>
      </c>
      <c r="K7" s="2">
        <v>128.52000000000001</v>
      </c>
      <c r="L7" s="2">
        <v>0</v>
      </c>
      <c r="M7" s="2">
        <v>0</v>
      </c>
      <c r="N7" s="2">
        <v>0</v>
      </c>
      <c r="O7" s="2">
        <v>16.707600000000003</v>
      </c>
      <c r="P7" s="2">
        <v>145.22760000000002</v>
      </c>
      <c r="R7">
        <v>3</v>
      </c>
      <c r="S7" t="s">
        <v>145</v>
      </c>
      <c r="T7">
        <v>0</v>
      </c>
    </row>
    <row r="8" spans="1:20" x14ac:dyDescent="0.25">
      <c r="A8" t="s">
        <v>373</v>
      </c>
      <c r="B8" t="s">
        <v>1776</v>
      </c>
      <c r="C8" t="s">
        <v>1</v>
      </c>
      <c r="D8" t="s">
        <v>0</v>
      </c>
      <c r="E8">
        <v>1329</v>
      </c>
      <c r="F8" t="s">
        <v>1795</v>
      </c>
      <c r="G8" t="s">
        <v>1796</v>
      </c>
      <c r="H8" s="2">
        <v>0</v>
      </c>
      <c r="I8" s="2">
        <v>0</v>
      </c>
      <c r="J8" s="2">
        <v>0</v>
      </c>
      <c r="K8" s="2">
        <v>140.71</v>
      </c>
      <c r="L8" s="2">
        <v>0</v>
      </c>
      <c r="M8" s="2">
        <v>0</v>
      </c>
      <c r="N8" s="2">
        <v>0</v>
      </c>
      <c r="O8" s="2">
        <v>18.292300000000001</v>
      </c>
      <c r="P8" s="2">
        <v>159.00230000000002</v>
      </c>
      <c r="R8">
        <v>3</v>
      </c>
      <c r="S8" t="s">
        <v>145</v>
      </c>
      <c r="T8">
        <v>0</v>
      </c>
    </row>
    <row r="9" spans="1:20" x14ac:dyDescent="0.25">
      <c r="A9" t="s">
        <v>373</v>
      </c>
      <c r="B9" t="s">
        <v>1794</v>
      </c>
      <c r="C9" t="s">
        <v>1</v>
      </c>
      <c r="D9" t="s">
        <v>0</v>
      </c>
      <c r="E9">
        <v>29560</v>
      </c>
      <c r="F9" t="s">
        <v>185</v>
      </c>
      <c r="G9" t="s">
        <v>1703</v>
      </c>
      <c r="H9" s="2">
        <v>0</v>
      </c>
      <c r="I9" s="2">
        <v>0</v>
      </c>
      <c r="J9" s="2">
        <v>0</v>
      </c>
      <c r="K9" s="2">
        <v>46.57</v>
      </c>
      <c r="L9" s="2">
        <v>0</v>
      </c>
      <c r="M9" s="2">
        <v>0</v>
      </c>
      <c r="N9" s="2">
        <v>0</v>
      </c>
      <c r="O9" s="2">
        <v>6.0541</v>
      </c>
      <c r="P9" s="2">
        <v>52.624099999999999</v>
      </c>
      <c r="R9">
        <v>3</v>
      </c>
      <c r="S9" t="s">
        <v>145</v>
      </c>
      <c r="T9">
        <v>0</v>
      </c>
    </row>
    <row r="10" spans="1:20" x14ac:dyDescent="0.25">
      <c r="A10" t="s">
        <v>373</v>
      </c>
      <c r="B10" t="s">
        <v>1766</v>
      </c>
      <c r="C10" t="s">
        <v>1</v>
      </c>
      <c r="D10" t="s">
        <v>0</v>
      </c>
      <c r="E10">
        <v>738784</v>
      </c>
      <c r="F10" t="s">
        <v>398</v>
      </c>
      <c r="G10" t="s">
        <v>931</v>
      </c>
      <c r="H10" s="2">
        <v>0</v>
      </c>
      <c r="I10" s="2">
        <v>0</v>
      </c>
      <c r="J10" s="2">
        <v>0</v>
      </c>
      <c r="K10" s="2">
        <v>25.31</v>
      </c>
      <c r="L10" s="2">
        <v>0</v>
      </c>
      <c r="M10" s="2">
        <v>0</v>
      </c>
      <c r="N10" s="2">
        <v>0</v>
      </c>
      <c r="O10" s="2">
        <v>3.2902999999999998</v>
      </c>
      <c r="P10" s="2">
        <v>28.600299999999997</v>
      </c>
      <c r="R10">
        <v>3</v>
      </c>
      <c r="S10" t="s">
        <v>145</v>
      </c>
      <c r="T10">
        <v>0</v>
      </c>
    </row>
    <row r="11" spans="1:20" x14ac:dyDescent="0.25">
      <c r="A11" t="s">
        <v>373</v>
      </c>
      <c r="B11" t="s">
        <v>1732</v>
      </c>
      <c r="C11" t="s">
        <v>1</v>
      </c>
      <c r="D11" t="s">
        <v>0</v>
      </c>
      <c r="E11">
        <v>118714</v>
      </c>
      <c r="F11" t="s">
        <v>178</v>
      </c>
      <c r="G11" t="s">
        <v>838</v>
      </c>
      <c r="H11" s="2">
        <v>0</v>
      </c>
      <c r="I11" s="2">
        <v>0</v>
      </c>
      <c r="J11" s="2">
        <v>0</v>
      </c>
      <c r="K11" s="2">
        <v>300.62</v>
      </c>
      <c r="L11" s="2">
        <v>0</v>
      </c>
      <c r="M11" s="2">
        <v>0</v>
      </c>
      <c r="N11" s="2">
        <v>0</v>
      </c>
      <c r="O11" s="2">
        <v>39.080600000000004</v>
      </c>
      <c r="P11" s="2">
        <v>339.70060000000001</v>
      </c>
      <c r="R11">
        <v>3</v>
      </c>
      <c r="S11" t="s">
        <v>145</v>
      </c>
      <c r="T11">
        <v>0</v>
      </c>
    </row>
    <row r="12" spans="1:20" x14ac:dyDescent="0.25">
      <c r="A12" t="s">
        <v>373</v>
      </c>
      <c r="B12" t="s">
        <v>1771</v>
      </c>
      <c r="C12" t="s">
        <v>1</v>
      </c>
      <c r="D12" t="s">
        <v>0</v>
      </c>
      <c r="E12">
        <v>9298</v>
      </c>
      <c r="F12" t="s">
        <v>153</v>
      </c>
      <c r="G12" t="s">
        <v>1702</v>
      </c>
      <c r="H12" s="2">
        <v>0</v>
      </c>
      <c r="I12" s="2">
        <v>0</v>
      </c>
      <c r="J12" s="2">
        <v>0</v>
      </c>
      <c r="K12" s="2">
        <v>57.52</v>
      </c>
      <c r="L12" s="2">
        <v>0</v>
      </c>
      <c r="M12" s="2">
        <v>0</v>
      </c>
      <c r="N12" s="2">
        <v>0</v>
      </c>
      <c r="O12" s="2">
        <v>7.4776000000000007</v>
      </c>
      <c r="P12" s="2">
        <v>64.997600000000006</v>
      </c>
      <c r="R12">
        <v>3</v>
      </c>
      <c r="S12" t="s">
        <v>145</v>
      </c>
      <c r="T12">
        <v>0</v>
      </c>
    </row>
    <row r="13" spans="1:20" x14ac:dyDescent="0.25">
      <c r="A13" t="s">
        <v>373</v>
      </c>
      <c r="B13" t="s">
        <v>1763</v>
      </c>
      <c r="C13" t="s">
        <v>1</v>
      </c>
      <c r="D13" t="s">
        <v>0</v>
      </c>
      <c r="E13">
        <v>16549</v>
      </c>
      <c r="F13" t="s">
        <v>410</v>
      </c>
      <c r="G13" t="s">
        <v>92</v>
      </c>
      <c r="H13" s="2">
        <v>0</v>
      </c>
      <c r="I13" s="2">
        <v>0</v>
      </c>
      <c r="J13" s="2">
        <v>0</v>
      </c>
      <c r="K13" s="2">
        <v>79.069999999999993</v>
      </c>
      <c r="L13" s="2">
        <v>0</v>
      </c>
      <c r="M13" s="2">
        <v>0</v>
      </c>
      <c r="N13" s="2">
        <v>0</v>
      </c>
      <c r="O13" s="2">
        <v>10.2791</v>
      </c>
      <c r="P13" s="2">
        <v>89.349099999999993</v>
      </c>
      <c r="R13">
        <v>3</v>
      </c>
      <c r="S13" t="s">
        <v>145</v>
      </c>
      <c r="T13">
        <v>0</v>
      </c>
    </row>
    <row r="14" spans="1:20" x14ac:dyDescent="0.25">
      <c r="A14" t="s">
        <v>373</v>
      </c>
      <c r="B14" t="s">
        <v>1770</v>
      </c>
      <c r="C14" t="s">
        <v>1</v>
      </c>
      <c r="D14" t="s">
        <v>0</v>
      </c>
      <c r="E14">
        <v>40881</v>
      </c>
      <c r="F14" t="s">
        <v>119</v>
      </c>
      <c r="G14" t="s">
        <v>822</v>
      </c>
      <c r="H14" s="2">
        <v>0</v>
      </c>
      <c r="I14" s="2">
        <v>0</v>
      </c>
      <c r="J14" s="2">
        <v>0</v>
      </c>
      <c r="K14" s="2">
        <v>36.520000000000003</v>
      </c>
      <c r="L14" s="2">
        <v>0</v>
      </c>
      <c r="M14" s="2">
        <v>0</v>
      </c>
      <c r="N14" s="2">
        <v>0</v>
      </c>
      <c r="O14" s="2">
        <v>4.7476000000000003</v>
      </c>
      <c r="P14" s="2">
        <v>41.267600000000002</v>
      </c>
      <c r="R14">
        <v>3</v>
      </c>
      <c r="S14" t="s">
        <v>145</v>
      </c>
      <c r="T14">
        <v>0</v>
      </c>
    </row>
    <row r="15" spans="1:20" x14ac:dyDescent="0.25">
      <c r="A15" t="s">
        <v>373</v>
      </c>
      <c r="B15" t="s">
        <v>1761</v>
      </c>
      <c r="C15" t="s">
        <v>1</v>
      </c>
      <c r="D15" t="s">
        <v>0</v>
      </c>
      <c r="E15">
        <v>15775</v>
      </c>
      <c r="F15" t="s">
        <v>410</v>
      </c>
      <c r="G15" t="s">
        <v>92</v>
      </c>
      <c r="H15" s="2">
        <v>0</v>
      </c>
      <c r="I15" s="2">
        <v>0</v>
      </c>
      <c r="J15" s="2">
        <v>0</v>
      </c>
      <c r="K15" s="2">
        <v>45.86</v>
      </c>
      <c r="L15" s="2">
        <v>0</v>
      </c>
      <c r="M15" s="2">
        <v>0</v>
      </c>
      <c r="N15" s="2">
        <v>0</v>
      </c>
      <c r="O15" s="2">
        <v>5.9618000000000002</v>
      </c>
      <c r="P15" s="2">
        <v>51.821799999999996</v>
      </c>
      <c r="R15">
        <v>3</v>
      </c>
      <c r="S15" t="s">
        <v>145</v>
      </c>
      <c r="T15">
        <v>0</v>
      </c>
    </row>
    <row r="16" spans="1:20" x14ac:dyDescent="0.25">
      <c r="A16" t="s">
        <v>373</v>
      </c>
      <c r="B16" t="s">
        <v>1774</v>
      </c>
      <c r="C16" t="s">
        <v>1</v>
      </c>
      <c r="D16" t="s">
        <v>0</v>
      </c>
      <c r="E16">
        <v>39692</v>
      </c>
      <c r="F16" t="s">
        <v>119</v>
      </c>
      <c r="G16" t="s">
        <v>822</v>
      </c>
      <c r="H16" s="2">
        <v>0</v>
      </c>
      <c r="I16" s="2">
        <v>0</v>
      </c>
      <c r="J16" s="2">
        <v>0</v>
      </c>
      <c r="K16" s="2">
        <v>67.150000000000006</v>
      </c>
      <c r="L16" s="2">
        <v>0</v>
      </c>
      <c r="M16" s="2">
        <v>0</v>
      </c>
      <c r="N16" s="2">
        <v>0</v>
      </c>
      <c r="O16" s="2">
        <v>8.7295000000000016</v>
      </c>
      <c r="P16" s="2">
        <v>75.879500000000007</v>
      </c>
      <c r="R16">
        <v>3</v>
      </c>
      <c r="S16" t="s">
        <v>145</v>
      </c>
      <c r="T16">
        <v>0</v>
      </c>
    </row>
    <row r="17" spans="1:20" x14ac:dyDescent="0.25">
      <c r="A17" t="s">
        <v>373</v>
      </c>
      <c r="B17" t="s">
        <v>1754</v>
      </c>
      <c r="C17" t="s">
        <v>1</v>
      </c>
      <c r="D17" t="s">
        <v>0</v>
      </c>
      <c r="E17">
        <v>10646</v>
      </c>
      <c r="F17" t="s">
        <v>157</v>
      </c>
      <c r="G17" t="s">
        <v>1118</v>
      </c>
      <c r="H17" s="2">
        <v>0</v>
      </c>
      <c r="I17" s="2">
        <v>0</v>
      </c>
      <c r="J17" s="2">
        <v>0</v>
      </c>
      <c r="K17" s="2">
        <v>70</v>
      </c>
      <c r="L17" s="2">
        <v>0</v>
      </c>
      <c r="M17" s="2">
        <v>0</v>
      </c>
      <c r="N17" s="2">
        <v>0</v>
      </c>
      <c r="O17" s="2">
        <v>9.1</v>
      </c>
      <c r="P17" s="2">
        <v>79.099999999999994</v>
      </c>
      <c r="R17">
        <v>3</v>
      </c>
      <c r="S17" t="s">
        <v>145</v>
      </c>
      <c r="T17">
        <v>0</v>
      </c>
    </row>
    <row r="18" spans="1:20" x14ac:dyDescent="0.25">
      <c r="A18" t="s">
        <v>373</v>
      </c>
      <c r="B18" t="s">
        <v>1752</v>
      </c>
      <c r="C18" t="s">
        <v>1</v>
      </c>
      <c r="D18" t="s">
        <v>0</v>
      </c>
      <c r="E18">
        <v>4032818</v>
      </c>
      <c r="F18" t="s">
        <v>77</v>
      </c>
      <c r="G18" t="s">
        <v>597</v>
      </c>
      <c r="H18" s="2">
        <v>0</v>
      </c>
      <c r="I18" s="2">
        <v>0</v>
      </c>
      <c r="J18" s="2">
        <v>0</v>
      </c>
      <c r="K18" s="2">
        <v>66.430000000000007</v>
      </c>
      <c r="L18" s="2">
        <v>0</v>
      </c>
      <c r="M18" s="2">
        <v>0</v>
      </c>
      <c r="N18" s="2">
        <v>0</v>
      </c>
      <c r="O18" s="2">
        <v>8.6359000000000012</v>
      </c>
      <c r="P18" s="2">
        <v>75.065900000000013</v>
      </c>
      <c r="R18">
        <v>3</v>
      </c>
      <c r="S18" t="s">
        <v>145</v>
      </c>
      <c r="T18">
        <v>0</v>
      </c>
    </row>
    <row r="19" spans="1:20" x14ac:dyDescent="0.25">
      <c r="A19" t="s">
        <v>373</v>
      </c>
      <c r="B19" t="s">
        <v>1721</v>
      </c>
      <c r="C19" t="s">
        <v>1</v>
      </c>
      <c r="D19" t="s">
        <v>0</v>
      </c>
      <c r="E19">
        <v>5570410</v>
      </c>
      <c r="F19" t="s">
        <v>70</v>
      </c>
      <c r="G19" t="s">
        <v>748</v>
      </c>
      <c r="H19" s="2">
        <v>0</v>
      </c>
      <c r="I19" s="2">
        <v>0</v>
      </c>
      <c r="J19" s="2">
        <v>0</v>
      </c>
      <c r="K19" s="2">
        <v>37.94</v>
      </c>
      <c r="L19" s="2">
        <v>0</v>
      </c>
      <c r="M19" s="2">
        <v>0</v>
      </c>
      <c r="N19" s="2">
        <v>0</v>
      </c>
      <c r="O19" s="2">
        <v>4.9321999999999999</v>
      </c>
      <c r="P19" s="2">
        <v>42.872199999999999</v>
      </c>
      <c r="R19">
        <v>3</v>
      </c>
      <c r="S19" t="s">
        <v>145</v>
      </c>
      <c r="T19">
        <v>0</v>
      </c>
    </row>
    <row r="20" spans="1:20" x14ac:dyDescent="0.25">
      <c r="A20" t="s">
        <v>373</v>
      </c>
      <c r="B20" t="s">
        <v>1725</v>
      </c>
      <c r="C20" t="s">
        <v>1</v>
      </c>
      <c r="D20" t="s">
        <v>0</v>
      </c>
      <c r="E20">
        <v>4253532</v>
      </c>
      <c r="F20" t="s">
        <v>70</v>
      </c>
      <c r="G20" t="s">
        <v>748</v>
      </c>
      <c r="H20" s="2">
        <v>0</v>
      </c>
      <c r="I20" s="2">
        <v>0</v>
      </c>
      <c r="J20" s="2">
        <v>0</v>
      </c>
      <c r="K20" s="2">
        <v>104.37</v>
      </c>
      <c r="L20" s="2">
        <v>0</v>
      </c>
      <c r="M20" s="2">
        <v>0</v>
      </c>
      <c r="N20" s="2">
        <v>0</v>
      </c>
      <c r="O20" s="2">
        <v>13.568100000000001</v>
      </c>
      <c r="P20" s="2">
        <v>117.93810000000001</v>
      </c>
      <c r="R20">
        <v>3</v>
      </c>
      <c r="S20" t="s">
        <v>145</v>
      </c>
      <c r="T20">
        <v>0</v>
      </c>
    </row>
    <row r="21" spans="1:20" x14ac:dyDescent="0.25">
      <c r="A21" t="s">
        <v>373</v>
      </c>
      <c r="B21" t="s">
        <v>1760</v>
      </c>
      <c r="C21" t="s">
        <v>1</v>
      </c>
      <c r="D21" t="s">
        <v>0</v>
      </c>
      <c r="E21">
        <v>48871</v>
      </c>
      <c r="F21" t="s">
        <v>1792</v>
      </c>
      <c r="G21" t="s">
        <v>1793</v>
      </c>
      <c r="H21" s="2">
        <v>0</v>
      </c>
      <c r="I21" s="2">
        <v>0</v>
      </c>
      <c r="J21" s="2">
        <v>0</v>
      </c>
      <c r="K21" s="2">
        <v>102.4</v>
      </c>
      <c r="L21" s="2">
        <v>0</v>
      </c>
      <c r="M21" s="2">
        <v>0</v>
      </c>
      <c r="N21" s="2">
        <v>0</v>
      </c>
      <c r="O21" s="2">
        <v>13.312000000000001</v>
      </c>
      <c r="P21" s="2">
        <v>115.712</v>
      </c>
      <c r="R21">
        <v>3</v>
      </c>
      <c r="S21" t="s">
        <v>145</v>
      </c>
      <c r="T21">
        <v>0</v>
      </c>
    </row>
    <row r="22" spans="1:20" x14ac:dyDescent="0.25">
      <c r="A22" t="s">
        <v>373</v>
      </c>
      <c r="B22" t="s">
        <v>1758</v>
      </c>
      <c r="C22" t="s">
        <v>1</v>
      </c>
      <c r="D22" t="s">
        <v>0</v>
      </c>
      <c r="E22">
        <v>39545</v>
      </c>
      <c r="F22" t="s">
        <v>119</v>
      </c>
      <c r="G22" t="s">
        <v>822</v>
      </c>
      <c r="H22" s="2">
        <v>0</v>
      </c>
      <c r="I22" s="2">
        <v>0</v>
      </c>
      <c r="J22" s="2">
        <v>0</v>
      </c>
      <c r="K22" s="2">
        <v>38.950000000000003</v>
      </c>
      <c r="L22" s="2">
        <v>0</v>
      </c>
      <c r="M22" s="2">
        <v>0</v>
      </c>
      <c r="N22" s="2">
        <v>0</v>
      </c>
      <c r="O22" s="2">
        <v>5.0635000000000003</v>
      </c>
      <c r="P22" s="2">
        <v>44.013500000000001</v>
      </c>
      <c r="R22">
        <v>3</v>
      </c>
      <c r="S22" t="s">
        <v>145</v>
      </c>
      <c r="T22">
        <v>0</v>
      </c>
    </row>
    <row r="23" spans="1:20" x14ac:dyDescent="0.25">
      <c r="A23" t="s">
        <v>373</v>
      </c>
      <c r="B23" t="s">
        <v>1754</v>
      </c>
      <c r="C23" t="s">
        <v>1</v>
      </c>
      <c r="D23" t="s">
        <v>0</v>
      </c>
      <c r="E23">
        <v>2258</v>
      </c>
      <c r="F23" t="s">
        <v>1790</v>
      </c>
      <c r="G23" t="s">
        <v>1791</v>
      </c>
      <c r="H23" s="2">
        <v>0</v>
      </c>
      <c r="I23" s="2">
        <v>0</v>
      </c>
      <c r="J23" s="2">
        <v>0</v>
      </c>
      <c r="K23" s="2">
        <v>1083.1959999999999</v>
      </c>
      <c r="L23" s="2">
        <v>0</v>
      </c>
      <c r="M23" s="2">
        <v>0</v>
      </c>
      <c r="N23" s="2">
        <v>0</v>
      </c>
      <c r="O23" s="2">
        <v>140.81547999999998</v>
      </c>
      <c r="P23" s="2">
        <v>1224.0114799999999</v>
      </c>
      <c r="R23">
        <v>3</v>
      </c>
      <c r="S23" t="s">
        <v>145</v>
      </c>
      <c r="T23">
        <v>0</v>
      </c>
    </row>
    <row r="24" spans="1:20" x14ac:dyDescent="0.25">
      <c r="A24" t="s">
        <v>373</v>
      </c>
      <c r="B24" t="s">
        <v>1754</v>
      </c>
      <c r="C24" t="s">
        <v>1</v>
      </c>
      <c r="D24" t="s">
        <v>0</v>
      </c>
      <c r="E24">
        <v>2257</v>
      </c>
      <c r="F24" t="s">
        <v>1790</v>
      </c>
      <c r="G24" t="s">
        <v>1791</v>
      </c>
      <c r="H24" s="2">
        <v>0</v>
      </c>
      <c r="I24" s="2">
        <v>0</v>
      </c>
      <c r="J24" s="2">
        <v>0</v>
      </c>
      <c r="K24" s="2">
        <v>1114.1600000000001</v>
      </c>
      <c r="L24" s="2">
        <v>0</v>
      </c>
      <c r="M24" s="2">
        <v>0</v>
      </c>
      <c r="N24" s="2">
        <v>0</v>
      </c>
      <c r="O24" s="2">
        <v>144.8408</v>
      </c>
      <c r="P24" s="2">
        <v>1259.0008</v>
      </c>
      <c r="R24">
        <v>3</v>
      </c>
      <c r="S24" t="s">
        <v>145</v>
      </c>
      <c r="T24">
        <v>0</v>
      </c>
    </row>
    <row r="25" spans="1:20" x14ac:dyDescent="0.25">
      <c r="A25" t="s">
        <v>373</v>
      </c>
      <c r="B25" t="s">
        <v>1729</v>
      </c>
      <c r="C25" t="s">
        <v>1</v>
      </c>
      <c r="D25" t="s">
        <v>0</v>
      </c>
      <c r="E25">
        <v>116</v>
      </c>
      <c r="F25" t="s">
        <v>1788</v>
      </c>
      <c r="G25" t="s">
        <v>1789</v>
      </c>
      <c r="H25" s="2">
        <v>0</v>
      </c>
      <c r="I25" s="2">
        <v>0</v>
      </c>
      <c r="J25" s="2">
        <v>0</v>
      </c>
      <c r="K25" s="2">
        <v>168.14</v>
      </c>
      <c r="L25" s="2">
        <v>0</v>
      </c>
      <c r="M25" s="2">
        <v>0</v>
      </c>
      <c r="N25" s="2">
        <v>0</v>
      </c>
      <c r="O25" s="2">
        <v>21.8582</v>
      </c>
      <c r="P25" s="2">
        <v>189.9982</v>
      </c>
      <c r="R25">
        <v>3</v>
      </c>
      <c r="S25" t="s">
        <v>145</v>
      </c>
      <c r="T25">
        <v>0</v>
      </c>
    </row>
    <row r="26" spans="1:20" x14ac:dyDescent="0.25">
      <c r="A26" t="s">
        <v>373</v>
      </c>
      <c r="B26" t="s">
        <v>1729</v>
      </c>
      <c r="C26" t="s">
        <v>1</v>
      </c>
      <c r="D26" t="s">
        <v>0</v>
      </c>
      <c r="E26">
        <v>239823</v>
      </c>
      <c r="F26" t="s">
        <v>135</v>
      </c>
      <c r="G26" t="s">
        <v>902</v>
      </c>
      <c r="H26" s="2">
        <v>0</v>
      </c>
      <c r="I26" s="2">
        <v>0</v>
      </c>
      <c r="J26" s="2">
        <v>0</v>
      </c>
      <c r="K26" s="2">
        <v>125.66</v>
      </c>
      <c r="L26" s="2">
        <v>0</v>
      </c>
      <c r="M26" s="2">
        <v>0</v>
      </c>
      <c r="N26" s="2">
        <v>0</v>
      </c>
      <c r="O26" s="2">
        <v>16.335799999999999</v>
      </c>
      <c r="P26" s="2">
        <v>141.9958</v>
      </c>
      <c r="R26">
        <v>3</v>
      </c>
      <c r="S26" t="s">
        <v>145</v>
      </c>
      <c r="T26">
        <v>0</v>
      </c>
    </row>
    <row r="27" spans="1:20" x14ac:dyDescent="0.25">
      <c r="A27" t="s">
        <v>373</v>
      </c>
      <c r="B27" t="s">
        <v>1732</v>
      </c>
      <c r="C27" t="s">
        <v>1</v>
      </c>
      <c r="D27" t="s">
        <v>0</v>
      </c>
      <c r="E27">
        <v>294</v>
      </c>
      <c r="F27" t="s">
        <v>1786</v>
      </c>
      <c r="G27" t="s">
        <v>1787</v>
      </c>
      <c r="H27" s="2">
        <v>0</v>
      </c>
      <c r="I27" s="2">
        <v>0</v>
      </c>
      <c r="J27" s="2">
        <v>0</v>
      </c>
      <c r="K27" s="2">
        <v>104.16</v>
      </c>
      <c r="L27" s="2">
        <v>0</v>
      </c>
      <c r="M27" s="2">
        <v>0</v>
      </c>
      <c r="N27" s="2">
        <v>0</v>
      </c>
      <c r="O27" s="2">
        <v>13.540800000000001</v>
      </c>
      <c r="P27" s="2">
        <v>117.7008</v>
      </c>
      <c r="R27">
        <v>3</v>
      </c>
      <c r="S27" t="s">
        <v>145</v>
      </c>
      <c r="T27">
        <v>0</v>
      </c>
    </row>
    <row r="28" spans="1:20" x14ac:dyDescent="0.25">
      <c r="A28" t="s">
        <v>373</v>
      </c>
      <c r="B28" t="s">
        <v>1723</v>
      </c>
      <c r="C28" t="s">
        <v>1</v>
      </c>
      <c r="D28" t="s">
        <v>0</v>
      </c>
      <c r="E28">
        <v>40296</v>
      </c>
      <c r="F28" t="s">
        <v>119</v>
      </c>
      <c r="G28" t="s">
        <v>822</v>
      </c>
      <c r="H28" s="2">
        <v>0</v>
      </c>
      <c r="I28" s="2">
        <v>0</v>
      </c>
      <c r="J28" s="2">
        <v>0</v>
      </c>
      <c r="K28" s="2">
        <v>49.71</v>
      </c>
      <c r="L28" s="2">
        <v>0</v>
      </c>
      <c r="M28" s="2">
        <v>0</v>
      </c>
      <c r="N28" s="2">
        <v>0</v>
      </c>
      <c r="O28" s="2">
        <v>6.4622999999999999</v>
      </c>
      <c r="P28" s="2">
        <v>56.1723</v>
      </c>
      <c r="R28">
        <v>3</v>
      </c>
      <c r="S28" t="s">
        <v>145</v>
      </c>
      <c r="T28">
        <v>0</v>
      </c>
    </row>
    <row r="29" spans="1:20" x14ac:dyDescent="0.25">
      <c r="A29" t="s">
        <v>373</v>
      </c>
      <c r="B29" t="s">
        <v>1724</v>
      </c>
      <c r="C29" t="s">
        <v>1</v>
      </c>
      <c r="D29" t="s">
        <v>0</v>
      </c>
      <c r="E29">
        <v>26048</v>
      </c>
      <c r="F29" t="s">
        <v>185</v>
      </c>
      <c r="G29" t="s">
        <v>1703</v>
      </c>
      <c r="H29" s="2">
        <v>0</v>
      </c>
      <c r="I29" s="2">
        <v>0</v>
      </c>
      <c r="J29" s="2">
        <v>0</v>
      </c>
      <c r="K29" s="2">
        <v>82</v>
      </c>
      <c r="L29" s="2">
        <v>0</v>
      </c>
      <c r="M29" s="2">
        <v>0</v>
      </c>
      <c r="N29" s="2">
        <v>0</v>
      </c>
      <c r="O29" s="2">
        <v>10.66</v>
      </c>
      <c r="P29" s="2">
        <v>92.66</v>
      </c>
      <c r="R29">
        <v>3</v>
      </c>
      <c r="S29" t="s">
        <v>145</v>
      </c>
      <c r="T29">
        <v>0</v>
      </c>
    </row>
    <row r="30" spans="1:20" x14ac:dyDescent="0.25">
      <c r="A30" t="s">
        <v>373</v>
      </c>
      <c r="B30" t="s">
        <v>1758</v>
      </c>
      <c r="C30" t="s">
        <v>1</v>
      </c>
      <c r="D30" t="s">
        <v>0</v>
      </c>
      <c r="E30">
        <v>387948</v>
      </c>
      <c r="F30" t="s">
        <v>147</v>
      </c>
      <c r="G30" t="s">
        <v>537</v>
      </c>
      <c r="H30" s="2">
        <v>0</v>
      </c>
      <c r="I30" s="2">
        <v>0</v>
      </c>
      <c r="J30" s="2">
        <v>0</v>
      </c>
      <c r="K30" s="2">
        <v>33.36</v>
      </c>
      <c r="L30" s="2">
        <v>0</v>
      </c>
      <c r="M30" s="2">
        <v>0</v>
      </c>
      <c r="N30" s="2">
        <v>0</v>
      </c>
      <c r="O30" s="2">
        <v>4.3368000000000002</v>
      </c>
      <c r="P30" s="2">
        <v>37.696799999999996</v>
      </c>
      <c r="R30">
        <v>3</v>
      </c>
      <c r="S30" t="s">
        <v>145</v>
      </c>
      <c r="T30">
        <v>0</v>
      </c>
    </row>
    <row r="31" spans="1:20" x14ac:dyDescent="0.25">
      <c r="A31" t="s">
        <v>373</v>
      </c>
      <c r="B31" t="s">
        <v>1760</v>
      </c>
      <c r="C31" t="s">
        <v>1</v>
      </c>
      <c r="D31" t="s">
        <v>0</v>
      </c>
      <c r="E31">
        <v>14194</v>
      </c>
      <c r="F31" t="s">
        <v>127</v>
      </c>
      <c r="G31" t="s">
        <v>866</v>
      </c>
      <c r="H31" s="2">
        <v>0</v>
      </c>
      <c r="I31" s="2">
        <v>0</v>
      </c>
      <c r="J31" s="2">
        <v>0</v>
      </c>
      <c r="K31" s="2">
        <v>71.069999999999993</v>
      </c>
      <c r="L31" s="2">
        <v>0</v>
      </c>
      <c r="M31" s="2">
        <v>0</v>
      </c>
      <c r="N31" s="2">
        <v>0</v>
      </c>
      <c r="O31" s="2">
        <v>9.2390999999999988</v>
      </c>
      <c r="P31" s="2">
        <v>80.309099999999987</v>
      </c>
      <c r="R31">
        <v>3</v>
      </c>
      <c r="S31" t="s">
        <v>145</v>
      </c>
      <c r="T31">
        <v>0</v>
      </c>
    </row>
    <row r="32" spans="1:20" x14ac:dyDescent="0.25">
      <c r="A32" t="s">
        <v>373</v>
      </c>
      <c r="B32" t="s">
        <v>1769</v>
      </c>
      <c r="C32" t="s">
        <v>1</v>
      </c>
      <c r="D32" t="s">
        <v>0</v>
      </c>
      <c r="E32">
        <v>307786</v>
      </c>
      <c r="F32" t="s">
        <v>135</v>
      </c>
      <c r="G32" t="s">
        <v>902</v>
      </c>
      <c r="H32" s="2">
        <v>0</v>
      </c>
      <c r="I32" s="2">
        <v>0</v>
      </c>
      <c r="J32" s="2">
        <v>0</v>
      </c>
      <c r="K32" s="2">
        <v>141.16999999999999</v>
      </c>
      <c r="L32" s="2">
        <v>0</v>
      </c>
      <c r="M32" s="2">
        <v>0</v>
      </c>
      <c r="N32" s="2">
        <v>0</v>
      </c>
      <c r="O32" s="2">
        <v>18.3521</v>
      </c>
      <c r="P32" s="2">
        <v>159.52209999999999</v>
      </c>
      <c r="R32">
        <v>3</v>
      </c>
      <c r="S32" t="s">
        <v>145</v>
      </c>
      <c r="T32">
        <v>0</v>
      </c>
    </row>
    <row r="33" spans="1:20" x14ac:dyDescent="0.25">
      <c r="A33" t="s">
        <v>373</v>
      </c>
      <c r="B33" t="s">
        <v>1766</v>
      </c>
      <c r="C33" t="s">
        <v>1</v>
      </c>
      <c r="D33" t="s">
        <v>0</v>
      </c>
      <c r="E33">
        <v>1585</v>
      </c>
      <c r="F33" t="s">
        <v>544</v>
      </c>
      <c r="G33" t="s">
        <v>545</v>
      </c>
      <c r="H33" s="2">
        <v>0</v>
      </c>
      <c r="I33" s="2">
        <v>0</v>
      </c>
      <c r="J33" s="2">
        <v>0</v>
      </c>
      <c r="K33" s="2">
        <v>87.55</v>
      </c>
      <c r="L33" s="2">
        <v>0</v>
      </c>
      <c r="M33" s="2">
        <v>0</v>
      </c>
      <c r="N33" s="2">
        <v>0</v>
      </c>
      <c r="O33" s="2">
        <v>11.381500000000001</v>
      </c>
      <c r="P33" s="2">
        <v>98.9315</v>
      </c>
      <c r="R33">
        <v>3</v>
      </c>
      <c r="S33" t="s">
        <v>145</v>
      </c>
      <c r="T33">
        <v>0</v>
      </c>
    </row>
    <row r="34" spans="1:20" x14ac:dyDescent="0.25">
      <c r="A34" t="s">
        <v>373</v>
      </c>
      <c r="B34" t="s">
        <v>1766</v>
      </c>
      <c r="C34" t="s">
        <v>1</v>
      </c>
      <c r="D34" t="s">
        <v>0</v>
      </c>
      <c r="E34">
        <v>1584</v>
      </c>
      <c r="F34" t="s">
        <v>544</v>
      </c>
      <c r="G34" t="s">
        <v>545</v>
      </c>
      <c r="H34" s="2">
        <v>0</v>
      </c>
      <c r="I34" s="2">
        <v>0</v>
      </c>
      <c r="J34" s="2">
        <v>0</v>
      </c>
      <c r="K34" s="2">
        <v>70.260000000000005</v>
      </c>
      <c r="L34" s="2">
        <v>0</v>
      </c>
      <c r="M34" s="2">
        <v>0</v>
      </c>
      <c r="N34" s="2">
        <v>0</v>
      </c>
      <c r="O34" s="2">
        <v>9.1338000000000008</v>
      </c>
      <c r="P34" s="2">
        <v>79.393799999999999</v>
      </c>
      <c r="R34">
        <v>3</v>
      </c>
      <c r="S34" t="s">
        <v>145</v>
      </c>
      <c r="T34">
        <v>0</v>
      </c>
    </row>
    <row r="35" spans="1:20" x14ac:dyDescent="0.25">
      <c r="A35" t="s">
        <v>373</v>
      </c>
      <c r="B35" t="s">
        <v>1770</v>
      </c>
      <c r="C35" t="s">
        <v>1</v>
      </c>
      <c r="D35" t="s">
        <v>0</v>
      </c>
      <c r="E35">
        <v>38795</v>
      </c>
      <c r="F35" t="s">
        <v>1784</v>
      </c>
      <c r="G35" t="s">
        <v>1785</v>
      </c>
      <c r="H35" s="2">
        <v>0</v>
      </c>
      <c r="I35" s="2">
        <v>0</v>
      </c>
      <c r="J35" s="2">
        <v>0</v>
      </c>
      <c r="K35" s="2">
        <v>111.81</v>
      </c>
      <c r="L35" s="2">
        <v>0</v>
      </c>
      <c r="M35" s="2">
        <v>0</v>
      </c>
      <c r="N35" s="2">
        <v>0</v>
      </c>
      <c r="O35" s="2">
        <v>14.535300000000001</v>
      </c>
      <c r="P35" s="2">
        <v>126.34530000000001</v>
      </c>
      <c r="R35">
        <v>3</v>
      </c>
      <c r="S35" t="s">
        <v>145</v>
      </c>
      <c r="T35">
        <v>0</v>
      </c>
    </row>
    <row r="36" spans="1:20" x14ac:dyDescent="0.25">
      <c r="A36" t="s">
        <v>373</v>
      </c>
      <c r="B36" t="s">
        <v>1763</v>
      </c>
      <c r="C36" t="s">
        <v>1</v>
      </c>
      <c r="D36" t="s">
        <v>0</v>
      </c>
      <c r="E36">
        <v>3787</v>
      </c>
      <c r="F36" t="s">
        <v>673</v>
      </c>
      <c r="G36" t="s">
        <v>674</v>
      </c>
      <c r="H36" s="2">
        <v>0</v>
      </c>
      <c r="I36" s="2">
        <v>0</v>
      </c>
      <c r="J36" s="2">
        <v>0</v>
      </c>
      <c r="K36" s="2">
        <v>72.64</v>
      </c>
      <c r="L36" s="2">
        <v>0</v>
      </c>
      <c r="M36" s="2">
        <v>0</v>
      </c>
      <c r="N36" s="2">
        <v>0</v>
      </c>
      <c r="O36" s="2">
        <v>9.4432000000000009</v>
      </c>
      <c r="P36" s="2">
        <v>82.083200000000005</v>
      </c>
      <c r="R36">
        <v>3</v>
      </c>
      <c r="S36" t="s">
        <v>145</v>
      </c>
      <c r="T36">
        <v>0</v>
      </c>
    </row>
    <row r="37" spans="1:20" x14ac:dyDescent="0.25">
      <c r="A37" t="s">
        <v>373</v>
      </c>
      <c r="B37" t="s">
        <v>1768</v>
      </c>
      <c r="C37" t="s">
        <v>1</v>
      </c>
      <c r="D37" t="s">
        <v>0</v>
      </c>
      <c r="E37">
        <v>2030223</v>
      </c>
      <c r="F37" t="s">
        <v>133</v>
      </c>
      <c r="G37" t="s">
        <v>729</v>
      </c>
      <c r="H37" s="2">
        <v>0</v>
      </c>
      <c r="I37" s="2">
        <v>0</v>
      </c>
      <c r="J37" s="2">
        <v>0</v>
      </c>
      <c r="K37" s="2">
        <v>874.64</v>
      </c>
      <c r="L37" s="2">
        <v>0</v>
      </c>
      <c r="M37" s="2">
        <v>0</v>
      </c>
      <c r="N37" s="2">
        <v>0</v>
      </c>
      <c r="O37" s="2">
        <v>113.7032</v>
      </c>
      <c r="P37" s="2">
        <v>988.34320000000002</v>
      </c>
      <c r="R37">
        <v>3</v>
      </c>
      <c r="S37" t="s">
        <v>145</v>
      </c>
      <c r="T37">
        <v>0</v>
      </c>
    </row>
    <row r="38" spans="1:20" x14ac:dyDescent="0.25">
      <c r="A38" t="s">
        <v>373</v>
      </c>
      <c r="B38" t="s">
        <v>1763</v>
      </c>
      <c r="C38" t="s">
        <v>1</v>
      </c>
      <c r="D38" t="s">
        <v>0</v>
      </c>
      <c r="E38">
        <v>28509</v>
      </c>
      <c r="F38" t="s">
        <v>1782</v>
      </c>
      <c r="G38" t="s">
        <v>1783</v>
      </c>
      <c r="H38" s="2">
        <v>0</v>
      </c>
      <c r="I38" s="2">
        <v>0</v>
      </c>
      <c r="J38" s="2">
        <v>0</v>
      </c>
      <c r="K38" s="2">
        <v>63.58</v>
      </c>
      <c r="L38" s="2">
        <v>0</v>
      </c>
      <c r="M38" s="2">
        <v>0</v>
      </c>
      <c r="N38" s="2">
        <v>0</v>
      </c>
      <c r="O38" s="2">
        <v>8.2653999999999996</v>
      </c>
      <c r="P38" s="2">
        <v>71.845399999999998</v>
      </c>
      <c r="R38">
        <v>3</v>
      </c>
      <c r="S38" t="s">
        <v>145</v>
      </c>
      <c r="T38">
        <v>0</v>
      </c>
    </row>
    <row r="39" spans="1:20" x14ac:dyDescent="0.25">
      <c r="A39" t="s">
        <v>373</v>
      </c>
      <c r="B39" t="s">
        <v>1763</v>
      </c>
      <c r="C39" t="s">
        <v>1</v>
      </c>
      <c r="D39" t="s">
        <v>0</v>
      </c>
      <c r="E39">
        <v>28510</v>
      </c>
      <c r="F39" t="s">
        <v>1782</v>
      </c>
      <c r="G39" t="s">
        <v>1783</v>
      </c>
      <c r="H39" s="2">
        <v>0</v>
      </c>
      <c r="I39" s="2">
        <v>0</v>
      </c>
      <c r="J39" s="2">
        <v>0</v>
      </c>
      <c r="K39" s="2">
        <v>304.08</v>
      </c>
      <c r="L39" s="2">
        <v>0</v>
      </c>
      <c r="M39" s="2">
        <v>0</v>
      </c>
      <c r="N39" s="2">
        <v>0</v>
      </c>
      <c r="O39" s="2">
        <v>39.5304</v>
      </c>
      <c r="P39" s="2">
        <v>343.61039999999997</v>
      </c>
      <c r="R39">
        <v>3</v>
      </c>
      <c r="S39" t="s">
        <v>145</v>
      </c>
      <c r="T39">
        <v>0</v>
      </c>
    </row>
    <row r="40" spans="1:20" x14ac:dyDescent="0.25">
      <c r="A40" t="s">
        <v>373</v>
      </c>
      <c r="B40" t="s">
        <v>1777</v>
      </c>
      <c r="C40" t="s">
        <v>1</v>
      </c>
      <c r="D40" t="s">
        <v>0</v>
      </c>
      <c r="E40">
        <v>458</v>
      </c>
      <c r="F40" t="s">
        <v>1780</v>
      </c>
      <c r="G40" t="s">
        <v>1781</v>
      </c>
      <c r="H40" s="2">
        <v>0</v>
      </c>
      <c r="I40" s="2">
        <v>0</v>
      </c>
      <c r="J40" s="2">
        <v>0</v>
      </c>
      <c r="K40" s="2">
        <v>152.80000000000001</v>
      </c>
      <c r="L40" s="2">
        <v>0</v>
      </c>
      <c r="M40" s="2">
        <v>0</v>
      </c>
      <c r="N40" s="2">
        <v>0</v>
      </c>
      <c r="O40" s="2">
        <v>19.864000000000001</v>
      </c>
      <c r="P40" s="2">
        <v>172.66400000000002</v>
      </c>
      <c r="R40">
        <v>3</v>
      </c>
      <c r="S40" t="s">
        <v>145</v>
      </c>
      <c r="T40">
        <v>0</v>
      </c>
    </row>
    <row r="41" spans="1:20" x14ac:dyDescent="0.25">
      <c r="A41" t="s">
        <v>373</v>
      </c>
      <c r="B41" t="s">
        <v>1769</v>
      </c>
      <c r="C41" t="s">
        <v>1</v>
      </c>
      <c r="D41" t="s">
        <v>0</v>
      </c>
      <c r="E41">
        <v>19140</v>
      </c>
      <c r="F41" t="s">
        <v>410</v>
      </c>
      <c r="G41" t="s">
        <v>92</v>
      </c>
      <c r="H41" s="2">
        <v>0</v>
      </c>
      <c r="I41" s="2">
        <v>0</v>
      </c>
      <c r="J41" s="2">
        <v>0</v>
      </c>
      <c r="K41" s="2">
        <v>40.81</v>
      </c>
      <c r="L41" s="2">
        <v>0</v>
      </c>
      <c r="M41" s="2">
        <v>0</v>
      </c>
      <c r="N41" s="2">
        <v>0</v>
      </c>
      <c r="O41" s="2">
        <v>5.3053000000000008</v>
      </c>
      <c r="P41" s="2">
        <v>46.115300000000005</v>
      </c>
      <c r="R41">
        <v>3</v>
      </c>
      <c r="S41" t="s">
        <v>145</v>
      </c>
      <c r="T41">
        <v>0</v>
      </c>
    </row>
    <row r="42" spans="1:20" x14ac:dyDescent="0.25">
      <c r="A42" t="s">
        <v>373</v>
      </c>
      <c r="B42" t="s">
        <v>1768</v>
      </c>
      <c r="C42" t="s">
        <v>1</v>
      </c>
      <c r="D42" t="s">
        <v>0</v>
      </c>
      <c r="E42">
        <v>47175</v>
      </c>
      <c r="F42" t="s">
        <v>131</v>
      </c>
      <c r="G42" t="s">
        <v>833</v>
      </c>
      <c r="H42" s="2">
        <v>0</v>
      </c>
      <c r="I42" s="2">
        <v>0</v>
      </c>
      <c r="J42" s="2">
        <v>0</v>
      </c>
      <c r="K42" s="2">
        <v>30.96</v>
      </c>
      <c r="L42" s="2">
        <v>0</v>
      </c>
      <c r="M42" s="2">
        <v>0</v>
      </c>
      <c r="N42" s="2">
        <v>0</v>
      </c>
      <c r="O42" s="2">
        <v>4.0247999999999999</v>
      </c>
      <c r="P42" s="2">
        <v>34.9848</v>
      </c>
      <c r="R42">
        <v>3</v>
      </c>
      <c r="S42" t="s">
        <v>145</v>
      </c>
      <c r="T42">
        <v>0</v>
      </c>
    </row>
    <row r="43" spans="1:20" x14ac:dyDescent="0.25">
      <c r="A43" t="s">
        <v>373</v>
      </c>
      <c r="B43" t="s">
        <v>1754</v>
      </c>
      <c r="C43" t="s">
        <v>1</v>
      </c>
      <c r="D43" t="s">
        <v>0</v>
      </c>
      <c r="E43">
        <v>129017</v>
      </c>
      <c r="F43" t="s">
        <v>160</v>
      </c>
      <c r="G43" t="s">
        <v>678</v>
      </c>
      <c r="H43" s="2">
        <v>0</v>
      </c>
      <c r="I43" s="2">
        <v>0</v>
      </c>
      <c r="J43" s="2">
        <v>0</v>
      </c>
      <c r="K43" s="2">
        <v>49.28</v>
      </c>
      <c r="L43" s="2">
        <v>0</v>
      </c>
      <c r="M43" s="2">
        <v>0</v>
      </c>
      <c r="N43" s="2">
        <v>0</v>
      </c>
      <c r="O43" s="2">
        <v>6.4064000000000005</v>
      </c>
      <c r="P43" s="2">
        <v>55.686399999999999</v>
      </c>
      <c r="R43">
        <v>3</v>
      </c>
      <c r="S43" t="s">
        <v>145</v>
      </c>
      <c r="T43">
        <v>0</v>
      </c>
    </row>
    <row r="44" spans="1:20" x14ac:dyDescent="0.25">
      <c r="A44" t="s">
        <v>373</v>
      </c>
      <c r="B44" t="s">
        <v>1753</v>
      </c>
      <c r="C44" t="s">
        <v>1</v>
      </c>
      <c r="D44" t="s">
        <v>0</v>
      </c>
      <c r="E44">
        <v>10640</v>
      </c>
      <c r="F44" t="s">
        <v>157</v>
      </c>
      <c r="G44" t="s">
        <v>1118</v>
      </c>
      <c r="H44" s="2">
        <v>0</v>
      </c>
      <c r="I44" s="2">
        <v>0</v>
      </c>
      <c r="J44" s="2">
        <v>0</v>
      </c>
      <c r="K44" s="2">
        <v>60</v>
      </c>
      <c r="L44" s="2">
        <v>0</v>
      </c>
      <c r="M44" s="2">
        <v>0</v>
      </c>
      <c r="N44" s="2">
        <v>0</v>
      </c>
      <c r="O44" s="2">
        <v>7.8000000000000007</v>
      </c>
      <c r="P44" s="2">
        <v>67.8</v>
      </c>
      <c r="R44">
        <v>3</v>
      </c>
      <c r="S44" t="s">
        <v>145</v>
      </c>
      <c r="T44">
        <v>0</v>
      </c>
    </row>
    <row r="45" spans="1:20" x14ac:dyDescent="0.25">
      <c r="A45" t="s">
        <v>373</v>
      </c>
      <c r="B45" t="s">
        <v>1771</v>
      </c>
      <c r="C45" t="s">
        <v>1</v>
      </c>
      <c r="D45" t="s">
        <v>0</v>
      </c>
      <c r="E45">
        <v>846</v>
      </c>
      <c r="F45" t="s">
        <v>1778</v>
      </c>
      <c r="G45" t="s">
        <v>1779</v>
      </c>
      <c r="H45" s="2">
        <v>0</v>
      </c>
      <c r="I45" s="2">
        <v>0</v>
      </c>
      <c r="J45" s="2">
        <v>0</v>
      </c>
      <c r="K45" s="2">
        <v>197</v>
      </c>
      <c r="L45" s="2">
        <v>0</v>
      </c>
      <c r="M45" s="2">
        <v>0</v>
      </c>
      <c r="N45" s="2">
        <v>0</v>
      </c>
      <c r="O45" s="2">
        <v>25.61</v>
      </c>
      <c r="P45" s="2">
        <v>222.61</v>
      </c>
      <c r="R45">
        <v>3</v>
      </c>
      <c r="S45" t="s">
        <v>145</v>
      </c>
      <c r="T45">
        <v>0</v>
      </c>
    </row>
    <row r="46" spans="1:20" x14ac:dyDescent="0.25">
      <c r="A46" t="s">
        <v>373</v>
      </c>
      <c r="B46" t="s">
        <v>1773</v>
      </c>
      <c r="C46" t="s">
        <v>1</v>
      </c>
      <c r="D46" t="s">
        <v>0</v>
      </c>
      <c r="E46">
        <v>3403263</v>
      </c>
      <c r="F46" t="s">
        <v>101</v>
      </c>
      <c r="G46" t="s">
        <v>819</v>
      </c>
      <c r="H46" s="2">
        <v>0</v>
      </c>
      <c r="I46" s="2">
        <v>0</v>
      </c>
      <c r="J46" s="2">
        <v>0</v>
      </c>
      <c r="K46" s="2">
        <v>137.44</v>
      </c>
      <c r="L46" s="2">
        <v>0</v>
      </c>
      <c r="M46" s="2">
        <v>0</v>
      </c>
      <c r="N46" s="2">
        <v>0</v>
      </c>
      <c r="O46" s="2">
        <v>17.8672</v>
      </c>
      <c r="P46" s="2">
        <v>155.30719999999999</v>
      </c>
      <c r="R46">
        <v>3</v>
      </c>
      <c r="S46" t="s">
        <v>145</v>
      </c>
      <c r="T46">
        <v>0</v>
      </c>
    </row>
    <row r="47" spans="1:20" x14ac:dyDescent="0.25">
      <c r="A47" t="s">
        <v>373</v>
      </c>
      <c r="B47" t="s">
        <v>1777</v>
      </c>
      <c r="C47" t="s">
        <v>1</v>
      </c>
      <c r="D47" t="s">
        <v>0</v>
      </c>
      <c r="E47">
        <v>3391339</v>
      </c>
      <c r="F47" t="s">
        <v>101</v>
      </c>
      <c r="G47" t="s">
        <v>819</v>
      </c>
      <c r="H47" s="2">
        <v>0</v>
      </c>
      <c r="I47" s="2">
        <v>0</v>
      </c>
      <c r="J47" s="2">
        <v>0</v>
      </c>
      <c r="K47" s="2">
        <v>36.96</v>
      </c>
      <c r="L47" s="2">
        <v>0</v>
      </c>
      <c r="M47" s="2">
        <v>0</v>
      </c>
      <c r="N47" s="2">
        <v>0</v>
      </c>
      <c r="O47" s="2">
        <v>4.8048000000000002</v>
      </c>
      <c r="P47" s="2">
        <v>41.764800000000001</v>
      </c>
      <c r="R47">
        <v>3</v>
      </c>
      <c r="S47" t="s">
        <v>145</v>
      </c>
      <c r="T47">
        <v>0</v>
      </c>
    </row>
    <row r="48" spans="1:20" x14ac:dyDescent="0.25">
      <c r="A48" t="s">
        <v>373</v>
      </c>
      <c r="B48" t="s">
        <v>1777</v>
      </c>
      <c r="C48" t="s">
        <v>1</v>
      </c>
      <c r="D48" t="s">
        <v>0</v>
      </c>
      <c r="E48">
        <v>3391337</v>
      </c>
      <c r="F48" t="s">
        <v>101</v>
      </c>
      <c r="G48" t="s">
        <v>819</v>
      </c>
      <c r="H48" s="2">
        <v>0</v>
      </c>
      <c r="I48" s="2">
        <v>0</v>
      </c>
      <c r="J48" s="2">
        <v>0</v>
      </c>
      <c r="K48" s="2">
        <v>45.41</v>
      </c>
      <c r="L48" s="2">
        <v>0</v>
      </c>
      <c r="M48" s="2">
        <v>0</v>
      </c>
      <c r="N48" s="2">
        <v>0</v>
      </c>
      <c r="O48" s="2">
        <v>5.9032999999999998</v>
      </c>
      <c r="P48" s="2">
        <v>51.313299999999998</v>
      </c>
      <c r="R48">
        <v>3</v>
      </c>
      <c r="S48" t="s">
        <v>145</v>
      </c>
      <c r="T48">
        <v>0</v>
      </c>
    </row>
    <row r="49" spans="1:20" x14ac:dyDescent="0.25">
      <c r="A49" t="s">
        <v>373</v>
      </c>
      <c r="B49" t="s">
        <v>1777</v>
      </c>
      <c r="C49" t="s">
        <v>1</v>
      </c>
      <c r="D49" t="s">
        <v>0</v>
      </c>
      <c r="E49">
        <v>3396697</v>
      </c>
      <c r="F49" t="s">
        <v>101</v>
      </c>
      <c r="G49" t="s">
        <v>819</v>
      </c>
      <c r="H49" s="2">
        <v>0</v>
      </c>
      <c r="I49" s="2">
        <v>0</v>
      </c>
      <c r="J49" s="2">
        <v>0</v>
      </c>
      <c r="K49" s="2">
        <v>21</v>
      </c>
      <c r="L49" s="2">
        <v>0</v>
      </c>
      <c r="M49" s="2">
        <v>0</v>
      </c>
      <c r="N49" s="2">
        <v>0</v>
      </c>
      <c r="O49" s="2">
        <v>2.73</v>
      </c>
      <c r="P49" s="2">
        <v>23.73</v>
      </c>
      <c r="R49">
        <v>3</v>
      </c>
      <c r="S49" t="s">
        <v>145</v>
      </c>
      <c r="T49">
        <v>0</v>
      </c>
    </row>
    <row r="50" spans="1:20" x14ac:dyDescent="0.25">
      <c r="A50" t="s">
        <v>373</v>
      </c>
      <c r="B50" t="s">
        <v>1777</v>
      </c>
      <c r="C50" t="s">
        <v>1</v>
      </c>
      <c r="D50" t="s">
        <v>0</v>
      </c>
      <c r="E50">
        <v>3393263</v>
      </c>
      <c r="F50" t="s">
        <v>101</v>
      </c>
      <c r="G50" t="s">
        <v>819</v>
      </c>
      <c r="H50" s="2">
        <v>0</v>
      </c>
      <c r="I50" s="2">
        <v>0</v>
      </c>
      <c r="J50" s="2">
        <v>0</v>
      </c>
      <c r="K50" s="2">
        <v>27.05</v>
      </c>
      <c r="L50" s="2">
        <v>0</v>
      </c>
      <c r="M50" s="2">
        <v>0</v>
      </c>
      <c r="N50" s="2">
        <v>0</v>
      </c>
      <c r="O50" s="2">
        <v>3.5165000000000002</v>
      </c>
      <c r="P50" s="2">
        <v>30.566500000000001</v>
      </c>
      <c r="R50">
        <v>3</v>
      </c>
      <c r="S50" t="s">
        <v>145</v>
      </c>
      <c r="T50">
        <v>0</v>
      </c>
    </row>
    <row r="51" spans="1:20" x14ac:dyDescent="0.25">
      <c r="A51" t="s">
        <v>373</v>
      </c>
      <c r="B51" t="s">
        <v>1777</v>
      </c>
      <c r="C51" t="s">
        <v>1</v>
      </c>
      <c r="D51" t="s">
        <v>0</v>
      </c>
      <c r="E51">
        <v>3390004</v>
      </c>
      <c r="F51" t="s">
        <v>101</v>
      </c>
      <c r="G51" t="s">
        <v>819</v>
      </c>
      <c r="H51" s="2">
        <v>0</v>
      </c>
      <c r="I51" s="2">
        <v>0</v>
      </c>
      <c r="J51" s="2">
        <v>0</v>
      </c>
      <c r="K51" s="2">
        <v>31.8</v>
      </c>
      <c r="L51" s="2">
        <v>0</v>
      </c>
      <c r="M51" s="2">
        <v>0</v>
      </c>
      <c r="N51" s="2">
        <v>0</v>
      </c>
      <c r="O51" s="2">
        <v>4.1340000000000003</v>
      </c>
      <c r="P51" s="2">
        <v>35.933999999999997</v>
      </c>
      <c r="R51">
        <v>3</v>
      </c>
      <c r="S51" t="s">
        <v>145</v>
      </c>
      <c r="T51">
        <v>0</v>
      </c>
    </row>
    <row r="52" spans="1:20" x14ac:dyDescent="0.25">
      <c r="A52" t="s">
        <v>373</v>
      </c>
      <c r="B52" t="s">
        <v>1769</v>
      </c>
      <c r="C52" t="s">
        <v>1</v>
      </c>
      <c r="D52" t="s">
        <v>0</v>
      </c>
      <c r="E52">
        <v>3380781</v>
      </c>
      <c r="F52" t="s">
        <v>101</v>
      </c>
      <c r="G52" t="s">
        <v>819</v>
      </c>
      <c r="H52" s="2">
        <v>0</v>
      </c>
      <c r="I52" s="2">
        <v>0</v>
      </c>
      <c r="J52" s="2">
        <v>0</v>
      </c>
      <c r="K52" s="2">
        <v>72.3</v>
      </c>
      <c r="L52" s="2">
        <v>0</v>
      </c>
      <c r="M52" s="2">
        <v>0</v>
      </c>
      <c r="N52" s="2">
        <v>0</v>
      </c>
      <c r="O52" s="2">
        <v>9.3989999999999991</v>
      </c>
      <c r="P52" s="2">
        <v>81.698999999999998</v>
      </c>
      <c r="R52">
        <v>3</v>
      </c>
      <c r="S52" t="s">
        <v>145</v>
      </c>
      <c r="T52">
        <v>0</v>
      </c>
    </row>
    <row r="53" spans="1:20" x14ac:dyDescent="0.25">
      <c r="A53" t="s">
        <v>373</v>
      </c>
      <c r="B53" t="s">
        <v>1776</v>
      </c>
      <c r="C53" t="s">
        <v>1</v>
      </c>
      <c r="D53" t="s">
        <v>0</v>
      </c>
      <c r="E53">
        <v>3299172</v>
      </c>
      <c r="F53" t="s">
        <v>101</v>
      </c>
      <c r="G53" t="s">
        <v>819</v>
      </c>
      <c r="H53" s="2">
        <v>0</v>
      </c>
      <c r="I53" s="2">
        <v>0</v>
      </c>
      <c r="J53" s="2">
        <v>0</v>
      </c>
      <c r="K53" s="2">
        <v>34.54</v>
      </c>
      <c r="L53" s="2">
        <v>0</v>
      </c>
      <c r="M53" s="2">
        <v>0</v>
      </c>
      <c r="N53" s="2">
        <v>0</v>
      </c>
      <c r="O53" s="2">
        <v>4.4901999999999997</v>
      </c>
      <c r="P53" s="2">
        <v>39.030200000000001</v>
      </c>
      <c r="R53">
        <v>3</v>
      </c>
      <c r="S53" t="s">
        <v>145</v>
      </c>
      <c r="T53">
        <v>0</v>
      </c>
    </row>
    <row r="54" spans="1:20" x14ac:dyDescent="0.25">
      <c r="A54" t="s">
        <v>373</v>
      </c>
      <c r="B54" t="s">
        <v>1771</v>
      </c>
      <c r="C54" t="s">
        <v>1</v>
      </c>
      <c r="D54" t="s">
        <v>0</v>
      </c>
      <c r="E54">
        <v>3285706</v>
      </c>
      <c r="F54" t="s">
        <v>101</v>
      </c>
      <c r="G54" t="s">
        <v>819</v>
      </c>
      <c r="H54" s="2">
        <v>0</v>
      </c>
      <c r="I54" s="2">
        <v>0</v>
      </c>
      <c r="J54" s="2">
        <v>0</v>
      </c>
      <c r="K54" s="2">
        <v>33.15</v>
      </c>
      <c r="L54" s="2">
        <v>0</v>
      </c>
      <c r="M54" s="2">
        <v>0</v>
      </c>
      <c r="N54" s="2">
        <v>0</v>
      </c>
      <c r="O54" s="2">
        <v>4.3094999999999999</v>
      </c>
      <c r="P54" s="2">
        <v>37.459499999999998</v>
      </c>
      <c r="R54">
        <v>3</v>
      </c>
      <c r="S54" t="s">
        <v>145</v>
      </c>
      <c r="T54">
        <v>0</v>
      </c>
    </row>
    <row r="55" spans="1:20" x14ac:dyDescent="0.25">
      <c r="A55" t="s">
        <v>373</v>
      </c>
      <c r="B55" t="s">
        <v>1765</v>
      </c>
      <c r="C55" t="s">
        <v>1</v>
      </c>
      <c r="D55" t="s">
        <v>0</v>
      </c>
      <c r="E55">
        <v>3269312</v>
      </c>
      <c r="F55" t="s">
        <v>101</v>
      </c>
      <c r="G55" t="s">
        <v>819</v>
      </c>
      <c r="H55" s="2">
        <v>0</v>
      </c>
      <c r="I55" s="2">
        <v>0</v>
      </c>
      <c r="J55" s="2">
        <v>0</v>
      </c>
      <c r="K55" s="2">
        <v>61.75</v>
      </c>
      <c r="L55" s="2">
        <v>0</v>
      </c>
      <c r="M55" s="2">
        <v>0</v>
      </c>
      <c r="N55" s="2">
        <v>0</v>
      </c>
      <c r="O55" s="2">
        <v>8.0274999999999999</v>
      </c>
      <c r="P55" s="2">
        <v>69.777500000000003</v>
      </c>
      <c r="R55">
        <v>3</v>
      </c>
      <c r="S55" t="s">
        <v>145</v>
      </c>
      <c r="T55">
        <v>0</v>
      </c>
    </row>
    <row r="56" spans="1:20" x14ac:dyDescent="0.25">
      <c r="A56" t="s">
        <v>373</v>
      </c>
      <c r="B56" t="s">
        <v>1770</v>
      </c>
      <c r="C56" t="s">
        <v>1</v>
      </c>
      <c r="D56" t="s">
        <v>0</v>
      </c>
      <c r="E56">
        <v>3248686</v>
      </c>
      <c r="F56" t="s">
        <v>101</v>
      </c>
      <c r="G56" t="s">
        <v>819</v>
      </c>
      <c r="H56" s="2">
        <v>0</v>
      </c>
      <c r="I56" s="2">
        <v>0</v>
      </c>
      <c r="J56" s="2">
        <v>0</v>
      </c>
      <c r="K56" s="2">
        <v>68.88</v>
      </c>
      <c r="L56" s="2">
        <v>0</v>
      </c>
      <c r="M56" s="2">
        <v>0</v>
      </c>
      <c r="N56" s="2">
        <v>0</v>
      </c>
      <c r="O56" s="2">
        <v>8.9543999999999997</v>
      </c>
      <c r="P56" s="2">
        <v>77.834399999999988</v>
      </c>
      <c r="R56">
        <v>3</v>
      </c>
      <c r="S56" t="s">
        <v>145</v>
      </c>
      <c r="T56">
        <v>0</v>
      </c>
    </row>
    <row r="57" spans="1:20" x14ac:dyDescent="0.25">
      <c r="A57" t="s">
        <v>373</v>
      </c>
      <c r="B57" t="s">
        <v>1770</v>
      </c>
      <c r="C57" t="s">
        <v>1</v>
      </c>
      <c r="D57" t="s">
        <v>0</v>
      </c>
      <c r="E57">
        <v>3252376</v>
      </c>
      <c r="F57" t="s">
        <v>101</v>
      </c>
      <c r="G57" t="s">
        <v>819</v>
      </c>
      <c r="H57" s="2">
        <v>0</v>
      </c>
      <c r="I57" s="2">
        <v>0</v>
      </c>
      <c r="J57" s="2">
        <v>0</v>
      </c>
      <c r="K57" s="2">
        <v>25.65</v>
      </c>
      <c r="L57" s="2">
        <v>0</v>
      </c>
      <c r="M57" s="2">
        <v>0</v>
      </c>
      <c r="N57" s="2">
        <v>0</v>
      </c>
      <c r="O57" s="2">
        <v>3.3344999999999998</v>
      </c>
      <c r="P57" s="2">
        <v>28.984499999999997</v>
      </c>
      <c r="R57">
        <v>3</v>
      </c>
      <c r="S57" t="s">
        <v>145</v>
      </c>
      <c r="T57">
        <v>0</v>
      </c>
    </row>
    <row r="58" spans="1:20" x14ac:dyDescent="0.25">
      <c r="A58" t="s">
        <v>373</v>
      </c>
      <c r="B58" t="s">
        <v>1770</v>
      </c>
      <c r="C58" t="s">
        <v>1</v>
      </c>
      <c r="D58" t="s">
        <v>0</v>
      </c>
      <c r="E58">
        <v>3248390</v>
      </c>
      <c r="F58" t="s">
        <v>101</v>
      </c>
      <c r="G58" t="s">
        <v>819</v>
      </c>
      <c r="H58" s="2">
        <v>0</v>
      </c>
      <c r="I58" s="2">
        <v>0</v>
      </c>
      <c r="J58" s="2">
        <v>0</v>
      </c>
      <c r="K58" s="2">
        <v>21.9</v>
      </c>
      <c r="L58" s="2">
        <v>0</v>
      </c>
      <c r="M58" s="2">
        <v>0</v>
      </c>
      <c r="N58" s="2">
        <v>0</v>
      </c>
      <c r="O58" s="2">
        <v>2.847</v>
      </c>
      <c r="P58" s="2">
        <v>24.747</v>
      </c>
      <c r="R58">
        <v>3</v>
      </c>
      <c r="S58" t="s">
        <v>145</v>
      </c>
      <c r="T58">
        <v>0</v>
      </c>
    </row>
    <row r="59" spans="1:20" x14ac:dyDescent="0.25">
      <c r="A59" t="s">
        <v>373</v>
      </c>
      <c r="B59" t="s">
        <v>1764</v>
      </c>
      <c r="C59" t="s">
        <v>1</v>
      </c>
      <c r="D59" t="s">
        <v>0</v>
      </c>
      <c r="E59">
        <v>3243593</v>
      </c>
      <c r="F59" t="s">
        <v>101</v>
      </c>
      <c r="G59" t="s">
        <v>819</v>
      </c>
      <c r="H59" s="2">
        <v>0</v>
      </c>
      <c r="I59" s="2">
        <v>0</v>
      </c>
      <c r="J59" s="2">
        <v>0</v>
      </c>
      <c r="K59" s="2">
        <v>112.44</v>
      </c>
      <c r="L59" s="2">
        <v>0</v>
      </c>
      <c r="M59" s="2">
        <v>0</v>
      </c>
      <c r="N59" s="2">
        <v>0</v>
      </c>
      <c r="O59" s="2">
        <v>14.6172</v>
      </c>
      <c r="P59" s="2">
        <v>127.05719999999999</v>
      </c>
      <c r="R59">
        <v>3</v>
      </c>
      <c r="S59" t="s">
        <v>145</v>
      </c>
      <c r="T59">
        <v>0</v>
      </c>
    </row>
    <row r="60" spans="1:20" x14ac:dyDescent="0.25">
      <c r="A60" t="s">
        <v>373</v>
      </c>
      <c r="B60" t="s">
        <v>1764</v>
      </c>
      <c r="C60" t="s">
        <v>1</v>
      </c>
      <c r="D60" t="s">
        <v>0</v>
      </c>
      <c r="E60">
        <v>3242641</v>
      </c>
      <c r="F60" t="s">
        <v>101</v>
      </c>
      <c r="G60" t="s">
        <v>819</v>
      </c>
      <c r="H60" s="2">
        <v>0</v>
      </c>
      <c r="I60" s="2">
        <v>0</v>
      </c>
      <c r="J60" s="2">
        <v>0</v>
      </c>
      <c r="K60" s="2">
        <v>18.75</v>
      </c>
      <c r="L60" s="2">
        <v>0</v>
      </c>
      <c r="M60" s="2">
        <v>0</v>
      </c>
      <c r="N60" s="2">
        <v>0</v>
      </c>
      <c r="O60" s="2">
        <v>2.4375</v>
      </c>
      <c r="P60" s="2">
        <v>21.1875</v>
      </c>
      <c r="R60">
        <v>3</v>
      </c>
      <c r="S60" t="s">
        <v>145</v>
      </c>
      <c r="T60">
        <v>0</v>
      </c>
    </row>
    <row r="61" spans="1:20" x14ac:dyDescent="0.25">
      <c r="A61" t="s">
        <v>373</v>
      </c>
      <c r="B61" t="s">
        <v>1761</v>
      </c>
      <c r="C61" t="s">
        <v>1</v>
      </c>
      <c r="D61" t="s">
        <v>0</v>
      </c>
      <c r="E61">
        <v>3198504</v>
      </c>
      <c r="F61" t="s">
        <v>101</v>
      </c>
      <c r="G61" t="s">
        <v>819</v>
      </c>
      <c r="H61" s="2">
        <v>0</v>
      </c>
      <c r="I61" s="2">
        <v>0</v>
      </c>
      <c r="J61" s="2">
        <v>0</v>
      </c>
      <c r="K61" s="2">
        <v>131.99</v>
      </c>
      <c r="L61" s="2">
        <v>0</v>
      </c>
      <c r="M61" s="2">
        <v>0</v>
      </c>
      <c r="N61" s="2">
        <v>0</v>
      </c>
      <c r="O61" s="2">
        <v>17.158700000000003</v>
      </c>
      <c r="P61" s="2">
        <v>149.14870000000002</v>
      </c>
      <c r="R61">
        <v>3</v>
      </c>
      <c r="S61" t="s">
        <v>145</v>
      </c>
      <c r="T61">
        <v>0</v>
      </c>
    </row>
    <row r="62" spans="1:20" x14ac:dyDescent="0.25">
      <c r="A62" t="s">
        <v>373</v>
      </c>
      <c r="B62" t="s">
        <v>1775</v>
      </c>
      <c r="C62" t="s">
        <v>1</v>
      </c>
      <c r="D62" t="s">
        <v>0</v>
      </c>
      <c r="E62">
        <v>3202239</v>
      </c>
      <c r="F62" t="s">
        <v>101</v>
      </c>
      <c r="G62" t="s">
        <v>819</v>
      </c>
      <c r="H62" s="2">
        <v>0</v>
      </c>
      <c r="I62" s="2">
        <v>0</v>
      </c>
      <c r="J62" s="2">
        <v>0</v>
      </c>
      <c r="K62" s="2">
        <v>15.82</v>
      </c>
      <c r="L62" s="2">
        <v>0</v>
      </c>
      <c r="M62" s="2">
        <v>0</v>
      </c>
      <c r="N62" s="2">
        <v>0</v>
      </c>
      <c r="O62" s="2">
        <v>2.0566</v>
      </c>
      <c r="P62" s="2">
        <v>17.8766</v>
      </c>
      <c r="R62">
        <v>3</v>
      </c>
      <c r="S62" t="s">
        <v>145</v>
      </c>
      <c r="T62">
        <v>0</v>
      </c>
    </row>
    <row r="63" spans="1:20" x14ac:dyDescent="0.25">
      <c r="A63" t="s">
        <v>373</v>
      </c>
      <c r="B63" t="s">
        <v>1761</v>
      </c>
      <c r="C63" t="s">
        <v>1</v>
      </c>
      <c r="D63" t="s">
        <v>0</v>
      </c>
      <c r="E63">
        <v>3195912</v>
      </c>
      <c r="F63" t="s">
        <v>101</v>
      </c>
      <c r="G63" t="s">
        <v>819</v>
      </c>
      <c r="H63" s="2">
        <v>0</v>
      </c>
      <c r="I63" s="2">
        <v>0</v>
      </c>
      <c r="J63" s="2">
        <v>0</v>
      </c>
      <c r="K63" s="2">
        <v>30.48</v>
      </c>
      <c r="L63" s="2">
        <v>0</v>
      </c>
      <c r="M63" s="2">
        <v>0</v>
      </c>
      <c r="N63" s="2">
        <v>0</v>
      </c>
      <c r="O63" s="2">
        <v>3.9624000000000001</v>
      </c>
      <c r="P63" s="2">
        <v>34.442399999999999</v>
      </c>
      <c r="R63">
        <v>3</v>
      </c>
      <c r="S63" t="s">
        <v>145</v>
      </c>
      <c r="T63">
        <v>0</v>
      </c>
    </row>
    <row r="64" spans="1:20" x14ac:dyDescent="0.25">
      <c r="A64" t="s">
        <v>373</v>
      </c>
      <c r="B64" t="s">
        <v>1759</v>
      </c>
      <c r="C64" t="s">
        <v>1</v>
      </c>
      <c r="D64" t="s">
        <v>0</v>
      </c>
      <c r="E64">
        <v>3166686</v>
      </c>
      <c r="F64" t="s">
        <v>101</v>
      </c>
      <c r="G64" t="s">
        <v>819</v>
      </c>
      <c r="H64" s="2">
        <v>0</v>
      </c>
      <c r="I64" s="2">
        <v>0</v>
      </c>
      <c r="J64" s="2">
        <v>0</v>
      </c>
      <c r="K64" s="2">
        <v>27.84</v>
      </c>
      <c r="L64" s="2">
        <v>0</v>
      </c>
      <c r="M64" s="2">
        <v>0</v>
      </c>
      <c r="N64" s="2">
        <v>0</v>
      </c>
      <c r="O64" s="2">
        <v>3.6192000000000002</v>
      </c>
      <c r="P64" s="2">
        <v>31.459199999999999</v>
      </c>
      <c r="R64">
        <v>3</v>
      </c>
      <c r="S64" t="s">
        <v>145</v>
      </c>
      <c r="T64">
        <v>0</v>
      </c>
    </row>
    <row r="65" spans="1:20" x14ac:dyDescent="0.25">
      <c r="A65" t="s">
        <v>373</v>
      </c>
      <c r="B65" t="s">
        <v>1758</v>
      </c>
      <c r="C65" t="s">
        <v>1</v>
      </c>
      <c r="D65" t="s">
        <v>0</v>
      </c>
      <c r="E65">
        <v>3157011</v>
      </c>
      <c r="F65" t="s">
        <v>101</v>
      </c>
      <c r="G65" t="s">
        <v>819</v>
      </c>
      <c r="H65" s="2">
        <v>0</v>
      </c>
      <c r="I65" s="2">
        <v>0</v>
      </c>
      <c r="J65" s="2">
        <v>0</v>
      </c>
      <c r="K65" s="2">
        <v>26.96</v>
      </c>
      <c r="L65" s="2">
        <v>0</v>
      </c>
      <c r="M65" s="2">
        <v>0</v>
      </c>
      <c r="N65" s="2">
        <v>0</v>
      </c>
      <c r="O65" s="2">
        <v>3.5048000000000004</v>
      </c>
      <c r="P65" s="2">
        <v>30.4648</v>
      </c>
      <c r="R65">
        <v>3</v>
      </c>
      <c r="S65" t="s">
        <v>145</v>
      </c>
      <c r="T65">
        <v>0</v>
      </c>
    </row>
    <row r="66" spans="1:20" x14ac:dyDescent="0.25">
      <c r="A66" t="s">
        <v>373</v>
      </c>
      <c r="B66" t="s">
        <v>1757</v>
      </c>
      <c r="C66" t="s">
        <v>1</v>
      </c>
      <c r="D66" t="s">
        <v>0</v>
      </c>
      <c r="E66">
        <v>3140467</v>
      </c>
      <c r="F66" t="s">
        <v>101</v>
      </c>
      <c r="G66" t="s">
        <v>819</v>
      </c>
      <c r="H66" s="2">
        <v>0</v>
      </c>
      <c r="I66" s="2">
        <v>0</v>
      </c>
      <c r="J66" s="2">
        <v>0</v>
      </c>
      <c r="K66" s="2">
        <v>89.78</v>
      </c>
      <c r="L66" s="2">
        <v>0</v>
      </c>
      <c r="M66" s="2">
        <v>0</v>
      </c>
      <c r="N66" s="2">
        <v>0</v>
      </c>
      <c r="O66" s="2">
        <v>11.6714</v>
      </c>
      <c r="P66" s="2">
        <v>101.45140000000001</v>
      </c>
      <c r="R66">
        <v>3</v>
      </c>
      <c r="S66" t="s">
        <v>145</v>
      </c>
      <c r="T66">
        <v>0</v>
      </c>
    </row>
    <row r="67" spans="1:20" x14ac:dyDescent="0.25">
      <c r="A67" t="s">
        <v>373</v>
      </c>
      <c r="B67" t="s">
        <v>1756</v>
      </c>
      <c r="C67" t="s">
        <v>1</v>
      </c>
      <c r="D67" t="s">
        <v>0</v>
      </c>
      <c r="E67">
        <v>3124886</v>
      </c>
      <c r="F67" t="s">
        <v>101</v>
      </c>
      <c r="G67" t="s">
        <v>819</v>
      </c>
      <c r="H67" s="2">
        <v>0</v>
      </c>
      <c r="I67" s="2">
        <v>0</v>
      </c>
      <c r="J67" s="2">
        <v>0</v>
      </c>
      <c r="K67" s="2">
        <v>37.06</v>
      </c>
      <c r="L67" s="2">
        <v>0</v>
      </c>
      <c r="M67" s="2">
        <v>0</v>
      </c>
      <c r="N67" s="2">
        <v>0</v>
      </c>
      <c r="O67" s="2">
        <v>4.8178000000000001</v>
      </c>
      <c r="P67" s="2">
        <v>41.877800000000001</v>
      </c>
      <c r="R67">
        <v>3</v>
      </c>
      <c r="S67" t="s">
        <v>145</v>
      </c>
      <c r="T67">
        <v>0</v>
      </c>
    </row>
    <row r="68" spans="1:20" x14ac:dyDescent="0.25">
      <c r="A68" t="s">
        <v>373</v>
      </c>
      <c r="B68" t="s">
        <v>1756</v>
      </c>
      <c r="C68" t="s">
        <v>1</v>
      </c>
      <c r="D68" t="s">
        <v>0</v>
      </c>
      <c r="E68">
        <v>3121639</v>
      </c>
      <c r="F68" t="s">
        <v>101</v>
      </c>
      <c r="G68" t="s">
        <v>819</v>
      </c>
      <c r="H68" s="2">
        <v>0</v>
      </c>
      <c r="I68" s="2">
        <v>0</v>
      </c>
      <c r="J68" s="2">
        <v>0</v>
      </c>
      <c r="K68" s="2">
        <v>121.48</v>
      </c>
      <c r="L68" s="2">
        <v>0</v>
      </c>
      <c r="M68" s="2">
        <v>0</v>
      </c>
      <c r="N68" s="2">
        <v>0</v>
      </c>
      <c r="O68" s="2">
        <v>15.792400000000001</v>
      </c>
      <c r="P68" s="2">
        <v>137.2724</v>
      </c>
      <c r="R68">
        <v>3</v>
      </c>
      <c r="S68" t="s">
        <v>145</v>
      </c>
      <c r="T68">
        <v>0</v>
      </c>
    </row>
    <row r="69" spans="1:20" x14ac:dyDescent="0.25">
      <c r="A69" t="s">
        <v>373</v>
      </c>
      <c r="B69" t="s">
        <v>1756</v>
      </c>
      <c r="C69" t="s">
        <v>1</v>
      </c>
      <c r="D69" t="s">
        <v>0</v>
      </c>
      <c r="E69">
        <v>3120337</v>
      </c>
      <c r="F69" t="s">
        <v>101</v>
      </c>
      <c r="G69" t="s">
        <v>819</v>
      </c>
      <c r="H69" s="2">
        <v>0</v>
      </c>
      <c r="I69" s="2">
        <v>0</v>
      </c>
      <c r="J69" s="2">
        <v>0</v>
      </c>
      <c r="K69" s="2">
        <v>14.47</v>
      </c>
      <c r="L69" s="2">
        <v>0</v>
      </c>
      <c r="M69" s="2">
        <v>0</v>
      </c>
      <c r="N69" s="2">
        <v>0</v>
      </c>
      <c r="O69" s="2">
        <v>1.8811000000000002</v>
      </c>
      <c r="P69" s="2">
        <v>16.351100000000002</v>
      </c>
      <c r="R69">
        <v>3</v>
      </c>
      <c r="S69" t="s">
        <v>145</v>
      </c>
      <c r="T69">
        <v>0</v>
      </c>
    </row>
    <row r="70" spans="1:20" x14ac:dyDescent="0.25">
      <c r="A70" t="s">
        <v>373</v>
      </c>
      <c r="B70" t="s">
        <v>1756</v>
      </c>
      <c r="C70" t="s">
        <v>1</v>
      </c>
      <c r="D70" t="s">
        <v>0</v>
      </c>
      <c r="E70">
        <v>3103221</v>
      </c>
      <c r="F70" t="s">
        <v>101</v>
      </c>
      <c r="G70" t="s">
        <v>819</v>
      </c>
      <c r="H70" s="2">
        <v>0</v>
      </c>
      <c r="I70" s="2">
        <v>0</v>
      </c>
      <c r="J70" s="2">
        <v>0</v>
      </c>
      <c r="K70" s="2">
        <v>34.840000000000003</v>
      </c>
      <c r="L70" s="2">
        <v>0</v>
      </c>
      <c r="M70" s="2">
        <v>0</v>
      </c>
      <c r="N70" s="2">
        <v>0</v>
      </c>
      <c r="O70" s="2">
        <v>4.5292000000000003</v>
      </c>
      <c r="P70" s="2">
        <v>39.369200000000006</v>
      </c>
      <c r="R70">
        <v>3</v>
      </c>
      <c r="S70" t="s">
        <v>145</v>
      </c>
      <c r="T70">
        <v>0</v>
      </c>
    </row>
    <row r="71" spans="1:20" x14ac:dyDescent="0.25">
      <c r="A71" t="s">
        <v>373</v>
      </c>
      <c r="B71" t="s">
        <v>1756</v>
      </c>
      <c r="C71" t="s">
        <v>1</v>
      </c>
      <c r="D71" t="s">
        <v>0</v>
      </c>
      <c r="E71">
        <v>3127639</v>
      </c>
      <c r="F71" t="s">
        <v>101</v>
      </c>
      <c r="G71" t="s">
        <v>819</v>
      </c>
      <c r="H71" s="2">
        <v>0</v>
      </c>
      <c r="I71" s="2">
        <v>0</v>
      </c>
      <c r="J71" s="2">
        <v>0</v>
      </c>
      <c r="K71" s="2">
        <v>34.119999999999997</v>
      </c>
      <c r="L71" s="2">
        <v>0</v>
      </c>
      <c r="M71" s="2">
        <v>0</v>
      </c>
      <c r="N71" s="2">
        <v>0</v>
      </c>
      <c r="O71" s="2">
        <v>4.4356</v>
      </c>
      <c r="P71" s="2">
        <v>38.555599999999998</v>
      </c>
      <c r="R71">
        <v>3</v>
      </c>
      <c r="S71" t="s">
        <v>145</v>
      </c>
      <c r="T71">
        <v>0</v>
      </c>
    </row>
    <row r="72" spans="1:20" x14ac:dyDescent="0.25">
      <c r="A72" t="s">
        <v>373</v>
      </c>
      <c r="B72" t="s">
        <v>1756</v>
      </c>
      <c r="C72" t="s">
        <v>1</v>
      </c>
      <c r="D72" t="s">
        <v>0</v>
      </c>
      <c r="E72">
        <v>3116362</v>
      </c>
      <c r="F72" t="s">
        <v>101</v>
      </c>
      <c r="G72" t="s">
        <v>819</v>
      </c>
      <c r="H72" s="2">
        <v>0</v>
      </c>
      <c r="I72" s="2">
        <v>0</v>
      </c>
      <c r="J72" s="2">
        <v>0</v>
      </c>
      <c r="K72" s="2">
        <v>34.479999999999997</v>
      </c>
      <c r="L72" s="2">
        <v>0</v>
      </c>
      <c r="M72" s="2">
        <v>0</v>
      </c>
      <c r="N72" s="2">
        <v>0</v>
      </c>
      <c r="O72" s="2">
        <v>4.4824000000000002</v>
      </c>
      <c r="P72" s="2">
        <v>38.962399999999995</v>
      </c>
      <c r="R72">
        <v>3</v>
      </c>
      <c r="S72" t="s">
        <v>145</v>
      </c>
      <c r="T72">
        <v>0</v>
      </c>
    </row>
    <row r="73" spans="1:20" x14ac:dyDescent="0.25">
      <c r="A73" t="s">
        <v>373</v>
      </c>
      <c r="B73" t="s">
        <v>1755</v>
      </c>
      <c r="C73" t="s">
        <v>1</v>
      </c>
      <c r="D73" t="s">
        <v>0</v>
      </c>
      <c r="E73">
        <v>3102023</v>
      </c>
      <c r="F73" t="s">
        <v>101</v>
      </c>
      <c r="G73" t="s">
        <v>819</v>
      </c>
      <c r="H73" s="2">
        <v>0</v>
      </c>
      <c r="I73" s="2">
        <v>0</v>
      </c>
      <c r="J73" s="2">
        <v>0</v>
      </c>
      <c r="K73" s="2">
        <v>27.04</v>
      </c>
      <c r="L73" s="2">
        <v>0</v>
      </c>
      <c r="M73" s="2">
        <v>0</v>
      </c>
      <c r="N73" s="2">
        <v>0</v>
      </c>
      <c r="O73" s="2">
        <v>3.5152000000000001</v>
      </c>
      <c r="P73" s="2">
        <v>30.555199999999999</v>
      </c>
      <c r="R73">
        <v>3</v>
      </c>
      <c r="S73" t="s">
        <v>145</v>
      </c>
      <c r="T73">
        <v>0</v>
      </c>
    </row>
    <row r="74" spans="1:20" x14ac:dyDescent="0.25">
      <c r="A74" t="s">
        <v>373</v>
      </c>
      <c r="B74" t="s">
        <v>1754</v>
      </c>
      <c r="C74" t="s">
        <v>1</v>
      </c>
      <c r="D74" t="s">
        <v>0</v>
      </c>
      <c r="E74">
        <v>3095108</v>
      </c>
      <c r="F74" t="s">
        <v>101</v>
      </c>
      <c r="G74" t="s">
        <v>819</v>
      </c>
      <c r="H74" s="2">
        <v>0</v>
      </c>
      <c r="I74" s="2">
        <v>0</v>
      </c>
      <c r="J74" s="2">
        <v>0</v>
      </c>
      <c r="K74" s="2">
        <v>27.72</v>
      </c>
      <c r="L74" s="2">
        <v>0</v>
      </c>
      <c r="M74" s="2">
        <v>0</v>
      </c>
      <c r="N74" s="2">
        <v>0</v>
      </c>
      <c r="O74" s="2">
        <v>3.6036000000000001</v>
      </c>
      <c r="P74" s="2">
        <v>31.323599999999999</v>
      </c>
      <c r="R74">
        <v>3</v>
      </c>
      <c r="S74" t="s">
        <v>145</v>
      </c>
      <c r="T74">
        <v>0</v>
      </c>
    </row>
    <row r="75" spans="1:20" x14ac:dyDescent="0.25">
      <c r="A75" t="s">
        <v>373</v>
      </c>
      <c r="B75" t="s">
        <v>1752</v>
      </c>
      <c r="C75" t="s">
        <v>1</v>
      </c>
      <c r="D75" t="s">
        <v>0</v>
      </c>
      <c r="E75">
        <v>3089043</v>
      </c>
      <c r="F75" t="s">
        <v>101</v>
      </c>
      <c r="G75" t="s">
        <v>819</v>
      </c>
      <c r="H75" s="2">
        <v>0</v>
      </c>
      <c r="I75" s="2">
        <v>0</v>
      </c>
      <c r="J75" s="2">
        <v>0</v>
      </c>
      <c r="K75" s="2">
        <v>59.06</v>
      </c>
      <c r="L75" s="2">
        <v>0</v>
      </c>
      <c r="M75" s="2">
        <v>0</v>
      </c>
      <c r="N75" s="2">
        <v>0</v>
      </c>
      <c r="O75" s="2">
        <v>7.6778000000000004</v>
      </c>
      <c r="P75" s="2">
        <v>66.737800000000007</v>
      </c>
      <c r="R75">
        <v>3</v>
      </c>
      <c r="S75" t="s">
        <v>145</v>
      </c>
      <c r="T75">
        <v>0</v>
      </c>
    </row>
    <row r="76" spans="1:20" x14ac:dyDescent="0.25">
      <c r="A76" t="s">
        <v>373</v>
      </c>
      <c r="B76" t="s">
        <v>1771</v>
      </c>
      <c r="C76" t="s">
        <v>1</v>
      </c>
      <c r="D76" t="s">
        <v>0</v>
      </c>
      <c r="E76">
        <v>20596</v>
      </c>
      <c r="F76" t="s">
        <v>133</v>
      </c>
      <c r="G76" t="s">
        <v>729</v>
      </c>
      <c r="H76" s="2">
        <v>0</v>
      </c>
      <c r="I76" s="2">
        <v>0</v>
      </c>
      <c r="J76" s="2">
        <v>0</v>
      </c>
      <c r="K76" s="2">
        <v>58.96</v>
      </c>
      <c r="L76" s="2">
        <v>0</v>
      </c>
      <c r="M76" s="2">
        <v>0</v>
      </c>
      <c r="N76" s="2">
        <v>0</v>
      </c>
      <c r="O76" s="2">
        <v>7.6648000000000005</v>
      </c>
      <c r="P76" s="2">
        <v>66.624800000000008</v>
      </c>
      <c r="R76">
        <v>3</v>
      </c>
      <c r="S76" t="s">
        <v>145</v>
      </c>
      <c r="T76">
        <v>0</v>
      </c>
    </row>
    <row r="77" spans="1:20" x14ac:dyDescent="0.25">
      <c r="A77" t="s">
        <v>373</v>
      </c>
      <c r="B77" t="s">
        <v>1770</v>
      </c>
      <c r="C77" t="s">
        <v>1</v>
      </c>
      <c r="D77" t="s">
        <v>0</v>
      </c>
      <c r="E77">
        <v>20251</v>
      </c>
      <c r="F77" t="s">
        <v>133</v>
      </c>
      <c r="G77" t="s">
        <v>729</v>
      </c>
      <c r="H77" s="2">
        <v>0</v>
      </c>
      <c r="I77" s="2">
        <v>0</v>
      </c>
      <c r="J77" s="2">
        <v>0</v>
      </c>
      <c r="K77" s="2">
        <v>47.88</v>
      </c>
      <c r="L77" s="2">
        <v>0</v>
      </c>
      <c r="M77" s="2">
        <v>0</v>
      </c>
      <c r="N77" s="2">
        <v>0</v>
      </c>
      <c r="O77" s="2">
        <v>6.2244000000000002</v>
      </c>
      <c r="P77" s="2">
        <v>54.104400000000005</v>
      </c>
      <c r="R77">
        <v>3</v>
      </c>
      <c r="S77" t="s">
        <v>145</v>
      </c>
      <c r="T77">
        <v>0</v>
      </c>
    </row>
    <row r="78" spans="1:20" x14ac:dyDescent="0.25">
      <c r="A78" t="s">
        <v>373</v>
      </c>
      <c r="B78" t="s">
        <v>1764</v>
      </c>
      <c r="C78" t="s">
        <v>1</v>
      </c>
      <c r="D78" t="s">
        <v>0</v>
      </c>
      <c r="E78">
        <v>19982</v>
      </c>
      <c r="F78" t="s">
        <v>133</v>
      </c>
      <c r="G78" t="s">
        <v>729</v>
      </c>
      <c r="H78" s="2">
        <v>0</v>
      </c>
      <c r="I78" s="2">
        <v>0</v>
      </c>
      <c r="J78" s="2">
        <v>0</v>
      </c>
      <c r="K78" s="2">
        <v>26.19</v>
      </c>
      <c r="L78" s="2">
        <v>0</v>
      </c>
      <c r="M78" s="2">
        <v>0</v>
      </c>
      <c r="N78" s="2">
        <v>0</v>
      </c>
      <c r="O78" s="2">
        <v>3.4047000000000005</v>
      </c>
      <c r="P78" s="2">
        <v>29.594700000000003</v>
      </c>
      <c r="R78">
        <v>3</v>
      </c>
      <c r="S78" t="s">
        <v>145</v>
      </c>
      <c r="T78">
        <v>0</v>
      </c>
    </row>
    <row r="79" spans="1:20" x14ac:dyDescent="0.25">
      <c r="A79" t="s">
        <v>373</v>
      </c>
      <c r="B79" t="s">
        <v>1774</v>
      </c>
      <c r="C79" t="s">
        <v>1</v>
      </c>
      <c r="D79" t="s">
        <v>0</v>
      </c>
      <c r="E79">
        <v>19694</v>
      </c>
      <c r="F79" t="s">
        <v>133</v>
      </c>
      <c r="G79" t="s">
        <v>729</v>
      </c>
      <c r="H79" s="2">
        <v>0</v>
      </c>
      <c r="I79" s="2">
        <v>0</v>
      </c>
      <c r="J79" s="2">
        <v>0</v>
      </c>
      <c r="K79" s="2">
        <v>32.92</v>
      </c>
      <c r="L79" s="2">
        <v>0</v>
      </c>
      <c r="M79" s="2">
        <v>0</v>
      </c>
      <c r="N79" s="2">
        <v>0</v>
      </c>
      <c r="O79" s="2">
        <v>4.2796000000000003</v>
      </c>
      <c r="P79" s="2">
        <v>37.199600000000004</v>
      </c>
      <c r="R79">
        <v>3</v>
      </c>
      <c r="S79" t="s">
        <v>145</v>
      </c>
      <c r="T79">
        <v>0</v>
      </c>
    </row>
    <row r="80" spans="1:20" x14ac:dyDescent="0.25">
      <c r="A80" t="s">
        <v>373</v>
      </c>
      <c r="B80" t="s">
        <v>1756</v>
      </c>
      <c r="C80" t="s">
        <v>1</v>
      </c>
      <c r="D80" t="s">
        <v>0</v>
      </c>
      <c r="E80">
        <v>18070</v>
      </c>
      <c r="F80" t="s">
        <v>133</v>
      </c>
      <c r="G80" t="s">
        <v>729</v>
      </c>
      <c r="H80" s="2">
        <v>0</v>
      </c>
      <c r="I80" s="2">
        <v>0</v>
      </c>
      <c r="J80" s="2">
        <v>0</v>
      </c>
      <c r="K80" s="2">
        <v>45.84</v>
      </c>
      <c r="L80" s="2">
        <v>0</v>
      </c>
      <c r="M80" s="2">
        <v>0</v>
      </c>
      <c r="N80" s="2">
        <v>0</v>
      </c>
      <c r="O80" s="2">
        <v>5.9592000000000009</v>
      </c>
      <c r="P80" s="2">
        <v>51.799200000000006</v>
      </c>
      <c r="R80">
        <v>3</v>
      </c>
      <c r="S80" t="s">
        <v>145</v>
      </c>
      <c r="T80">
        <v>0</v>
      </c>
    </row>
    <row r="81" spans="1:20" x14ac:dyDescent="0.25">
      <c r="A81" t="s">
        <v>373</v>
      </c>
      <c r="B81" t="s">
        <v>1756</v>
      </c>
      <c r="C81" t="s">
        <v>1</v>
      </c>
      <c r="D81" t="s">
        <v>0</v>
      </c>
      <c r="E81">
        <v>18125</v>
      </c>
      <c r="F81" t="s">
        <v>133</v>
      </c>
      <c r="G81" t="s">
        <v>729</v>
      </c>
      <c r="H81" s="2">
        <v>0</v>
      </c>
      <c r="I81" s="2">
        <v>0</v>
      </c>
      <c r="J81" s="2">
        <v>0</v>
      </c>
      <c r="K81" s="2">
        <v>55.39</v>
      </c>
      <c r="L81" s="2">
        <v>0</v>
      </c>
      <c r="M81" s="2">
        <v>0</v>
      </c>
      <c r="N81" s="2">
        <v>0</v>
      </c>
      <c r="O81" s="2">
        <v>7.2007000000000003</v>
      </c>
      <c r="P81" s="2">
        <v>62.590699999999998</v>
      </c>
      <c r="R81">
        <v>3</v>
      </c>
      <c r="S81" t="s">
        <v>145</v>
      </c>
      <c r="T81">
        <v>0</v>
      </c>
    </row>
    <row r="82" spans="1:20" x14ac:dyDescent="0.25">
      <c r="A82" t="s">
        <v>373</v>
      </c>
      <c r="B82" t="s">
        <v>1773</v>
      </c>
      <c r="C82" t="s">
        <v>1</v>
      </c>
      <c r="D82" t="s">
        <v>0</v>
      </c>
      <c r="E82">
        <v>417955</v>
      </c>
      <c r="F82" t="s">
        <v>65</v>
      </c>
      <c r="G82" t="s">
        <v>672</v>
      </c>
      <c r="H82" s="2">
        <v>0</v>
      </c>
      <c r="I82" s="2">
        <v>0</v>
      </c>
      <c r="J82" s="2">
        <v>0</v>
      </c>
      <c r="K82" s="2">
        <v>255</v>
      </c>
      <c r="L82" s="2">
        <v>0</v>
      </c>
      <c r="M82" s="2">
        <v>0</v>
      </c>
      <c r="N82" s="2">
        <v>0</v>
      </c>
      <c r="O82" s="2">
        <v>33.15</v>
      </c>
      <c r="P82" s="2">
        <v>288.14999999999998</v>
      </c>
      <c r="R82">
        <v>3</v>
      </c>
      <c r="S82" t="s">
        <v>145</v>
      </c>
      <c r="T82">
        <v>0</v>
      </c>
    </row>
    <row r="83" spans="1:20" x14ac:dyDescent="0.25">
      <c r="A83" t="s">
        <v>373</v>
      </c>
      <c r="B83" t="s">
        <v>1769</v>
      </c>
      <c r="C83" t="s">
        <v>1</v>
      </c>
      <c r="D83" t="s">
        <v>0</v>
      </c>
      <c r="E83">
        <v>417710</v>
      </c>
      <c r="F83" t="s">
        <v>65</v>
      </c>
      <c r="G83" t="s">
        <v>672</v>
      </c>
      <c r="H83" s="2">
        <v>0</v>
      </c>
      <c r="I83" s="2">
        <v>0</v>
      </c>
      <c r="J83" s="2">
        <v>0</v>
      </c>
      <c r="K83" s="2">
        <v>64</v>
      </c>
      <c r="L83" s="2">
        <v>0</v>
      </c>
      <c r="M83" s="2">
        <v>0</v>
      </c>
      <c r="N83" s="2">
        <v>0</v>
      </c>
      <c r="O83" s="2">
        <v>8.32</v>
      </c>
      <c r="P83" s="2">
        <v>72.319999999999993</v>
      </c>
      <c r="R83">
        <v>3</v>
      </c>
      <c r="S83" t="s">
        <v>145</v>
      </c>
      <c r="T83">
        <v>0</v>
      </c>
    </row>
    <row r="84" spans="1:20" x14ac:dyDescent="0.25">
      <c r="A84" t="s">
        <v>373</v>
      </c>
      <c r="B84" t="s">
        <v>1769</v>
      </c>
      <c r="C84" t="s">
        <v>1</v>
      </c>
      <c r="D84" t="s">
        <v>0</v>
      </c>
      <c r="E84">
        <v>417703</v>
      </c>
      <c r="F84" t="s">
        <v>65</v>
      </c>
      <c r="G84" t="s">
        <v>672</v>
      </c>
      <c r="H84" s="2">
        <v>0</v>
      </c>
      <c r="I84" s="2">
        <v>0</v>
      </c>
      <c r="J84" s="2">
        <v>0</v>
      </c>
      <c r="K84" s="2">
        <v>71.760000000000005</v>
      </c>
      <c r="L84" s="2">
        <v>0</v>
      </c>
      <c r="M84" s="2">
        <v>0</v>
      </c>
      <c r="N84" s="2">
        <v>0</v>
      </c>
      <c r="O84" s="2">
        <v>9.3288000000000011</v>
      </c>
      <c r="P84" s="2">
        <v>81.088800000000006</v>
      </c>
      <c r="R84">
        <v>3</v>
      </c>
      <c r="S84" t="s">
        <v>145</v>
      </c>
      <c r="T84">
        <v>0</v>
      </c>
    </row>
    <row r="85" spans="1:20" x14ac:dyDescent="0.25">
      <c r="A85" t="s">
        <v>373</v>
      </c>
      <c r="B85" t="s">
        <v>1766</v>
      </c>
      <c r="C85" t="s">
        <v>1</v>
      </c>
      <c r="D85" t="s">
        <v>0</v>
      </c>
      <c r="E85">
        <v>417256</v>
      </c>
      <c r="F85" t="s">
        <v>65</v>
      </c>
      <c r="G85" t="s">
        <v>672</v>
      </c>
      <c r="H85" s="2">
        <v>0</v>
      </c>
      <c r="I85" s="2">
        <v>0</v>
      </c>
      <c r="J85" s="2">
        <v>0</v>
      </c>
      <c r="K85" s="2">
        <v>54</v>
      </c>
      <c r="L85" s="2">
        <v>0</v>
      </c>
      <c r="M85" s="2">
        <v>0</v>
      </c>
      <c r="N85" s="2">
        <v>0</v>
      </c>
      <c r="O85" s="2">
        <v>7.0200000000000005</v>
      </c>
      <c r="P85" s="2">
        <v>61.02</v>
      </c>
      <c r="R85">
        <v>3</v>
      </c>
      <c r="S85" t="s">
        <v>145</v>
      </c>
      <c r="T85">
        <v>0</v>
      </c>
    </row>
    <row r="86" spans="1:20" x14ac:dyDescent="0.25">
      <c r="A86" t="s">
        <v>373</v>
      </c>
      <c r="B86" t="s">
        <v>1771</v>
      </c>
      <c r="C86" t="s">
        <v>1</v>
      </c>
      <c r="D86" t="s">
        <v>0</v>
      </c>
      <c r="E86">
        <v>417009</v>
      </c>
      <c r="F86" t="s">
        <v>65</v>
      </c>
      <c r="G86" t="s">
        <v>672</v>
      </c>
      <c r="H86" s="2">
        <v>0</v>
      </c>
      <c r="I86" s="2">
        <v>0</v>
      </c>
      <c r="J86" s="2">
        <v>0</v>
      </c>
      <c r="K86" s="2">
        <v>28</v>
      </c>
      <c r="L86" s="2">
        <v>0</v>
      </c>
      <c r="M86" s="2">
        <v>0</v>
      </c>
      <c r="N86" s="2">
        <v>0</v>
      </c>
      <c r="O86" s="2">
        <v>3.64</v>
      </c>
      <c r="P86" s="2">
        <v>31.64</v>
      </c>
      <c r="R86">
        <v>3</v>
      </c>
      <c r="S86" t="s">
        <v>145</v>
      </c>
      <c r="T86">
        <v>0</v>
      </c>
    </row>
    <row r="87" spans="1:20" x14ac:dyDescent="0.25">
      <c r="A87" t="s">
        <v>373</v>
      </c>
      <c r="B87" t="s">
        <v>1770</v>
      </c>
      <c r="C87" t="s">
        <v>1</v>
      </c>
      <c r="D87" t="s">
        <v>0</v>
      </c>
      <c r="E87">
        <v>416831</v>
      </c>
      <c r="F87" t="s">
        <v>65</v>
      </c>
      <c r="G87" t="s">
        <v>672</v>
      </c>
      <c r="H87" s="2">
        <v>0</v>
      </c>
      <c r="I87" s="2">
        <v>0</v>
      </c>
      <c r="J87" s="2">
        <v>0</v>
      </c>
      <c r="K87" s="2">
        <v>81.2</v>
      </c>
      <c r="L87" s="2">
        <v>0</v>
      </c>
      <c r="M87" s="2">
        <v>0</v>
      </c>
      <c r="N87" s="2">
        <v>0</v>
      </c>
      <c r="O87" s="2">
        <v>10.556000000000001</v>
      </c>
      <c r="P87" s="2">
        <v>91.756</v>
      </c>
      <c r="R87">
        <v>3</v>
      </c>
      <c r="S87" t="s">
        <v>145</v>
      </c>
      <c r="T87">
        <v>0</v>
      </c>
    </row>
    <row r="88" spans="1:20" x14ac:dyDescent="0.25">
      <c r="A88" t="s">
        <v>373</v>
      </c>
      <c r="B88" t="s">
        <v>1760</v>
      </c>
      <c r="C88" t="s">
        <v>1</v>
      </c>
      <c r="D88" t="s">
        <v>0</v>
      </c>
      <c r="E88">
        <v>416054</v>
      </c>
      <c r="F88" t="s">
        <v>65</v>
      </c>
      <c r="G88" t="s">
        <v>672</v>
      </c>
      <c r="H88" s="2">
        <v>0</v>
      </c>
      <c r="I88" s="2">
        <v>0</v>
      </c>
      <c r="J88" s="2">
        <v>0</v>
      </c>
      <c r="K88" s="2">
        <v>150.55000000000001</v>
      </c>
      <c r="L88" s="2">
        <v>0</v>
      </c>
      <c r="M88" s="2">
        <v>0</v>
      </c>
      <c r="N88" s="2">
        <v>0</v>
      </c>
      <c r="O88" s="2">
        <v>19.571500000000004</v>
      </c>
      <c r="P88" s="2">
        <v>170.12150000000003</v>
      </c>
      <c r="R88">
        <v>3</v>
      </c>
      <c r="S88" t="s">
        <v>145</v>
      </c>
      <c r="T88">
        <v>0</v>
      </c>
    </row>
    <row r="89" spans="1:20" x14ac:dyDescent="0.25">
      <c r="A89" t="s">
        <v>373</v>
      </c>
      <c r="B89" t="s">
        <v>1759</v>
      </c>
      <c r="C89" t="s">
        <v>1</v>
      </c>
      <c r="D89" t="s">
        <v>0</v>
      </c>
      <c r="E89">
        <v>415941</v>
      </c>
      <c r="F89" t="s">
        <v>65</v>
      </c>
      <c r="G89" t="s">
        <v>672</v>
      </c>
      <c r="H89" s="2">
        <v>0</v>
      </c>
      <c r="I89" s="2">
        <v>0</v>
      </c>
      <c r="J89" s="2">
        <v>0</v>
      </c>
      <c r="K89" s="2">
        <v>76</v>
      </c>
      <c r="L89" s="2">
        <v>0</v>
      </c>
      <c r="M89" s="2">
        <v>0</v>
      </c>
      <c r="N89" s="2">
        <v>0</v>
      </c>
      <c r="O89" s="2">
        <v>9.8800000000000008</v>
      </c>
      <c r="P89" s="2">
        <v>85.88</v>
      </c>
      <c r="R89">
        <v>3</v>
      </c>
      <c r="S89" t="s">
        <v>145</v>
      </c>
      <c r="T89">
        <v>0</v>
      </c>
    </row>
    <row r="90" spans="1:20" x14ac:dyDescent="0.25">
      <c r="A90" t="s">
        <v>373</v>
      </c>
      <c r="B90" t="s">
        <v>1756</v>
      </c>
      <c r="C90" t="s">
        <v>1</v>
      </c>
      <c r="D90" t="s">
        <v>0</v>
      </c>
      <c r="E90">
        <v>415544</v>
      </c>
      <c r="F90" t="s">
        <v>65</v>
      </c>
      <c r="G90" t="s">
        <v>672</v>
      </c>
      <c r="H90" s="2">
        <v>0</v>
      </c>
      <c r="I90" s="2">
        <v>0</v>
      </c>
      <c r="J90" s="2">
        <v>0</v>
      </c>
      <c r="K90" s="2">
        <v>62.4</v>
      </c>
      <c r="L90" s="2">
        <v>0</v>
      </c>
      <c r="M90" s="2">
        <v>0</v>
      </c>
      <c r="N90" s="2">
        <v>0</v>
      </c>
      <c r="O90" s="2">
        <v>8.1120000000000001</v>
      </c>
      <c r="P90" s="2">
        <v>70.512</v>
      </c>
      <c r="R90">
        <v>3</v>
      </c>
      <c r="S90" t="s">
        <v>145</v>
      </c>
      <c r="T90">
        <v>0</v>
      </c>
    </row>
    <row r="91" spans="1:20" x14ac:dyDescent="0.25">
      <c r="A91" t="s">
        <v>373</v>
      </c>
      <c r="B91" t="s">
        <v>1752</v>
      </c>
      <c r="C91" t="s">
        <v>1</v>
      </c>
      <c r="D91" t="s">
        <v>0</v>
      </c>
      <c r="E91">
        <v>415289</v>
      </c>
      <c r="F91" t="s">
        <v>65</v>
      </c>
      <c r="G91" t="s">
        <v>672</v>
      </c>
      <c r="H91" s="2">
        <v>0</v>
      </c>
      <c r="I91" s="2">
        <v>0</v>
      </c>
      <c r="J91" s="2">
        <v>0</v>
      </c>
      <c r="K91" s="2">
        <v>70.95</v>
      </c>
      <c r="L91" s="2">
        <v>0</v>
      </c>
      <c r="M91" s="2">
        <v>0</v>
      </c>
      <c r="N91" s="2">
        <v>0</v>
      </c>
      <c r="O91" s="2">
        <v>9.2235000000000014</v>
      </c>
      <c r="P91" s="2">
        <v>80.173500000000004</v>
      </c>
      <c r="R91">
        <v>3</v>
      </c>
      <c r="S91" t="s">
        <v>145</v>
      </c>
      <c r="T91">
        <v>0</v>
      </c>
    </row>
    <row r="92" spans="1:20" x14ac:dyDescent="0.25">
      <c r="A92" t="s">
        <v>373</v>
      </c>
      <c r="B92" t="s">
        <v>1752</v>
      </c>
      <c r="C92" t="s">
        <v>1</v>
      </c>
      <c r="D92" t="s">
        <v>0</v>
      </c>
      <c r="E92">
        <v>415285</v>
      </c>
      <c r="F92" t="s">
        <v>65</v>
      </c>
      <c r="G92" t="s">
        <v>672</v>
      </c>
      <c r="H92" s="2">
        <v>0</v>
      </c>
      <c r="I92" s="2">
        <v>0</v>
      </c>
      <c r="J92" s="2">
        <v>0</v>
      </c>
      <c r="K92" s="2">
        <v>318.39999999999998</v>
      </c>
      <c r="L92" s="2">
        <v>0</v>
      </c>
      <c r="M92" s="2">
        <v>0</v>
      </c>
      <c r="N92" s="2">
        <v>0</v>
      </c>
      <c r="O92" s="2">
        <v>41.391999999999996</v>
      </c>
      <c r="P92" s="2">
        <v>359.79199999999997</v>
      </c>
      <c r="R92">
        <v>3</v>
      </c>
      <c r="S92" t="s">
        <v>145</v>
      </c>
      <c r="T92">
        <v>0</v>
      </c>
    </row>
    <row r="93" spans="1:20" x14ac:dyDescent="0.25">
      <c r="A93" t="s">
        <v>373</v>
      </c>
      <c r="B93" t="s">
        <v>1752</v>
      </c>
      <c r="C93" t="s">
        <v>1</v>
      </c>
      <c r="D93" t="s">
        <v>0</v>
      </c>
      <c r="E93">
        <v>415240</v>
      </c>
      <c r="F93" t="s">
        <v>65</v>
      </c>
      <c r="G93" t="s">
        <v>672</v>
      </c>
      <c r="H93" s="2">
        <v>0</v>
      </c>
      <c r="I93" s="2">
        <v>0</v>
      </c>
      <c r="J93" s="2">
        <v>0</v>
      </c>
      <c r="K93" s="2">
        <v>80</v>
      </c>
      <c r="L93" s="2">
        <v>0</v>
      </c>
      <c r="M93" s="2">
        <v>0</v>
      </c>
      <c r="N93" s="2">
        <v>0</v>
      </c>
      <c r="O93" s="2">
        <v>10.4</v>
      </c>
      <c r="P93" s="2">
        <v>90.4</v>
      </c>
      <c r="R93">
        <v>3</v>
      </c>
      <c r="S93" t="s">
        <v>145</v>
      </c>
      <c r="T93">
        <v>0</v>
      </c>
    </row>
    <row r="94" spans="1:20" x14ac:dyDescent="0.25">
      <c r="A94" t="s">
        <v>373</v>
      </c>
      <c r="B94" t="s">
        <v>1753</v>
      </c>
      <c r="C94" t="s">
        <v>1</v>
      </c>
      <c r="D94" t="s">
        <v>0</v>
      </c>
      <c r="E94">
        <v>415247</v>
      </c>
      <c r="F94" t="s">
        <v>65</v>
      </c>
      <c r="G94" t="s">
        <v>672</v>
      </c>
      <c r="H94" s="2">
        <v>0</v>
      </c>
      <c r="I94" s="2">
        <v>0</v>
      </c>
      <c r="J94" s="2">
        <v>0</v>
      </c>
      <c r="K94" s="2">
        <v>28.8</v>
      </c>
      <c r="L94" s="2">
        <v>0</v>
      </c>
      <c r="M94" s="2">
        <v>0</v>
      </c>
      <c r="N94" s="2">
        <v>0</v>
      </c>
      <c r="O94" s="2">
        <v>3.7440000000000002</v>
      </c>
      <c r="P94" s="2">
        <v>32.544000000000004</v>
      </c>
      <c r="R94">
        <v>3</v>
      </c>
      <c r="S94" t="s">
        <v>145</v>
      </c>
      <c r="T94">
        <v>0</v>
      </c>
    </row>
    <row r="95" spans="1:20" x14ac:dyDescent="0.25">
      <c r="A95" t="s">
        <v>373</v>
      </c>
      <c r="B95" t="s">
        <v>1753</v>
      </c>
      <c r="C95" t="s">
        <v>1</v>
      </c>
      <c r="D95" t="s">
        <v>0</v>
      </c>
      <c r="E95">
        <v>415218</v>
      </c>
      <c r="F95" t="s">
        <v>65</v>
      </c>
      <c r="G95" t="s">
        <v>672</v>
      </c>
      <c r="H95" s="2">
        <v>0</v>
      </c>
      <c r="I95" s="2">
        <v>0</v>
      </c>
      <c r="J95" s="2">
        <v>0</v>
      </c>
      <c r="K95" s="2">
        <v>28.8</v>
      </c>
      <c r="L95" s="2">
        <v>0</v>
      </c>
      <c r="M95" s="2">
        <v>0</v>
      </c>
      <c r="N95" s="2">
        <v>0</v>
      </c>
      <c r="O95" s="2">
        <v>3.7440000000000002</v>
      </c>
      <c r="P95" s="2">
        <v>32.544000000000004</v>
      </c>
      <c r="R95">
        <v>3</v>
      </c>
      <c r="S95" t="s">
        <v>145</v>
      </c>
      <c r="T95">
        <v>0</v>
      </c>
    </row>
    <row r="96" spans="1:20" x14ac:dyDescent="0.25">
      <c r="A96" t="s">
        <v>373</v>
      </c>
      <c r="B96" t="s">
        <v>1753</v>
      </c>
      <c r="C96" t="s">
        <v>1</v>
      </c>
      <c r="D96" t="s">
        <v>0</v>
      </c>
      <c r="E96">
        <v>415210</v>
      </c>
      <c r="F96" t="s">
        <v>65</v>
      </c>
      <c r="G96" t="s">
        <v>672</v>
      </c>
      <c r="H96" s="2">
        <v>0</v>
      </c>
      <c r="I96" s="2">
        <v>0</v>
      </c>
      <c r="J96" s="2">
        <v>0</v>
      </c>
      <c r="K96" s="2">
        <v>126.4</v>
      </c>
      <c r="L96" s="2">
        <v>0</v>
      </c>
      <c r="M96" s="2">
        <v>0</v>
      </c>
      <c r="N96" s="2">
        <v>0</v>
      </c>
      <c r="O96" s="2">
        <v>16.432000000000002</v>
      </c>
      <c r="P96" s="2">
        <v>142.83199999999999</v>
      </c>
      <c r="R96">
        <v>3</v>
      </c>
      <c r="S96" t="s">
        <v>145</v>
      </c>
      <c r="T96">
        <v>0</v>
      </c>
    </row>
    <row r="97" spans="1:20" x14ac:dyDescent="0.25">
      <c r="A97" t="s">
        <v>373</v>
      </c>
      <c r="B97" t="s">
        <v>1753</v>
      </c>
      <c r="C97" t="s">
        <v>1</v>
      </c>
      <c r="D97" t="s">
        <v>0</v>
      </c>
      <c r="E97">
        <v>415157</v>
      </c>
      <c r="F97" t="s">
        <v>65</v>
      </c>
      <c r="G97" t="s">
        <v>672</v>
      </c>
      <c r="H97" s="2">
        <v>0</v>
      </c>
      <c r="I97" s="2">
        <v>0</v>
      </c>
      <c r="J97" s="2">
        <v>0</v>
      </c>
      <c r="K97" s="2">
        <v>24.8</v>
      </c>
      <c r="L97" s="2">
        <v>0</v>
      </c>
      <c r="M97" s="2">
        <v>0</v>
      </c>
      <c r="N97" s="2">
        <v>0</v>
      </c>
      <c r="O97" s="2">
        <v>3.2240000000000002</v>
      </c>
      <c r="P97" s="2">
        <v>28.024000000000001</v>
      </c>
      <c r="R97">
        <v>3</v>
      </c>
      <c r="S97" t="s">
        <v>145</v>
      </c>
      <c r="T97">
        <v>0</v>
      </c>
    </row>
    <row r="98" spans="1:20" hidden="1" x14ac:dyDescent="0.25">
      <c r="A98" t="s">
        <v>372</v>
      </c>
      <c r="B98" t="s">
        <v>1728</v>
      </c>
      <c r="C98" t="s">
        <v>1</v>
      </c>
      <c r="D98" t="s">
        <v>0</v>
      </c>
      <c r="E98">
        <v>3714</v>
      </c>
      <c r="F98" t="s">
        <v>1750</v>
      </c>
      <c r="G98" t="s">
        <v>1751</v>
      </c>
      <c r="H98" s="2">
        <v>0</v>
      </c>
      <c r="I98" s="2">
        <v>0</v>
      </c>
      <c r="J98" s="2">
        <v>0</v>
      </c>
      <c r="K98" s="2">
        <v>394.01</v>
      </c>
      <c r="L98" s="2">
        <v>0</v>
      </c>
      <c r="M98" s="2">
        <v>0</v>
      </c>
      <c r="N98" s="2">
        <v>0</v>
      </c>
      <c r="O98" s="2">
        <v>51.221299999999999</v>
      </c>
      <c r="P98" s="2">
        <v>445.23129999999998</v>
      </c>
      <c r="Q98" t="s">
        <v>145</v>
      </c>
      <c r="R98">
        <v>3</v>
      </c>
      <c r="S98" t="s">
        <v>145</v>
      </c>
      <c r="T98">
        <v>0</v>
      </c>
    </row>
    <row r="99" spans="1:20" hidden="1" x14ac:dyDescent="0.25">
      <c r="A99" t="s">
        <v>372</v>
      </c>
      <c r="B99" t="s">
        <v>1716</v>
      </c>
      <c r="C99" t="s">
        <v>1</v>
      </c>
      <c r="D99" t="s">
        <v>0</v>
      </c>
      <c r="E99">
        <v>23713</v>
      </c>
      <c r="F99" t="s">
        <v>185</v>
      </c>
      <c r="G99" t="s">
        <v>1703</v>
      </c>
      <c r="H99" s="2">
        <v>0</v>
      </c>
      <c r="I99" s="2">
        <v>0</v>
      </c>
      <c r="J99" s="2">
        <v>0</v>
      </c>
      <c r="K99" s="2">
        <v>32.9</v>
      </c>
      <c r="L99" s="2">
        <v>0</v>
      </c>
      <c r="M99" s="2">
        <v>0</v>
      </c>
      <c r="N99" s="2">
        <v>0</v>
      </c>
      <c r="O99" s="2">
        <v>4.2770000000000001</v>
      </c>
      <c r="P99" s="2">
        <v>37.177</v>
      </c>
      <c r="Q99" t="s">
        <v>145</v>
      </c>
      <c r="R99">
        <v>3</v>
      </c>
      <c r="S99" t="s">
        <v>145</v>
      </c>
      <c r="T99">
        <v>0</v>
      </c>
    </row>
    <row r="100" spans="1:20" hidden="1" x14ac:dyDescent="0.25">
      <c r="A100" t="s">
        <v>372</v>
      </c>
      <c r="B100" t="s">
        <v>1715</v>
      </c>
      <c r="C100" t="s">
        <v>1</v>
      </c>
      <c r="D100" t="s">
        <v>0</v>
      </c>
      <c r="E100">
        <v>1056</v>
      </c>
      <c r="F100" t="s">
        <v>1748</v>
      </c>
      <c r="G100" t="s">
        <v>1749</v>
      </c>
      <c r="H100" s="2">
        <v>0</v>
      </c>
      <c r="I100" s="2">
        <v>0</v>
      </c>
      <c r="J100" s="2">
        <v>0</v>
      </c>
      <c r="K100" s="2">
        <v>611.49</v>
      </c>
      <c r="L100" s="2">
        <v>0</v>
      </c>
      <c r="M100" s="2">
        <v>0</v>
      </c>
      <c r="N100" s="2">
        <v>0</v>
      </c>
      <c r="O100" s="2">
        <v>79.493700000000004</v>
      </c>
      <c r="P100" s="2">
        <v>690.9837</v>
      </c>
      <c r="Q100" t="s">
        <v>145</v>
      </c>
      <c r="R100">
        <v>3</v>
      </c>
      <c r="S100" t="s">
        <v>145</v>
      </c>
      <c r="T100">
        <v>0</v>
      </c>
    </row>
    <row r="101" spans="1:20" hidden="1" x14ac:dyDescent="0.25">
      <c r="A101" t="s">
        <v>372</v>
      </c>
      <c r="B101" t="s">
        <v>1713</v>
      </c>
      <c r="C101" t="s">
        <v>1</v>
      </c>
      <c r="D101" t="s">
        <v>0</v>
      </c>
      <c r="E101">
        <v>569924</v>
      </c>
      <c r="F101" t="s">
        <v>54</v>
      </c>
      <c r="G101" t="s">
        <v>765</v>
      </c>
      <c r="H101" s="2">
        <v>0</v>
      </c>
      <c r="I101" s="2">
        <v>0</v>
      </c>
      <c r="J101" s="2">
        <v>0</v>
      </c>
      <c r="K101" s="2">
        <v>28.17</v>
      </c>
      <c r="L101" s="2">
        <v>0</v>
      </c>
      <c r="M101" s="2">
        <v>0</v>
      </c>
      <c r="N101" s="2">
        <v>0</v>
      </c>
      <c r="O101" s="2">
        <v>3.6621000000000001</v>
      </c>
      <c r="P101" s="2">
        <v>31.832100000000001</v>
      </c>
      <c r="R101">
        <v>3</v>
      </c>
      <c r="S101" t="s">
        <v>145</v>
      </c>
      <c r="T101">
        <v>0</v>
      </c>
    </row>
    <row r="102" spans="1:20" hidden="1" x14ac:dyDescent="0.25">
      <c r="A102" t="s">
        <v>372</v>
      </c>
      <c r="B102" t="s">
        <v>1725</v>
      </c>
      <c r="C102" t="s">
        <v>1</v>
      </c>
      <c r="D102" t="s">
        <v>0</v>
      </c>
      <c r="E102">
        <v>9452</v>
      </c>
      <c r="F102" t="s">
        <v>1746</v>
      </c>
      <c r="G102" t="s">
        <v>1747</v>
      </c>
      <c r="H102" s="2">
        <v>0</v>
      </c>
      <c r="I102" s="2">
        <v>0</v>
      </c>
      <c r="J102" s="2">
        <v>0</v>
      </c>
      <c r="K102" s="2">
        <v>46.8</v>
      </c>
      <c r="L102" s="2">
        <v>0</v>
      </c>
      <c r="M102" s="2">
        <v>0</v>
      </c>
      <c r="N102" s="2">
        <v>0</v>
      </c>
      <c r="O102" s="2">
        <v>6.0839999999999996</v>
      </c>
      <c r="P102" s="2">
        <v>52.884</v>
      </c>
      <c r="R102">
        <v>3</v>
      </c>
      <c r="S102" t="s">
        <v>145</v>
      </c>
      <c r="T102">
        <v>0</v>
      </c>
    </row>
    <row r="103" spans="1:20" hidden="1" x14ac:dyDescent="0.25">
      <c r="A103" t="s">
        <v>372</v>
      </c>
      <c r="B103" t="s">
        <v>1718</v>
      </c>
      <c r="C103" t="s">
        <v>1</v>
      </c>
      <c r="D103" t="s">
        <v>0</v>
      </c>
      <c r="E103">
        <v>609166</v>
      </c>
      <c r="F103" t="s">
        <v>54</v>
      </c>
      <c r="G103" t="s">
        <v>765</v>
      </c>
      <c r="H103" s="2">
        <v>0</v>
      </c>
      <c r="I103" s="2">
        <v>0</v>
      </c>
      <c r="J103" s="2">
        <v>0</v>
      </c>
      <c r="K103" s="2">
        <v>77.680000000000007</v>
      </c>
      <c r="L103" s="2">
        <v>0</v>
      </c>
      <c r="M103" s="2">
        <v>0</v>
      </c>
      <c r="N103" s="2">
        <v>0</v>
      </c>
      <c r="O103" s="2">
        <v>10.098400000000002</v>
      </c>
      <c r="P103" s="2">
        <v>87.778400000000005</v>
      </c>
      <c r="R103">
        <v>3</v>
      </c>
      <c r="S103" t="s">
        <v>145</v>
      </c>
      <c r="T103">
        <v>0</v>
      </c>
    </row>
    <row r="104" spans="1:20" hidden="1" x14ac:dyDescent="0.25">
      <c r="A104" t="s">
        <v>372</v>
      </c>
      <c r="B104" t="s">
        <v>1718</v>
      </c>
      <c r="C104" t="s">
        <v>1</v>
      </c>
      <c r="D104" t="s">
        <v>0</v>
      </c>
      <c r="E104">
        <v>607264</v>
      </c>
      <c r="F104" t="s">
        <v>54</v>
      </c>
      <c r="G104" t="s">
        <v>765</v>
      </c>
      <c r="H104" s="2">
        <v>0</v>
      </c>
      <c r="I104" s="2">
        <v>0</v>
      </c>
      <c r="J104" s="2">
        <v>0</v>
      </c>
      <c r="K104" s="2">
        <v>143.69</v>
      </c>
      <c r="L104" s="2">
        <v>0</v>
      </c>
      <c r="M104" s="2">
        <v>0</v>
      </c>
      <c r="N104" s="2">
        <v>0</v>
      </c>
      <c r="O104" s="2">
        <v>18.6797</v>
      </c>
      <c r="P104" s="2">
        <v>162.36969999999999</v>
      </c>
      <c r="R104">
        <v>3</v>
      </c>
      <c r="S104" t="s">
        <v>145</v>
      </c>
      <c r="T104">
        <v>0</v>
      </c>
    </row>
    <row r="105" spans="1:20" hidden="1" x14ac:dyDescent="0.25">
      <c r="A105" t="s">
        <v>372</v>
      </c>
      <c r="B105" t="s">
        <v>1728</v>
      </c>
      <c r="C105" t="s">
        <v>1</v>
      </c>
      <c r="D105" t="s">
        <v>0</v>
      </c>
      <c r="E105">
        <v>14149</v>
      </c>
      <c r="F105" t="s">
        <v>133</v>
      </c>
      <c r="G105" t="s">
        <v>729</v>
      </c>
      <c r="H105" s="2">
        <v>0</v>
      </c>
      <c r="I105" s="2">
        <v>0</v>
      </c>
      <c r="J105" s="2">
        <v>0</v>
      </c>
      <c r="K105" s="2">
        <v>52.79</v>
      </c>
      <c r="L105" s="2">
        <v>0</v>
      </c>
      <c r="M105" s="2">
        <v>0</v>
      </c>
      <c r="N105" s="2">
        <v>0</v>
      </c>
      <c r="O105" s="2">
        <v>6.8627000000000002</v>
      </c>
      <c r="P105" s="2">
        <v>59.652699999999996</v>
      </c>
      <c r="R105">
        <v>3</v>
      </c>
      <c r="S105" t="s">
        <v>145</v>
      </c>
      <c r="T105">
        <v>0</v>
      </c>
    </row>
    <row r="106" spans="1:20" hidden="1" x14ac:dyDescent="0.25">
      <c r="A106" t="s">
        <v>372</v>
      </c>
      <c r="B106" t="s">
        <v>1723</v>
      </c>
      <c r="C106" t="s">
        <v>1</v>
      </c>
      <c r="D106" t="s">
        <v>0</v>
      </c>
      <c r="E106">
        <v>7075</v>
      </c>
      <c r="F106" t="s">
        <v>447</v>
      </c>
      <c r="G106" t="s">
        <v>1656</v>
      </c>
      <c r="H106" s="2">
        <v>0</v>
      </c>
      <c r="I106" s="2">
        <v>0</v>
      </c>
      <c r="J106" s="2">
        <v>0</v>
      </c>
      <c r="K106" s="2">
        <v>205.2</v>
      </c>
      <c r="L106" s="2">
        <v>0</v>
      </c>
      <c r="M106" s="2">
        <v>0</v>
      </c>
      <c r="N106" s="2">
        <v>0</v>
      </c>
      <c r="O106" s="2">
        <v>26.675999999999998</v>
      </c>
      <c r="P106" s="2">
        <v>231.87599999999998</v>
      </c>
      <c r="R106">
        <v>3</v>
      </c>
      <c r="S106" t="s">
        <v>145</v>
      </c>
      <c r="T106">
        <v>0</v>
      </c>
    </row>
    <row r="107" spans="1:20" hidden="1" x14ac:dyDescent="0.25">
      <c r="A107" t="s">
        <v>372</v>
      </c>
      <c r="B107" t="s">
        <v>1723</v>
      </c>
      <c r="C107" t="s">
        <v>1</v>
      </c>
      <c r="D107" t="s">
        <v>0</v>
      </c>
      <c r="E107">
        <v>7074</v>
      </c>
      <c r="F107" t="s">
        <v>447</v>
      </c>
      <c r="G107" t="s">
        <v>1656</v>
      </c>
      <c r="H107" s="2">
        <v>0</v>
      </c>
      <c r="I107" s="2">
        <v>0</v>
      </c>
      <c r="J107" s="2">
        <v>0</v>
      </c>
      <c r="K107" s="2">
        <v>205.2</v>
      </c>
      <c r="L107" s="2">
        <v>0</v>
      </c>
      <c r="M107" s="2">
        <v>0</v>
      </c>
      <c r="N107" s="2">
        <v>0</v>
      </c>
      <c r="O107" s="2">
        <v>26.675999999999998</v>
      </c>
      <c r="P107" s="2">
        <v>231.87599999999998</v>
      </c>
      <c r="R107">
        <v>3</v>
      </c>
      <c r="S107" t="s">
        <v>145</v>
      </c>
      <c r="T107">
        <v>0</v>
      </c>
    </row>
    <row r="108" spans="1:20" hidden="1" x14ac:dyDescent="0.25">
      <c r="A108" t="s">
        <v>372</v>
      </c>
      <c r="B108" t="s">
        <v>1725</v>
      </c>
      <c r="C108" t="s">
        <v>1</v>
      </c>
      <c r="D108" t="s">
        <v>0</v>
      </c>
      <c r="E108">
        <v>3769</v>
      </c>
      <c r="F108" t="s">
        <v>148</v>
      </c>
      <c r="G108" t="s">
        <v>1056</v>
      </c>
      <c r="H108" s="2">
        <v>0</v>
      </c>
      <c r="I108" s="2">
        <v>0</v>
      </c>
      <c r="J108" s="2">
        <v>0</v>
      </c>
      <c r="K108" s="2">
        <v>45.17</v>
      </c>
      <c r="L108" s="2">
        <v>0</v>
      </c>
      <c r="M108" s="2">
        <v>0</v>
      </c>
      <c r="N108" s="2">
        <v>0</v>
      </c>
      <c r="O108" s="2">
        <v>5.8721000000000005</v>
      </c>
      <c r="P108" s="2">
        <v>51.042100000000005</v>
      </c>
      <c r="R108">
        <v>3</v>
      </c>
      <c r="S108" t="s">
        <v>145</v>
      </c>
      <c r="T108">
        <v>0</v>
      </c>
    </row>
    <row r="109" spans="1:20" hidden="1" x14ac:dyDescent="0.25">
      <c r="A109" t="s">
        <v>372</v>
      </c>
      <c r="B109" t="s">
        <v>1727</v>
      </c>
      <c r="C109" t="s">
        <v>1</v>
      </c>
      <c r="D109" t="s">
        <v>0</v>
      </c>
      <c r="E109">
        <v>175</v>
      </c>
      <c r="F109" t="s">
        <v>1744</v>
      </c>
      <c r="G109" t="s">
        <v>1745</v>
      </c>
      <c r="H109" s="2">
        <v>0</v>
      </c>
      <c r="I109" s="2">
        <v>0</v>
      </c>
      <c r="J109" s="2">
        <v>0</v>
      </c>
      <c r="K109" s="2">
        <v>141.59</v>
      </c>
      <c r="L109" s="2">
        <v>0</v>
      </c>
      <c r="M109" s="2">
        <v>0</v>
      </c>
      <c r="N109" s="2">
        <v>0</v>
      </c>
      <c r="O109" s="2">
        <v>18.406700000000001</v>
      </c>
      <c r="P109" s="2">
        <v>159.9967</v>
      </c>
      <c r="R109">
        <v>3</v>
      </c>
      <c r="S109" t="s">
        <v>145</v>
      </c>
      <c r="T109">
        <v>0</v>
      </c>
    </row>
    <row r="110" spans="1:20" hidden="1" x14ac:dyDescent="0.25">
      <c r="A110" t="s">
        <v>372</v>
      </c>
      <c r="B110" t="s">
        <v>1729</v>
      </c>
      <c r="C110" t="s">
        <v>1</v>
      </c>
      <c r="D110" t="s">
        <v>0</v>
      </c>
      <c r="E110">
        <v>2893</v>
      </c>
      <c r="F110" t="s">
        <v>1034</v>
      </c>
      <c r="G110" t="s">
        <v>1035</v>
      </c>
      <c r="H110" s="2">
        <v>0</v>
      </c>
      <c r="I110" s="2">
        <v>0</v>
      </c>
      <c r="J110" s="2">
        <v>0</v>
      </c>
      <c r="K110" s="2">
        <v>688.33</v>
      </c>
      <c r="L110" s="2">
        <v>0</v>
      </c>
      <c r="M110" s="2">
        <v>0</v>
      </c>
      <c r="N110" s="2">
        <v>0</v>
      </c>
      <c r="O110" s="2">
        <v>89.482900000000015</v>
      </c>
      <c r="P110" s="2">
        <v>777.81290000000001</v>
      </c>
      <c r="R110">
        <v>3</v>
      </c>
      <c r="S110" t="s">
        <v>145</v>
      </c>
      <c r="T110">
        <v>0</v>
      </c>
    </row>
    <row r="111" spans="1:20" hidden="1" x14ac:dyDescent="0.25">
      <c r="A111" t="s">
        <v>372</v>
      </c>
      <c r="B111" t="s">
        <v>1715</v>
      </c>
      <c r="C111" t="s">
        <v>1</v>
      </c>
      <c r="D111" t="s">
        <v>0</v>
      </c>
      <c r="E111">
        <v>14324</v>
      </c>
      <c r="F111" t="s">
        <v>138</v>
      </c>
      <c r="G111" t="s">
        <v>714</v>
      </c>
      <c r="H111" s="2">
        <v>0</v>
      </c>
      <c r="I111" s="2">
        <v>0</v>
      </c>
      <c r="J111" s="2">
        <v>0</v>
      </c>
      <c r="K111" s="2">
        <v>53.96</v>
      </c>
      <c r="L111" s="2">
        <v>0</v>
      </c>
      <c r="M111" s="2">
        <v>0</v>
      </c>
      <c r="N111" s="2">
        <v>0</v>
      </c>
      <c r="O111" s="2">
        <v>7.0148000000000001</v>
      </c>
      <c r="P111" s="2">
        <v>60.974800000000002</v>
      </c>
      <c r="R111">
        <v>3</v>
      </c>
      <c r="S111" t="s">
        <v>145</v>
      </c>
      <c r="T111">
        <v>0</v>
      </c>
    </row>
    <row r="112" spans="1:20" hidden="1" x14ac:dyDescent="0.25">
      <c r="A112" t="s">
        <v>372</v>
      </c>
      <c r="B112" t="s">
        <v>1743</v>
      </c>
      <c r="C112" t="s">
        <v>1</v>
      </c>
      <c r="D112" t="s">
        <v>0</v>
      </c>
      <c r="E112">
        <v>638059</v>
      </c>
      <c r="F112" t="s">
        <v>398</v>
      </c>
      <c r="G112" t="s">
        <v>931</v>
      </c>
      <c r="H112" s="2">
        <v>0</v>
      </c>
      <c r="I112" s="2">
        <v>0</v>
      </c>
      <c r="J112" s="2">
        <v>0</v>
      </c>
      <c r="K112" s="2">
        <v>44.73</v>
      </c>
      <c r="L112" s="2">
        <v>0</v>
      </c>
      <c r="M112" s="2">
        <v>0</v>
      </c>
      <c r="N112" s="2">
        <v>0</v>
      </c>
      <c r="O112" s="2">
        <v>5.8148999999999997</v>
      </c>
      <c r="P112" s="2">
        <v>50.544899999999998</v>
      </c>
      <c r="R112">
        <v>3</v>
      </c>
      <c r="S112" t="s">
        <v>145</v>
      </c>
      <c r="T112">
        <v>0</v>
      </c>
    </row>
    <row r="113" spans="1:20" hidden="1" x14ac:dyDescent="0.25">
      <c r="A113" t="s">
        <v>372</v>
      </c>
      <c r="B113" t="s">
        <v>1729</v>
      </c>
      <c r="C113" t="s">
        <v>1</v>
      </c>
      <c r="D113" t="s">
        <v>0</v>
      </c>
      <c r="E113">
        <v>630911</v>
      </c>
      <c r="F113" t="s">
        <v>398</v>
      </c>
      <c r="G113" t="s">
        <v>931</v>
      </c>
      <c r="H113" s="2">
        <v>0</v>
      </c>
      <c r="I113" s="2">
        <v>0</v>
      </c>
      <c r="J113" s="2">
        <v>0</v>
      </c>
      <c r="K113" s="2">
        <v>73.900000000000006</v>
      </c>
      <c r="L113" s="2">
        <v>0</v>
      </c>
      <c r="M113" s="2">
        <v>0</v>
      </c>
      <c r="N113" s="2">
        <v>0</v>
      </c>
      <c r="O113" s="2">
        <v>9.6070000000000011</v>
      </c>
      <c r="P113" s="2">
        <v>83.507000000000005</v>
      </c>
      <c r="R113">
        <v>3</v>
      </c>
      <c r="S113" t="s">
        <v>145</v>
      </c>
      <c r="T113">
        <v>0</v>
      </c>
    </row>
    <row r="114" spans="1:20" hidden="1" x14ac:dyDescent="0.25">
      <c r="A114" t="s">
        <v>372</v>
      </c>
      <c r="B114" t="s">
        <v>1719</v>
      </c>
      <c r="C114" t="s">
        <v>1</v>
      </c>
      <c r="D114" t="s">
        <v>0</v>
      </c>
      <c r="E114">
        <v>6061</v>
      </c>
      <c r="F114" t="s">
        <v>127</v>
      </c>
      <c r="G114" t="s">
        <v>866</v>
      </c>
      <c r="H114" s="2">
        <v>0</v>
      </c>
      <c r="I114" s="2">
        <v>0</v>
      </c>
      <c r="J114" s="2">
        <v>0</v>
      </c>
      <c r="K114" s="2">
        <v>91.79</v>
      </c>
      <c r="L114" s="2">
        <v>0</v>
      </c>
      <c r="M114" s="2">
        <v>0</v>
      </c>
      <c r="N114" s="2">
        <v>0</v>
      </c>
      <c r="O114" s="2">
        <v>11.932700000000001</v>
      </c>
      <c r="P114" s="2">
        <v>103.7227</v>
      </c>
      <c r="R114">
        <v>3</v>
      </c>
      <c r="S114" t="s">
        <v>145</v>
      </c>
      <c r="T114">
        <v>0</v>
      </c>
    </row>
    <row r="115" spans="1:20" hidden="1" x14ac:dyDescent="0.25">
      <c r="A115" t="s">
        <v>372</v>
      </c>
      <c r="B115" t="s">
        <v>1730</v>
      </c>
      <c r="C115" t="s">
        <v>1</v>
      </c>
      <c r="D115" t="s">
        <v>0</v>
      </c>
      <c r="E115">
        <v>40006</v>
      </c>
      <c r="F115" t="s">
        <v>119</v>
      </c>
      <c r="G115" t="s">
        <v>822</v>
      </c>
      <c r="H115" s="2">
        <v>0</v>
      </c>
      <c r="I115" s="2">
        <v>0</v>
      </c>
      <c r="J115" s="2">
        <v>0</v>
      </c>
      <c r="K115" s="2">
        <v>172.95</v>
      </c>
      <c r="L115" s="2">
        <v>0</v>
      </c>
      <c r="M115" s="2">
        <v>0</v>
      </c>
      <c r="N115" s="2">
        <v>0</v>
      </c>
      <c r="O115" s="2">
        <v>22.483499999999999</v>
      </c>
      <c r="P115" s="2">
        <v>195.43349999999998</v>
      </c>
      <c r="R115">
        <v>3</v>
      </c>
      <c r="S115" t="s">
        <v>145</v>
      </c>
      <c r="T115">
        <v>0</v>
      </c>
    </row>
    <row r="116" spans="1:20" hidden="1" x14ac:dyDescent="0.25">
      <c r="A116" t="s">
        <v>372</v>
      </c>
      <c r="B116" t="s">
        <v>1719</v>
      </c>
      <c r="C116" t="s">
        <v>1</v>
      </c>
      <c r="D116" t="s">
        <v>0</v>
      </c>
      <c r="E116">
        <v>2785</v>
      </c>
      <c r="F116" t="s">
        <v>124</v>
      </c>
      <c r="G116" t="s">
        <v>1045</v>
      </c>
      <c r="H116" s="2">
        <v>0</v>
      </c>
      <c r="I116" s="2">
        <v>0</v>
      </c>
      <c r="J116" s="2">
        <v>0</v>
      </c>
      <c r="K116" s="2">
        <v>22.12</v>
      </c>
      <c r="L116" s="2">
        <v>0</v>
      </c>
      <c r="M116" s="2">
        <v>0</v>
      </c>
      <c r="N116" s="2">
        <v>0</v>
      </c>
      <c r="O116" s="2">
        <v>2.8756000000000004</v>
      </c>
      <c r="P116" s="2">
        <v>24.995600000000003</v>
      </c>
      <c r="R116">
        <v>3</v>
      </c>
      <c r="S116" t="s">
        <v>145</v>
      </c>
      <c r="T116">
        <v>0</v>
      </c>
    </row>
    <row r="117" spans="1:20" hidden="1" x14ac:dyDescent="0.25">
      <c r="A117" t="s">
        <v>372</v>
      </c>
      <c r="B117" t="s">
        <v>1718</v>
      </c>
      <c r="C117" t="s">
        <v>1</v>
      </c>
      <c r="D117" t="s">
        <v>0</v>
      </c>
      <c r="E117">
        <v>138</v>
      </c>
      <c r="F117" t="s">
        <v>1741</v>
      </c>
      <c r="G117" t="s">
        <v>1742</v>
      </c>
      <c r="H117" s="2">
        <v>0</v>
      </c>
      <c r="I117" s="2">
        <v>0</v>
      </c>
      <c r="J117" s="2">
        <v>0</v>
      </c>
      <c r="K117" s="2">
        <v>35.4</v>
      </c>
      <c r="L117" s="2">
        <v>0</v>
      </c>
      <c r="M117" s="2">
        <v>0</v>
      </c>
      <c r="N117" s="2">
        <v>0</v>
      </c>
      <c r="O117" s="2">
        <v>4.6020000000000003</v>
      </c>
      <c r="P117" s="2">
        <v>40.001999999999995</v>
      </c>
      <c r="R117">
        <v>3</v>
      </c>
      <c r="S117" t="s">
        <v>145</v>
      </c>
      <c r="T117">
        <v>0</v>
      </c>
    </row>
    <row r="118" spans="1:20" hidden="1" x14ac:dyDescent="0.25">
      <c r="A118" t="s">
        <v>372</v>
      </c>
      <c r="B118" t="s">
        <v>1729</v>
      </c>
      <c r="C118" t="s">
        <v>1</v>
      </c>
      <c r="D118" t="s">
        <v>0</v>
      </c>
      <c r="E118">
        <v>3637</v>
      </c>
      <c r="F118" t="s">
        <v>148</v>
      </c>
      <c r="G118" t="s">
        <v>1056</v>
      </c>
      <c r="H118" s="2">
        <v>0</v>
      </c>
      <c r="I118" s="2">
        <v>0</v>
      </c>
      <c r="J118" s="2">
        <v>0</v>
      </c>
      <c r="K118" s="2">
        <v>68.959999999999994</v>
      </c>
      <c r="L118" s="2">
        <v>0</v>
      </c>
      <c r="M118" s="2">
        <v>0</v>
      </c>
      <c r="N118" s="2">
        <v>0</v>
      </c>
      <c r="O118" s="2">
        <v>8.9648000000000003</v>
      </c>
      <c r="P118" s="2">
        <v>77.924799999999991</v>
      </c>
      <c r="R118">
        <v>3</v>
      </c>
      <c r="S118" t="s">
        <v>145</v>
      </c>
      <c r="T118">
        <v>0</v>
      </c>
    </row>
    <row r="119" spans="1:20" hidden="1" x14ac:dyDescent="0.25">
      <c r="A119" t="s">
        <v>372</v>
      </c>
      <c r="B119" t="s">
        <v>1716</v>
      </c>
      <c r="C119" t="s">
        <v>1</v>
      </c>
      <c r="D119" t="s">
        <v>0</v>
      </c>
      <c r="E119">
        <v>606515</v>
      </c>
      <c r="F119" t="s">
        <v>1342</v>
      </c>
      <c r="G119" t="s">
        <v>1343</v>
      </c>
      <c r="H119" s="2">
        <v>0</v>
      </c>
      <c r="I119" s="2">
        <v>0</v>
      </c>
      <c r="J119" s="2">
        <v>0</v>
      </c>
      <c r="K119" s="2">
        <v>43.94</v>
      </c>
      <c r="L119" s="2">
        <v>0</v>
      </c>
      <c r="M119" s="2">
        <v>0</v>
      </c>
      <c r="N119" s="2">
        <v>0</v>
      </c>
      <c r="O119" s="2">
        <v>5.7122000000000002</v>
      </c>
      <c r="P119" s="2">
        <v>49.652200000000001</v>
      </c>
      <c r="R119">
        <v>3</v>
      </c>
      <c r="S119" t="s">
        <v>145</v>
      </c>
      <c r="T119">
        <v>0</v>
      </c>
    </row>
    <row r="120" spans="1:20" hidden="1" x14ac:dyDescent="0.25">
      <c r="A120" t="s">
        <v>372</v>
      </c>
      <c r="B120" t="s">
        <v>1737</v>
      </c>
      <c r="C120" t="s">
        <v>1</v>
      </c>
      <c r="D120" t="s">
        <v>0</v>
      </c>
      <c r="E120">
        <v>27069</v>
      </c>
      <c r="F120" t="s">
        <v>1342</v>
      </c>
      <c r="G120" t="s">
        <v>1343</v>
      </c>
      <c r="H120" s="2">
        <v>0</v>
      </c>
      <c r="I120" s="2">
        <v>0</v>
      </c>
      <c r="J120" s="2">
        <v>0</v>
      </c>
      <c r="K120" s="2">
        <v>62</v>
      </c>
      <c r="L120" s="2">
        <v>0</v>
      </c>
      <c r="M120" s="2">
        <v>0</v>
      </c>
      <c r="N120" s="2">
        <v>0</v>
      </c>
      <c r="O120" s="2">
        <v>8.06</v>
      </c>
      <c r="P120" s="2">
        <v>70.06</v>
      </c>
      <c r="R120">
        <v>3</v>
      </c>
      <c r="S120" t="s">
        <v>145</v>
      </c>
      <c r="T120">
        <v>0</v>
      </c>
    </row>
    <row r="121" spans="1:20" hidden="1" x14ac:dyDescent="0.25">
      <c r="A121" t="s">
        <v>372</v>
      </c>
      <c r="B121" t="s">
        <v>1737</v>
      </c>
      <c r="C121" t="s">
        <v>1</v>
      </c>
      <c r="D121" t="s">
        <v>0</v>
      </c>
      <c r="E121">
        <v>27070</v>
      </c>
      <c r="F121" t="s">
        <v>1342</v>
      </c>
      <c r="G121" t="s">
        <v>1343</v>
      </c>
      <c r="H121" s="2">
        <v>0</v>
      </c>
      <c r="I121" s="2">
        <v>0</v>
      </c>
      <c r="J121" s="2">
        <v>0</v>
      </c>
      <c r="K121" s="2">
        <v>47.3</v>
      </c>
      <c r="L121" s="2">
        <v>0</v>
      </c>
      <c r="M121" s="2">
        <v>0</v>
      </c>
      <c r="N121" s="2">
        <v>0</v>
      </c>
      <c r="O121" s="2">
        <v>6.149</v>
      </c>
      <c r="P121" s="2">
        <v>53.448999999999998</v>
      </c>
      <c r="R121">
        <v>3</v>
      </c>
      <c r="S121" t="s">
        <v>145</v>
      </c>
      <c r="T121">
        <v>0</v>
      </c>
    </row>
    <row r="122" spans="1:20" hidden="1" x14ac:dyDescent="0.25">
      <c r="A122" t="s">
        <v>372</v>
      </c>
      <c r="B122" t="s">
        <v>1690</v>
      </c>
      <c r="C122" t="s">
        <v>1</v>
      </c>
      <c r="D122" t="s">
        <v>0</v>
      </c>
      <c r="E122">
        <v>4575735</v>
      </c>
      <c r="F122" t="s">
        <v>70</v>
      </c>
      <c r="G122" t="s">
        <v>748</v>
      </c>
      <c r="H122" s="2">
        <v>0</v>
      </c>
      <c r="I122" s="2">
        <v>0</v>
      </c>
      <c r="J122" s="2">
        <v>0</v>
      </c>
      <c r="K122" s="2">
        <v>22.07</v>
      </c>
      <c r="L122" s="2">
        <v>0</v>
      </c>
      <c r="M122" s="2">
        <v>0</v>
      </c>
      <c r="N122" s="2">
        <v>0</v>
      </c>
      <c r="O122" s="2">
        <v>2.8691</v>
      </c>
      <c r="P122" s="2">
        <v>24.9391</v>
      </c>
      <c r="R122">
        <v>3</v>
      </c>
      <c r="S122" t="s">
        <v>145</v>
      </c>
      <c r="T122">
        <v>0</v>
      </c>
    </row>
    <row r="123" spans="1:20" hidden="1" x14ac:dyDescent="0.25">
      <c r="A123" t="s">
        <v>372</v>
      </c>
      <c r="B123" t="s">
        <v>1690</v>
      </c>
      <c r="C123" t="s">
        <v>1</v>
      </c>
      <c r="D123" t="s">
        <v>0</v>
      </c>
      <c r="E123">
        <v>3669666</v>
      </c>
      <c r="F123" t="s">
        <v>70</v>
      </c>
      <c r="G123" t="s">
        <v>748</v>
      </c>
      <c r="H123" s="2">
        <v>0</v>
      </c>
      <c r="I123" s="2">
        <v>0</v>
      </c>
      <c r="J123" s="2">
        <v>0</v>
      </c>
      <c r="K123" s="2">
        <v>104.37</v>
      </c>
      <c r="L123" s="2">
        <v>0</v>
      </c>
      <c r="M123" s="2">
        <v>0</v>
      </c>
      <c r="N123" s="2">
        <v>0</v>
      </c>
      <c r="O123" s="2">
        <v>13.568100000000001</v>
      </c>
      <c r="P123" s="2">
        <v>117.93810000000001</v>
      </c>
      <c r="R123">
        <v>3</v>
      </c>
      <c r="S123" t="s">
        <v>145</v>
      </c>
      <c r="T123">
        <v>0</v>
      </c>
    </row>
    <row r="124" spans="1:20" hidden="1" x14ac:dyDescent="0.25">
      <c r="A124" t="s">
        <v>372</v>
      </c>
      <c r="B124" t="s">
        <v>1736</v>
      </c>
      <c r="C124" t="s">
        <v>1</v>
      </c>
      <c r="D124" t="s">
        <v>0</v>
      </c>
      <c r="E124">
        <v>7024</v>
      </c>
      <c r="F124" t="s">
        <v>447</v>
      </c>
      <c r="G124" t="s">
        <v>1656</v>
      </c>
      <c r="H124" s="2">
        <v>0</v>
      </c>
      <c r="I124" s="2">
        <v>0</v>
      </c>
      <c r="J124" s="2">
        <v>0</v>
      </c>
      <c r="K124" s="2">
        <v>1226.4000000000001</v>
      </c>
      <c r="L124" s="2">
        <v>0</v>
      </c>
      <c r="M124" s="2">
        <v>0</v>
      </c>
      <c r="N124" s="2">
        <v>0</v>
      </c>
      <c r="O124" s="2">
        <v>159.43200000000002</v>
      </c>
      <c r="P124" s="2">
        <v>1385.8320000000001</v>
      </c>
      <c r="R124">
        <v>3</v>
      </c>
      <c r="S124" t="s">
        <v>145</v>
      </c>
      <c r="T124">
        <v>0</v>
      </c>
    </row>
    <row r="125" spans="1:20" hidden="1" x14ac:dyDescent="0.25">
      <c r="A125" t="s">
        <v>372</v>
      </c>
      <c r="B125" t="s">
        <v>1738</v>
      </c>
      <c r="C125" t="s">
        <v>1</v>
      </c>
      <c r="D125" t="s">
        <v>0</v>
      </c>
      <c r="E125">
        <v>1795</v>
      </c>
      <c r="F125" t="s">
        <v>1652</v>
      </c>
      <c r="G125" t="s">
        <v>1653</v>
      </c>
      <c r="H125" s="2">
        <v>0</v>
      </c>
      <c r="I125" s="2">
        <v>0</v>
      </c>
      <c r="J125" s="2">
        <v>0</v>
      </c>
      <c r="K125" s="2">
        <v>26.55</v>
      </c>
      <c r="L125" s="2">
        <v>0</v>
      </c>
      <c r="M125" s="2">
        <v>0</v>
      </c>
      <c r="N125" s="2">
        <v>0</v>
      </c>
      <c r="O125" s="2">
        <v>3.4515000000000002</v>
      </c>
      <c r="P125" s="2">
        <v>30.0015</v>
      </c>
      <c r="R125">
        <v>3</v>
      </c>
      <c r="S125" t="s">
        <v>145</v>
      </c>
      <c r="T125">
        <v>0</v>
      </c>
    </row>
    <row r="126" spans="1:20" hidden="1" x14ac:dyDescent="0.25">
      <c r="A126" t="s">
        <v>372</v>
      </c>
      <c r="B126" t="s">
        <v>1738</v>
      </c>
      <c r="C126" t="s">
        <v>1</v>
      </c>
      <c r="D126" t="s">
        <v>0</v>
      </c>
      <c r="E126">
        <v>3623</v>
      </c>
      <c r="F126" t="s">
        <v>148</v>
      </c>
      <c r="G126" t="s">
        <v>1056</v>
      </c>
      <c r="H126" s="2">
        <v>0</v>
      </c>
      <c r="I126" s="2">
        <v>0</v>
      </c>
      <c r="J126" s="2">
        <v>0</v>
      </c>
      <c r="K126" s="2">
        <v>45.13</v>
      </c>
      <c r="L126" s="2">
        <v>0</v>
      </c>
      <c r="M126" s="2">
        <v>0</v>
      </c>
      <c r="N126" s="2">
        <v>0</v>
      </c>
      <c r="O126" s="2">
        <v>5.8669000000000002</v>
      </c>
      <c r="P126" s="2">
        <v>50.996900000000004</v>
      </c>
      <c r="R126">
        <v>3</v>
      </c>
      <c r="S126" t="s">
        <v>145</v>
      </c>
      <c r="T126">
        <v>0</v>
      </c>
    </row>
    <row r="127" spans="1:20" hidden="1" x14ac:dyDescent="0.25">
      <c r="A127" t="s">
        <v>372</v>
      </c>
      <c r="B127" t="s">
        <v>1715</v>
      </c>
      <c r="C127" t="s">
        <v>1</v>
      </c>
      <c r="D127" t="s">
        <v>0</v>
      </c>
      <c r="E127">
        <v>10509</v>
      </c>
      <c r="F127" t="s">
        <v>451</v>
      </c>
      <c r="G127" t="s">
        <v>1025</v>
      </c>
      <c r="H127" s="2">
        <v>0</v>
      </c>
      <c r="I127" s="2">
        <v>0</v>
      </c>
      <c r="J127" s="2">
        <v>0</v>
      </c>
      <c r="K127" s="2">
        <v>17.7</v>
      </c>
      <c r="L127" s="2">
        <v>0</v>
      </c>
      <c r="M127" s="2">
        <v>0</v>
      </c>
      <c r="N127" s="2">
        <v>0</v>
      </c>
      <c r="O127" s="2">
        <v>2.3010000000000002</v>
      </c>
      <c r="P127" s="2">
        <v>20.000999999999998</v>
      </c>
      <c r="R127">
        <v>3</v>
      </c>
      <c r="S127" t="s">
        <v>145</v>
      </c>
      <c r="T127">
        <v>0</v>
      </c>
    </row>
    <row r="128" spans="1:20" hidden="1" x14ac:dyDescent="0.25">
      <c r="A128" t="s">
        <v>372</v>
      </c>
      <c r="B128" t="s">
        <v>1726</v>
      </c>
      <c r="C128" t="s">
        <v>1</v>
      </c>
      <c r="D128" t="s">
        <v>0</v>
      </c>
      <c r="E128">
        <v>820908</v>
      </c>
      <c r="F128" t="s">
        <v>1705</v>
      </c>
      <c r="G128" t="s">
        <v>1706</v>
      </c>
      <c r="H128" s="2">
        <v>0</v>
      </c>
      <c r="I128" s="2">
        <v>0</v>
      </c>
      <c r="J128" s="2">
        <v>0</v>
      </c>
      <c r="K128" s="2">
        <v>89.05</v>
      </c>
      <c r="L128" s="2">
        <v>0</v>
      </c>
      <c r="M128" s="2">
        <v>0</v>
      </c>
      <c r="N128" s="2">
        <v>0</v>
      </c>
      <c r="O128" s="2">
        <v>11.576499999999999</v>
      </c>
      <c r="P128" s="2">
        <v>100.62649999999999</v>
      </c>
      <c r="R128">
        <v>3</v>
      </c>
      <c r="S128" t="s">
        <v>145</v>
      </c>
      <c r="T128">
        <v>0</v>
      </c>
    </row>
    <row r="129" spans="1:20" hidden="1" x14ac:dyDescent="0.25">
      <c r="A129" t="s">
        <v>372</v>
      </c>
      <c r="B129" t="s">
        <v>1710</v>
      </c>
      <c r="C129" t="s">
        <v>1</v>
      </c>
      <c r="D129" t="s">
        <v>0</v>
      </c>
      <c r="E129">
        <v>210703</v>
      </c>
      <c r="F129" t="s">
        <v>135</v>
      </c>
      <c r="G129" t="s">
        <v>902</v>
      </c>
      <c r="H129" s="2">
        <v>0</v>
      </c>
      <c r="I129" s="2">
        <v>0</v>
      </c>
      <c r="J129" s="2">
        <v>0</v>
      </c>
      <c r="K129" s="2">
        <v>474.43</v>
      </c>
      <c r="L129" s="2">
        <v>0</v>
      </c>
      <c r="M129" s="2">
        <v>0</v>
      </c>
      <c r="N129" s="2">
        <v>0</v>
      </c>
      <c r="O129" s="2">
        <v>61.675900000000006</v>
      </c>
      <c r="P129" s="2">
        <v>536.10590000000002</v>
      </c>
      <c r="R129">
        <v>3</v>
      </c>
      <c r="S129" t="s">
        <v>145</v>
      </c>
      <c r="T129">
        <v>0</v>
      </c>
    </row>
    <row r="130" spans="1:20" hidden="1" x14ac:dyDescent="0.25">
      <c r="A130" t="s">
        <v>372</v>
      </c>
      <c r="B130" t="s">
        <v>1740</v>
      </c>
      <c r="C130" t="s">
        <v>1</v>
      </c>
      <c r="D130" t="s">
        <v>0</v>
      </c>
      <c r="E130">
        <v>22370</v>
      </c>
      <c r="F130" t="s">
        <v>185</v>
      </c>
      <c r="G130" t="s">
        <v>1703</v>
      </c>
      <c r="H130" s="2">
        <v>0</v>
      </c>
      <c r="I130" s="2">
        <v>0</v>
      </c>
      <c r="J130" s="2">
        <v>0</v>
      </c>
      <c r="K130" s="2">
        <v>72.290000000000006</v>
      </c>
      <c r="L130" s="2">
        <v>0</v>
      </c>
      <c r="M130" s="2">
        <v>0</v>
      </c>
      <c r="N130" s="2">
        <v>0</v>
      </c>
      <c r="O130" s="2">
        <v>9.3977000000000004</v>
      </c>
      <c r="P130" s="2">
        <v>81.687700000000007</v>
      </c>
      <c r="R130">
        <v>3</v>
      </c>
      <c r="S130" t="s">
        <v>145</v>
      </c>
      <c r="T130">
        <v>0</v>
      </c>
    </row>
    <row r="131" spans="1:20" hidden="1" x14ac:dyDescent="0.25">
      <c r="A131" t="s">
        <v>372</v>
      </c>
      <c r="B131" t="s">
        <v>1710</v>
      </c>
      <c r="C131" t="s">
        <v>1</v>
      </c>
      <c r="D131" t="s">
        <v>0</v>
      </c>
      <c r="E131">
        <v>22497</v>
      </c>
      <c r="F131" t="s">
        <v>185</v>
      </c>
      <c r="G131" t="s">
        <v>1703</v>
      </c>
      <c r="H131" s="2">
        <v>0</v>
      </c>
      <c r="I131" s="2">
        <v>0</v>
      </c>
      <c r="J131" s="2">
        <v>0</v>
      </c>
      <c r="K131" s="2">
        <v>45.78</v>
      </c>
      <c r="L131" s="2">
        <v>0</v>
      </c>
      <c r="M131" s="2">
        <v>0</v>
      </c>
      <c r="N131" s="2">
        <v>0</v>
      </c>
      <c r="O131" s="2">
        <v>5.9514000000000005</v>
      </c>
      <c r="P131" s="2">
        <v>51.731400000000001</v>
      </c>
      <c r="R131">
        <v>3</v>
      </c>
      <c r="S131" t="s">
        <v>145</v>
      </c>
      <c r="T131">
        <v>0</v>
      </c>
    </row>
    <row r="132" spans="1:20" hidden="1" x14ac:dyDescent="0.25">
      <c r="A132" t="s">
        <v>372</v>
      </c>
      <c r="B132" t="s">
        <v>1739</v>
      </c>
      <c r="C132" t="s">
        <v>1</v>
      </c>
      <c r="D132" t="s">
        <v>0</v>
      </c>
      <c r="E132">
        <v>14226</v>
      </c>
      <c r="F132" t="s">
        <v>133</v>
      </c>
      <c r="G132" t="s">
        <v>729</v>
      </c>
      <c r="H132" s="2">
        <v>0</v>
      </c>
      <c r="I132" s="2">
        <v>0</v>
      </c>
      <c r="J132" s="2">
        <v>0</v>
      </c>
      <c r="K132" s="2">
        <v>80.349999999999994</v>
      </c>
      <c r="L132" s="2">
        <v>0</v>
      </c>
      <c r="M132" s="2">
        <v>0</v>
      </c>
      <c r="N132" s="2">
        <v>0</v>
      </c>
      <c r="O132" s="2">
        <v>10.445499999999999</v>
      </c>
      <c r="P132" s="2">
        <v>90.79549999999999</v>
      </c>
      <c r="R132">
        <v>3</v>
      </c>
      <c r="S132" t="s">
        <v>145</v>
      </c>
      <c r="T132">
        <v>0</v>
      </c>
    </row>
    <row r="133" spans="1:20" hidden="1" x14ac:dyDescent="0.25">
      <c r="A133" t="s">
        <v>372</v>
      </c>
      <c r="B133" t="s">
        <v>1723</v>
      </c>
      <c r="C133" t="s">
        <v>1</v>
      </c>
      <c r="D133" t="s">
        <v>0</v>
      </c>
      <c r="E133">
        <v>16958</v>
      </c>
      <c r="F133" t="s">
        <v>133</v>
      </c>
      <c r="G133" t="s">
        <v>729</v>
      </c>
      <c r="H133" s="2">
        <v>0</v>
      </c>
      <c r="I133" s="2">
        <v>0</v>
      </c>
      <c r="J133" s="2">
        <v>0</v>
      </c>
      <c r="K133" s="2">
        <v>55.39</v>
      </c>
      <c r="L133" s="2">
        <v>0</v>
      </c>
      <c r="M133" s="2">
        <v>0</v>
      </c>
      <c r="N133" s="2">
        <v>0</v>
      </c>
      <c r="O133" s="2">
        <v>7.2007000000000003</v>
      </c>
      <c r="P133" s="2">
        <v>62.590699999999998</v>
      </c>
      <c r="R133">
        <v>3</v>
      </c>
      <c r="S133" t="s">
        <v>145</v>
      </c>
      <c r="T133">
        <v>0</v>
      </c>
    </row>
    <row r="134" spans="1:20" hidden="1" x14ac:dyDescent="0.25">
      <c r="A134" t="s">
        <v>372</v>
      </c>
      <c r="B134" t="s">
        <v>1722</v>
      </c>
      <c r="C134" t="s">
        <v>1</v>
      </c>
      <c r="D134" t="s">
        <v>0</v>
      </c>
      <c r="E134">
        <v>16786</v>
      </c>
      <c r="F134" t="s">
        <v>133</v>
      </c>
      <c r="G134" t="s">
        <v>729</v>
      </c>
      <c r="H134" s="2">
        <v>0</v>
      </c>
      <c r="I134" s="2">
        <v>0</v>
      </c>
      <c r="J134" s="2">
        <v>0</v>
      </c>
      <c r="K134" s="2">
        <v>71.03</v>
      </c>
      <c r="L134" s="2">
        <v>0</v>
      </c>
      <c r="M134" s="2">
        <v>0</v>
      </c>
      <c r="N134" s="2">
        <v>0</v>
      </c>
      <c r="O134" s="2">
        <v>9.2339000000000002</v>
      </c>
      <c r="P134" s="2">
        <v>80.263900000000007</v>
      </c>
      <c r="R134">
        <v>3</v>
      </c>
      <c r="S134" t="s">
        <v>145</v>
      </c>
      <c r="T134">
        <v>0</v>
      </c>
    </row>
    <row r="135" spans="1:20" hidden="1" x14ac:dyDescent="0.25">
      <c r="A135" t="s">
        <v>372</v>
      </c>
      <c r="B135" t="s">
        <v>1731</v>
      </c>
      <c r="C135" t="s">
        <v>1</v>
      </c>
      <c r="D135" t="s">
        <v>0</v>
      </c>
      <c r="E135">
        <v>15964</v>
      </c>
      <c r="F135" t="s">
        <v>133</v>
      </c>
      <c r="G135" t="s">
        <v>729</v>
      </c>
      <c r="H135" s="2">
        <v>0</v>
      </c>
      <c r="I135" s="2">
        <v>0</v>
      </c>
      <c r="J135" s="2">
        <v>0</v>
      </c>
      <c r="K135" s="2">
        <v>55.39</v>
      </c>
      <c r="L135" s="2">
        <v>0</v>
      </c>
      <c r="M135" s="2">
        <v>0</v>
      </c>
      <c r="N135" s="2">
        <v>0</v>
      </c>
      <c r="O135" s="2">
        <v>7.2007000000000003</v>
      </c>
      <c r="P135" s="2">
        <v>62.590699999999998</v>
      </c>
      <c r="R135">
        <v>3</v>
      </c>
      <c r="S135" t="s">
        <v>145</v>
      </c>
      <c r="T135">
        <v>0</v>
      </c>
    </row>
    <row r="136" spans="1:20" hidden="1" x14ac:dyDescent="0.25">
      <c r="A136" t="s">
        <v>372</v>
      </c>
      <c r="B136" t="s">
        <v>1719</v>
      </c>
      <c r="C136" t="s">
        <v>1</v>
      </c>
      <c r="D136" t="s">
        <v>0</v>
      </c>
      <c r="E136">
        <v>15768</v>
      </c>
      <c r="F136" t="s">
        <v>133</v>
      </c>
      <c r="G136" t="s">
        <v>729</v>
      </c>
      <c r="H136" s="2">
        <v>0</v>
      </c>
      <c r="I136" s="2">
        <v>0</v>
      </c>
      <c r="J136" s="2">
        <v>0</v>
      </c>
      <c r="K136" s="2">
        <v>13.6</v>
      </c>
      <c r="L136" s="2">
        <v>0</v>
      </c>
      <c r="M136" s="2">
        <v>0</v>
      </c>
      <c r="N136" s="2">
        <v>0</v>
      </c>
      <c r="O136" s="2">
        <v>1.768</v>
      </c>
      <c r="P136" s="2">
        <v>15.368</v>
      </c>
      <c r="R136">
        <v>3</v>
      </c>
      <c r="S136" t="s">
        <v>145</v>
      </c>
      <c r="T136">
        <v>0</v>
      </c>
    </row>
    <row r="137" spans="1:20" hidden="1" x14ac:dyDescent="0.25">
      <c r="A137" t="s">
        <v>372</v>
      </c>
      <c r="B137" t="s">
        <v>1730</v>
      </c>
      <c r="C137" t="s">
        <v>1</v>
      </c>
      <c r="D137" t="s">
        <v>0</v>
      </c>
      <c r="E137">
        <v>15465</v>
      </c>
      <c r="F137" t="s">
        <v>133</v>
      </c>
      <c r="G137" t="s">
        <v>729</v>
      </c>
      <c r="H137" s="2">
        <v>0</v>
      </c>
      <c r="I137" s="2">
        <v>0</v>
      </c>
      <c r="J137" s="2">
        <v>0</v>
      </c>
      <c r="K137" s="2">
        <v>55.09</v>
      </c>
      <c r="L137" s="2">
        <v>0</v>
      </c>
      <c r="M137" s="2">
        <v>0</v>
      </c>
      <c r="N137" s="2">
        <v>0</v>
      </c>
      <c r="O137" s="2">
        <v>7.1617000000000006</v>
      </c>
      <c r="P137" s="2">
        <v>62.251700000000007</v>
      </c>
      <c r="R137">
        <v>3</v>
      </c>
      <c r="S137" t="s">
        <v>145</v>
      </c>
      <c r="T137">
        <v>0</v>
      </c>
    </row>
    <row r="138" spans="1:20" hidden="1" x14ac:dyDescent="0.25">
      <c r="A138" t="s">
        <v>372</v>
      </c>
      <c r="B138" t="s">
        <v>1715</v>
      </c>
      <c r="C138" t="s">
        <v>1</v>
      </c>
      <c r="D138" t="s">
        <v>0</v>
      </c>
      <c r="E138">
        <v>14328</v>
      </c>
      <c r="F138" t="s">
        <v>133</v>
      </c>
      <c r="G138" t="s">
        <v>729</v>
      </c>
      <c r="H138" s="2">
        <v>0</v>
      </c>
      <c r="I138" s="2">
        <v>0</v>
      </c>
      <c r="J138" s="2">
        <v>0</v>
      </c>
      <c r="K138" s="2">
        <v>17.38</v>
      </c>
      <c r="L138" s="2">
        <v>0</v>
      </c>
      <c r="M138" s="2">
        <v>0</v>
      </c>
      <c r="N138" s="2">
        <v>0</v>
      </c>
      <c r="O138" s="2">
        <v>2.2593999999999999</v>
      </c>
      <c r="P138" s="2">
        <v>19.639399999999998</v>
      </c>
      <c r="R138">
        <v>3</v>
      </c>
      <c r="S138" t="s">
        <v>145</v>
      </c>
      <c r="T138">
        <v>0</v>
      </c>
    </row>
    <row r="139" spans="1:20" hidden="1" x14ac:dyDescent="0.25">
      <c r="A139" t="s">
        <v>372</v>
      </c>
      <c r="B139" t="s">
        <v>1725</v>
      </c>
      <c r="C139" t="s">
        <v>1</v>
      </c>
      <c r="D139" t="s">
        <v>0</v>
      </c>
      <c r="E139">
        <v>3070673</v>
      </c>
      <c r="F139" t="s">
        <v>101</v>
      </c>
      <c r="G139" t="s">
        <v>819</v>
      </c>
      <c r="H139" s="2">
        <v>0</v>
      </c>
      <c r="I139" s="2">
        <v>0</v>
      </c>
      <c r="J139" s="2">
        <v>0</v>
      </c>
      <c r="K139" s="2">
        <v>16.27</v>
      </c>
      <c r="L139" s="2">
        <v>0</v>
      </c>
      <c r="M139" s="2">
        <v>0</v>
      </c>
      <c r="N139" s="2">
        <v>0</v>
      </c>
      <c r="O139" s="2">
        <v>2.1151</v>
      </c>
      <c r="P139" s="2">
        <v>18.385100000000001</v>
      </c>
      <c r="R139">
        <v>3</v>
      </c>
      <c r="S139" t="s">
        <v>145</v>
      </c>
      <c r="T139">
        <v>0</v>
      </c>
    </row>
    <row r="140" spans="1:20" hidden="1" x14ac:dyDescent="0.25">
      <c r="A140" t="s">
        <v>372</v>
      </c>
      <c r="B140" t="s">
        <v>1725</v>
      </c>
      <c r="C140" t="s">
        <v>1</v>
      </c>
      <c r="D140" t="s">
        <v>0</v>
      </c>
      <c r="E140">
        <v>3072089</v>
      </c>
      <c r="F140" t="s">
        <v>101</v>
      </c>
      <c r="G140" t="s">
        <v>819</v>
      </c>
      <c r="H140" s="2">
        <v>0</v>
      </c>
      <c r="I140" s="2">
        <v>0</v>
      </c>
      <c r="J140" s="2">
        <v>0</v>
      </c>
      <c r="K140" s="2">
        <v>20.21</v>
      </c>
      <c r="L140" s="2">
        <v>0</v>
      </c>
      <c r="M140" s="2">
        <v>0</v>
      </c>
      <c r="N140" s="2">
        <v>0</v>
      </c>
      <c r="O140" s="2">
        <v>2.6273000000000004</v>
      </c>
      <c r="P140" s="2">
        <v>22.837300000000003</v>
      </c>
      <c r="R140">
        <v>3</v>
      </c>
      <c r="S140" t="s">
        <v>145</v>
      </c>
      <c r="T140">
        <v>0</v>
      </c>
    </row>
    <row r="141" spans="1:20" hidden="1" x14ac:dyDescent="0.25">
      <c r="A141" t="s">
        <v>372</v>
      </c>
      <c r="B141" t="s">
        <v>1725</v>
      </c>
      <c r="C141" t="s">
        <v>1</v>
      </c>
      <c r="D141" t="s">
        <v>0</v>
      </c>
      <c r="E141">
        <v>364338</v>
      </c>
      <c r="F141" t="s">
        <v>101</v>
      </c>
      <c r="G141" t="s">
        <v>819</v>
      </c>
      <c r="H141" s="2">
        <v>0</v>
      </c>
      <c r="I141" s="2">
        <v>0</v>
      </c>
      <c r="J141" s="2">
        <v>0</v>
      </c>
      <c r="K141" s="2">
        <v>49.3</v>
      </c>
      <c r="L141" s="2">
        <v>0</v>
      </c>
      <c r="M141" s="2">
        <v>0</v>
      </c>
      <c r="N141" s="2">
        <v>0</v>
      </c>
      <c r="O141" s="2">
        <v>6.4089999999999998</v>
      </c>
      <c r="P141" s="2">
        <v>55.708999999999996</v>
      </c>
      <c r="R141">
        <v>3</v>
      </c>
      <c r="S141" t="s">
        <v>145</v>
      </c>
      <c r="T141">
        <v>0</v>
      </c>
    </row>
    <row r="142" spans="1:20" hidden="1" x14ac:dyDescent="0.25">
      <c r="A142" t="s">
        <v>372</v>
      </c>
      <c r="B142" t="s">
        <v>1724</v>
      </c>
      <c r="C142" t="s">
        <v>1</v>
      </c>
      <c r="D142" t="s">
        <v>0</v>
      </c>
      <c r="E142">
        <v>3051315</v>
      </c>
      <c r="F142" t="s">
        <v>101</v>
      </c>
      <c r="G142" t="s">
        <v>819</v>
      </c>
      <c r="H142" s="2">
        <v>0</v>
      </c>
      <c r="I142" s="2">
        <v>0</v>
      </c>
      <c r="J142" s="2">
        <v>0</v>
      </c>
      <c r="K142" s="2">
        <v>139.28</v>
      </c>
      <c r="L142" s="2">
        <v>0</v>
      </c>
      <c r="M142" s="2">
        <v>0</v>
      </c>
      <c r="N142" s="2">
        <v>0</v>
      </c>
      <c r="O142" s="2">
        <v>18.106400000000001</v>
      </c>
      <c r="P142" s="2">
        <v>157.38640000000001</v>
      </c>
      <c r="R142">
        <v>3</v>
      </c>
      <c r="S142" t="s">
        <v>145</v>
      </c>
      <c r="T142">
        <v>0</v>
      </c>
    </row>
    <row r="143" spans="1:20" hidden="1" x14ac:dyDescent="0.25">
      <c r="A143" t="s">
        <v>372</v>
      </c>
      <c r="B143" t="s">
        <v>1724</v>
      </c>
      <c r="C143" t="s">
        <v>1</v>
      </c>
      <c r="D143" t="s">
        <v>0</v>
      </c>
      <c r="E143">
        <v>3052555</v>
      </c>
      <c r="F143" t="s">
        <v>101</v>
      </c>
      <c r="G143" t="s">
        <v>819</v>
      </c>
      <c r="H143" s="2">
        <v>0</v>
      </c>
      <c r="I143" s="2">
        <v>0</v>
      </c>
      <c r="J143" s="2">
        <v>0</v>
      </c>
      <c r="K143" s="2">
        <v>29.52</v>
      </c>
      <c r="L143" s="2">
        <v>0</v>
      </c>
      <c r="M143" s="2">
        <v>0</v>
      </c>
      <c r="N143" s="2">
        <v>0</v>
      </c>
      <c r="O143" s="2">
        <v>3.8376000000000001</v>
      </c>
      <c r="P143" s="2">
        <v>33.357599999999998</v>
      </c>
      <c r="R143">
        <v>3</v>
      </c>
      <c r="S143" t="s">
        <v>145</v>
      </c>
      <c r="T143">
        <v>0</v>
      </c>
    </row>
    <row r="144" spans="1:20" hidden="1" x14ac:dyDescent="0.25">
      <c r="A144" t="s">
        <v>372</v>
      </c>
      <c r="B144" t="s">
        <v>1723</v>
      </c>
      <c r="C144" t="s">
        <v>1</v>
      </c>
      <c r="D144" t="s">
        <v>0</v>
      </c>
      <c r="E144">
        <v>3041378</v>
      </c>
      <c r="F144" t="s">
        <v>101</v>
      </c>
      <c r="G144" t="s">
        <v>819</v>
      </c>
      <c r="H144" s="2">
        <v>0</v>
      </c>
      <c r="I144" s="2">
        <v>0</v>
      </c>
      <c r="J144" s="2">
        <v>0</v>
      </c>
      <c r="K144" s="2">
        <v>101.2</v>
      </c>
      <c r="L144" s="2">
        <v>0</v>
      </c>
      <c r="M144" s="2">
        <v>0</v>
      </c>
      <c r="N144" s="2">
        <v>0</v>
      </c>
      <c r="O144" s="2">
        <v>13.156000000000001</v>
      </c>
      <c r="P144" s="2">
        <v>114.35600000000001</v>
      </c>
      <c r="R144">
        <v>3</v>
      </c>
      <c r="S144" t="s">
        <v>145</v>
      </c>
      <c r="T144">
        <v>0</v>
      </c>
    </row>
    <row r="145" spans="1:20" hidden="1" x14ac:dyDescent="0.25">
      <c r="A145" t="s">
        <v>372</v>
      </c>
      <c r="B145" t="s">
        <v>1723</v>
      </c>
      <c r="C145" t="s">
        <v>1</v>
      </c>
      <c r="D145" t="s">
        <v>0</v>
      </c>
      <c r="E145">
        <v>3049802</v>
      </c>
      <c r="F145" t="s">
        <v>101</v>
      </c>
      <c r="G145" t="s">
        <v>819</v>
      </c>
      <c r="H145" s="2">
        <v>0</v>
      </c>
      <c r="I145" s="2">
        <v>0</v>
      </c>
      <c r="J145" s="2">
        <v>0</v>
      </c>
      <c r="K145" s="2">
        <v>145.5</v>
      </c>
      <c r="L145" s="2">
        <v>0</v>
      </c>
      <c r="M145" s="2">
        <v>0</v>
      </c>
      <c r="N145" s="2">
        <v>0</v>
      </c>
      <c r="O145" s="2">
        <v>18.914999999999999</v>
      </c>
      <c r="P145" s="2">
        <v>164.41499999999999</v>
      </c>
      <c r="R145">
        <v>3</v>
      </c>
      <c r="S145" t="s">
        <v>145</v>
      </c>
      <c r="T145">
        <v>0</v>
      </c>
    </row>
    <row r="146" spans="1:20" hidden="1" x14ac:dyDescent="0.25">
      <c r="A146" t="s">
        <v>372</v>
      </c>
      <c r="B146" t="s">
        <v>1723</v>
      </c>
      <c r="C146" t="s">
        <v>1</v>
      </c>
      <c r="D146" t="s">
        <v>0</v>
      </c>
      <c r="E146">
        <v>3049973</v>
      </c>
      <c r="F146" t="s">
        <v>101</v>
      </c>
      <c r="G146" t="s">
        <v>819</v>
      </c>
      <c r="H146" s="2">
        <v>0</v>
      </c>
      <c r="I146" s="2">
        <v>0</v>
      </c>
      <c r="J146" s="2">
        <v>0</v>
      </c>
      <c r="K146" s="2">
        <v>5.92</v>
      </c>
      <c r="L146" s="2">
        <v>0</v>
      </c>
      <c r="M146" s="2">
        <v>0</v>
      </c>
      <c r="N146" s="2">
        <v>0</v>
      </c>
      <c r="O146" s="2">
        <v>0.76960000000000006</v>
      </c>
      <c r="P146" s="2">
        <v>6.6896000000000004</v>
      </c>
      <c r="R146">
        <v>3</v>
      </c>
      <c r="S146" t="s">
        <v>145</v>
      </c>
      <c r="T146">
        <v>0</v>
      </c>
    </row>
    <row r="147" spans="1:20" hidden="1" x14ac:dyDescent="0.25">
      <c r="A147" t="s">
        <v>372</v>
      </c>
      <c r="B147" t="s">
        <v>1723</v>
      </c>
      <c r="C147" t="s">
        <v>1</v>
      </c>
      <c r="D147" t="s">
        <v>0</v>
      </c>
      <c r="E147">
        <v>3039853</v>
      </c>
      <c r="F147" t="s">
        <v>101</v>
      </c>
      <c r="G147" t="s">
        <v>819</v>
      </c>
      <c r="H147" s="2">
        <v>0</v>
      </c>
      <c r="I147" s="2">
        <v>0</v>
      </c>
      <c r="J147" s="2">
        <v>0</v>
      </c>
      <c r="K147" s="2">
        <v>127.55</v>
      </c>
      <c r="L147" s="2">
        <v>0</v>
      </c>
      <c r="M147" s="2">
        <v>0</v>
      </c>
      <c r="N147" s="2">
        <v>0</v>
      </c>
      <c r="O147" s="2">
        <v>16.581500000000002</v>
      </c>
      <c r="P147" s="2">
        <v>144.13149999999999</v>
      </c>
      <c r="R147">
        <v>3</v>
      </c>
      <c r="S147" t="s">
        <v>145</v>
      </c>
      <c r="T147">
        <v>0</v>
      </c>
    </row>
    <row r="148" spans="1:20" hidden="1" x14ac:dyDescent="0.25">
      <c r="A148" t="s">
        <v>372</v>
      </c>
      <c r="B148" t="s">
        <v>1721</v>
      </c>
      <c r="C148" t="s">
        <v>1</v>
      </c>
      <c r="D148" t="s">
        <v>0</v>
      </c>
      <c r="E148">
        <v>3025429</v>
      </c>
      <c r="F148" t="s">
        <v>101</v>
      </c>
      <c r="G148" t="s">
        <v>819</v>
      </c>
      <c r="H148" s="2">
        <v>0</v>
      </c>
      <c r="I148" s="2">
        <v>0</v>
      </c>
      <c r="J148" s="2">
        <v>0</v>
      </c>
      <c r="K148" s="2">
        <v>9.68</v>
      </c>
      <c r="L148" s="2">
        <v>0</v>
      </c>
      <c r="M148" s="2">
        <v>0</v>
      </c>
      <c r="N148" s="2">
        <v>0</v>
      </c>
      <c r="O148" s="2">
        <v>1.2584</v>
      </c>
      <c r="P148" s="2">
        <v>10.9384</v>
      </c>
      <c r="R148">
        <v>3</v>
      </c>
      <c r="S148" t="s">
        <v>145</v>
      </c>
      <c r="T148">
        <v>0</v>
      </c>
    </row>
    <row r="149" spans="1:20" hidden="1" x14ac:dyDescent="0.25">
      <c r="A149" t="s">
        <v>372</v>
      </c>
      <c r="B149" t="s">
        <v>1721</v>
      </c>
      <c r="C149" t="s">
        <v>1</v>
      </c>
      <c r="D149" t="s">
        <v>0</v>
      </c>
      <c r="E149">
        <v>3023434</v>
      </c>
      <c r="F149" t="s">
        <v>101</v>
      </c>
      <c r="G149" t="s">
        <v>819</v>
      </c>
      <c r="H149" s="2">
        <v>0</v>
      </c>
      <c r="I149" s="2">
        <v>0</v>
      </c>
      <c r="J149" s="2">
        <v>0</v>
      </c>
      <c r="K149" s="2">
        <v>7.75</v>
      </c>
      <c r="L149" s="2">
        <v>0</v>
      </c>
      <c r="M149" s="2">
        <v>0</v>
      </c>
      <c r="N149" s="2">
        <v>0</v>
      </c>
      <c r="O149" s="2">
        <v>1.0075000000000001</v>
      </c>
      <c r="P149" s="2">
        <v>8.7575000000000003</v>
      </c>
      <c r="R149">
        <v>3</v>
      </c>
      <c r="S149" t="s">
        <v>145</v>
      </c>
      <c r="T149">
        <v>0</v>
      </c>
    </row>
    <row r="150" spans="1:20" hidden="1" x14ac:dyDescent="0.25">
      <c r="A150" t="s">
        <v>372</v>
      </c>
      <c r="B150" t="s">
        <v>1733</v>
      </c>
      <c r="C150" t="s">
        <v>1</v>
      </c>
      <c r="D150" t="s">
        <v>0</v>
      </c>
      <c r="E150">
        <v>3011326</v>
      </c>
      <c r="F150" t="s">
        <v>101</v>
      </c>
      <c r="G150" t="s">
        <v>819</v>
      </c>
      <c r="H150" s="2">
        <v>0</v>
      </c>
      <c r="I150" s="2">
        <v>0</v>
      </c>
      <c r="J150" s="2">
        <v>0</v>
      </c>
      <c r="K150" s="2">
        <v>76.27</v>
      </c>
      <c r="L150" s="2">
        <v>0</v>
      </c>
      <c r="M150" s="2">
        <v>0</v>
      </c>
      <c r="N150" s="2">
        <v>0</v>
      </c>
      <c r="O150" s="2">
        <v>9.9151000000000007</v>
      </c>
      <c r="P150" s="2">
        <v>86.185099999999991</v>
      </c>
      <c r="R150">
        <v>3</v>
      </c>
      <c r="S150" t="s">
        <v>145</v>
      </c>
      <c r="T150">
        <v>0</v>
      </c>
    </row>
    <row r="151" spans="1:20" hidden="1" x14ac:dyDescent="0.25">
      <c r="A151" t="s">
        <v>372</v>
      </c>
      <c r="B151" t="s">
        <v>1733</v>
      </c>
      <c r="C151" t="s">
        <v>1</v>
      </c>
      <c r="D151" t="s">
        <v>0</v>
      </c>
      <c r="E151">
        <v>3011246</v>
      </c>
      <c r="F151" t="s">
        <v>101</v>
      </c>
      <c r="G151" t="s">
        <v>819</v>
      </c>
      <c r="H151" s="2">
        <v>0</v>
      </c>
      <c r="I151" s="2">
        <v>0</v>
      </c>
      <c r="J151" s="2">
        <v>0</v>
      </c>
      <c r="K151" s="2">
        <v>67.36</v>
      </c>
      <c r="L151" s="2">
        <v>0</v>
      </c>
      <c r="M151" s="2">
        <v>0</v>
      </c>
      <c r="N151" s="2">
        <v>0</v>
      </c>
      <c r="O151" s="2">
        <v>8.7568000000000001</v>
      </c>
      <c r="P151" s="2">
        <v>76.116799999999998</v>
      </c>
      <c r="R151">
        <v>3</v>
      </c>
      <c r="S151" t="s">
        <v>145</v>
      </c>
      <c r="T151">
        <v>0</v>
      </c>
    </row>
    <row r="152" spans="1:20" hidden="1" x14ac:dyDescent="0.25">
      <c r="A152" t="s">
        <v>372</v>
      </c>
      <c r="B152" t="s">
        <v>1731</v>
      </c>
      <c r="C152" t="s">
        <v>1</v>
      </c>
      <c r="D152" t="s">
        <v>0</v>
      </c>
      <c r="E152">
        <v>2999787</v>
      </c>
      <c r="F152" t="s">
        <v>101</v>
      </c>
      <c r="G152" t="s">
        <v>819</v>
      </c>
      <c r="H152" s="2">
        <v>0</v>
      </c>
      <c r="I152" s="2">
        <v>0</v>
      </c>
      <c r="J152" s="2">
        <v>0</v>
      </c>
      <c r="K152" s="2">
        <v>126.21</v>
      </c>
      <c r="L152" s="2">
        <v>0</v>
      </c>
      <c r="M152" s="2">
        <v>0</v>
      </c>
      <c r="N152" s="2">
        <v>0</v>
      </c>
      <c r="O152" s="2">
        <v>16.407299999999999</v>
      </c>
      <c r="P152" s="2">
        <v>142.6173</v>
      </c>
      <c r="R152">
        <v>3</v>
      </c>
      <c r="S152" t="s">
        <v>145</v>
      </c>
      <c r="T152">
        <v>0</v>
      </c>
    </row>
    <row r="153" spans="1:20" hidden="1" x14ac:dyDescent="0.25">
      <c r="A153" t="s">
        <v>372</v>
      </c>
      <c r="B153" t="s">
        <v>1731</v>
      </c>
      <c r="C153" t="s">
        <v>1</v>
      </c>
      <c r="D153" t="s">
        <v>0</v>
      </c>
      <c r="E153">
        <v>2990667</v>
      </c>
      <c r="F153" t="s">
        <v>101</v>
      </c>
      <c r="G153" t="s">
        <v>819</v>
      </c>
      <c r="H153" s="2">
        <v>0</v>
      </c>
      <c r="I153" s="2">
        <v>0</v>
      </c>
      <c r="J153" s="2">
        <v>0</v>
      </c>
      <c r="K153" s="2">
        <v>102.24</v>
      </c>
      <c r="L153" s="2">
        <v>0</v>
      </c>
      <c r="M153" s="2">
        <v>0</v>
      </c>
      <c r="N153" s="2">
        <v>0</v>
      </c>
      <c r="O153" s="2">
        <v>13.2912</v>
      </c>
      <c r="P153" s="2">
        <v>115.5312</v>
      </c>
      <c r="R153">
        <v>3</v>
      </c>
      <c r="S153" t="s">
        <v>145</v>
      </c>
      <c r="T153">
        <v>0</v>
      </c>
    </row>
    <row r="154" spans="1:20" hidden="1" x14ac:dyDescent="0.25">
      <c r="A154" t="s">
        <v>372</v>
      </c>
      <c r="B154" t="s">
        <v>1731</v>
      </c>
      <c r="C154" t="s">
        <v>1</v>
      </c>
      <c r="D154" t="s">
        <v>0</v>
      </c>
      <c r="E154">
        <v>2981651</v>
      </c>
      <c r="F154" t="s">
        <v>101</v>
      </c>
      <c r="G154" t="s">
        <v>819</v>
      </c>
      <c r="H154" s="2">
        <v>0</v>
      </c>
      <c r="I154" s="2">
        <v>0</v>
      </c>
      <c r="J154" s="2">
        <v>0</v>
      </c>
      <c r="K154" s="2">
        <v>197.86</v>
      </c>
      <c r="L154" s="2">
        <v>0</v>
      </c>
      <c r="M154" s="2">
        <v>0</v>
      </c>
      <c r="N154" s="2">
        <v>0</v>
      </c>
      <c r="O154" s="2">
        <v>25.721800000000002</v>
      </c>
      <c r="P154" s="2">
        <v>223.58180000000002</v>
      </c>
      <c r="R154">
        <v>3</v>
      </c>
      <c r="S154" t="s">
        <v>145</v>
      </c>
      <c r="T154">
        <v>0</v>
      </c>
    </row>
    <row r="155" spans="1:20" hidden="1" x14ac:dyDescent="0.25">
      <c r="A155" t="s">
        <v>372</v>
      </c>
      <c r="B155" t="s">
        <v>1731</v>
      </c>
      <c r="C155" t="s">
        <v>1</v>
      </c>
      <c r="D155" t="s">
        <v>0</v>
      </c>
      <c r="E155">
        <v>2980128</v>
      </c>
      <c r="F155" t="s">
        <v>101</v>
      </c>
      <c r="G155" t="s">
        <v>819</v>
      </c>
      <c r="H155" s="2">
        <v>0</v>
      </c>
      <c r="I155" s="2">
        <v>0</v>
      </c>
      <c r="J155" s="2">
        <v>0</v>
      </c>
      <c r="K155" s="2">
        <v>47.38</v>
      </c>
      <c r="L155" s="2">
        <v>0</v>
      </c>
      <c r="M155" s="2">
        <v>0</v>
      </c>
      <c r="N155" s="2">
        <v>0</v>
      </c>
      <c r="O155" s="2">
        <v>6.1594000000000007</v>
      </c>
      <c r="P155" s="2">
        <v>53.539400000000001</v>
      </c>
      <c r="R155">
        <v>3</v>
      </c>
      <c r="S155" t="s">
        <v>145</v>
      </c>
      <c r="T155">
        <v>0</v>
      </c>
    </row>
    <row r="156" spans="1:20" hidden="1" x14ac:dyDescent="0.25">
      <c r="A156" t="s">
        <v>372</v>
      </c>
      <c r="B156" t="s">
        <v>1718</v>
      </c>
      <c r="C156" t="s">
        <v>1</v>
      </c>
      <c r="D156" t="s">
        <v>0</v>
      </c>
      <c r="E156">
        <v>2971159</v>
      </c>
      <c r="F156" t="s">
        <v>101</v>
      </c>
      <c r="G156" t="s">
        <v>819</v>
      </c>
      <c r="H156" s="2">
        <v>0</v>
      </c>
      <c r="I156" s="2">
        <v>0</v>
      </c>
      <c r="J156" s="2">
        <v>0</v>
      </c>
      <c r="K156" s="2">
        <v>45.8</v>
      </c>
      <c r="L156" s="2">
        <v>0</v>
      </c>
      <c r="M156" s="2">
        <v>0</v>
      </c>
      <c r="N156" s="2">
        <v>0</v>
      </c>
      <c r="O156" s="2">
        <v>5.9539999999999997</v>
      </c>
      <c r="P156" s="2">
        <v>51.753999999999998</v>
      </c>
      <c r="R156">
        <v>3</v>
      </c>
      <c r="S156" t="s">
        <v>145</v>
      </c>
      <c r="T156">
        <v>0</v>
      </c>
    </row>
    <row r="157" spans="1:20" hidden="1" x14ac:dyDescent="0.25">
      <c r="A157" t="s">
        <v>372</v>
      </c>
      <c r="B157" t="s">
        <v>1718</v>
      </c>
      <c r="C157" t="s">
        <v>1</v>
      </c>
      <c r="D157" t="s">
        <v>0</v>
      </c>
      <c r="E157">
        <v>2968073</v>
      </c>
      <c r="F157" t="s">
        <v>101</v>
      </c>
      <c r="G157" t="s">
        <v>819</v>
      </c>
      <c r="H157" s="2">
        <v>0</v>
      </c>
      <c r="I157" s="2">
        <v>0</v>
      </c>
      <c r="J157" s="2">
        <v>0</v>
      </c>
      <c r="K157" s="2">
        <v>45.91</v>
      </c>
      <c r="L157" s="2">
        <v>0</v>
      </c>
      <c r="M157" s="2">
        <v>0</v>
      </c>
      <c r="N157" s="2">
        <v>0</v>
      </c>
      <c r="O157" s="2">
        <v>5.9683000000000002</v>
      </c>
      <c r="P157" s="2">
        <v>51.878299999999996</v>
      </c>
      <c r="R157">
        <v>3</v>
      </c>
      <c r="S157" t="s">
        <v>145</v>
      </c>
      <c r="T157">
        <v>0</v>
      </c>
    </row>
    <row r="158" spans="1:20" hidden="1" x14ac:dyDescent="0.25">
      <c r="A158" t="s">
        <v>372</v>
      </c>
      <c r="B158" t="s">
        <v>1718</v>
      </c>
      <c r="C158" t="s">
        <v>1</v>
      </c>
      <c r="D158" t="s">
        <v>0</v>
      </c>
      <c r="E158">
        <v>2966930</v>
      </c>
      <c r="F158" t="s">
        <v>101</v>
      </c>
      <c r="G158" t="s">
        <v>819</v>
      </c>
      <c r="H158" s="2">
        <v>0</v>
      </c>
      <c r="I158" s="2">
        <v>0</v>
      </c>
      <c r="J158" s="2">
        <v>0</v>
      </c>
      <c r="K158" s="2">
        <v>5.88</v>
      </c>
      <c r="L158" s="2">
        <v>0</v>
      </c>
      <c r="M158" s="2">
        <v>0</v>
      </c>
      <c r="N158" s="2">
        <v>0</v>
      </c>
      <c r="O158" s="2">
        <v>0.76439999999999997</v>
      </c>
      <c r="P158" s="2">
        <v>6.6444000000000001</v>
      </c>
      <c r="R158">
        <v>3</v>
      </c>
      <c r="S158" t="s">
        <v>145</v>
      </c>
      <c r="T158">
        <v>0</v>
      </c>
    </row>
    <row r="159" spans="1:20" hidden="1" x14ac:dyDescent="0.25">
      <c r="A159" t="s">
        <v>372</v>
      </c>
      <c r="B159" t="s">
        <v>1718</v>
      </c>
      <c r="C159" t="s">
        <v>1</v>
      </c>
      <c r="D159" t="s">
        <v>0</v>
      </c>
      <c r="E159">
        <v>2966337</v>
      </c>
      <c r="F159" t="s">
        <v>101</v>
      </c>
      <c r="G159" t="s">
        <v>819</v>
      </c>
      <c r="H159" s="2">
        <v>0</v>
      </c>
      <c r="I159" s="2">
        <v>0</v>
      </c>
      <c r="J159" s="2">
        <v>0</v>
      </c>
      <c r="K159" s="2">
        <v>16.2</v>
      </c>
      <c r="L159" s="2">
        <v>0</v>
      </c>
      <c r="M159" s="2">
        <v>0</v>
      </c>
      <c r="N159" s="2">
        <v>0</v>
      </c>
      <c r="O159" s="2">
        <v>2.1059999999999999</v>
      </c>
      <c r="P159" s="2">
        <v>18.305999999999997</v>
      </c>
      <c r="R159">
        <v>3</v>
      </c>
      <c r="S159" t="s">
        <v>145</v>
      </c>
      <c r="T159">
        <v>0</v>
      </c>
    </row>
    <row r="160" spans="1:20" hidden="1" x14ac:dyDescent="0.25">
      <c r="A160" t="s">
        <v>372</v>
      </c>
      <c r="B160" t="s">
        <v>1730</v>
      </c>
      <c r="C160" t="s">
        <v>1</v>
      </c>
      <c r="D160" t="s">
        <v>0</v>
      </c>
      <c r="E160">
        <v>2663653</v>
      </c>
      <c r="F160" t="s">
        <v>101</v>
      </c>
      <c r="G160" t="s">
        <v>819</v>
      </c>
      <c r="H160" s="2">
        <v>0</v>
      </c>
      <c r="I160" s="2">
        <v>0</v>
      </c>
      <c r="J160" s="2">
        <v>0</v>
      </c>
      <c r="K160" s="2">
        <v>24.29</v>
      </c>
      <c r="L160" s="2">
        <v>0</v>
      </c>
      <c r="M160" s="2">
        <v>0</v>
      </c>
      <c r="N160" s="2">
        <v>0</v>
      </c>
      <c r="O160" s="2">
        <v>3.1577000000000002</v>
      </c>
      <c r="P160" s="2">
        <v>27.447699999999998</v>
      </c>
      <c r="R160">
        <v>3</v>
      </c>
      <c r="S160" t="s">
        <v>145</v>
      </c>
      <c r="T160">
        <v>0</v>
      </c>
    </row>
    <row r="161" spans="1:20" hidden="1" x14ac:dyDescent="0.25">
      <c r="A161" t="s">
        <v>372</v>
      </c>
      <c r="B161" t="s">
        <v>1730</v>
      </c>
      <c r="C161" t="s">
        <v>1</v>
      </c>
      <c r="D161" t="s">
        <v>0</v>
      </c>
      <c r="E161">
        <v>2655960</v>
      </c>
      <c r="F161" t="s">
        <v>101</v>
      </c>
      <c r="G161" t="s">
        <v>819</v>
      </c>
      <c r="H161" s="2">
        <v>0</v>
      </c>
      <c r="I161" s="2">
        <v>0</v>
      </c>
      <c r="J161" s="2">
        <v>0</v>
      </c>
      <c r="K161" s="2">
        <v>31.48</v>
      </c>
      <c r="L161" s="2">
        <v>0</v>
      </c>
      <c r="M161" s="2">
        <v>0</v>
      </c>
      <c r="N161" s="2">
        <v>0</v>
      </c>
      <c r="O161" s="2">
        <v>4.0924000000000005</v>
      </c>
      <c r="P161" s="2">
        <v>35.572400000000002</v>
      </c>
      <c r="R161">
        <v>3</v>
      </c>
      <c r="S161" t="s">
        <v>145</v>
      </c>
      <c r="T161">
        <v>0</v>
      </c>
    </row>
    <row r="162" spans="1:20" hidden="1" x14ac:dyDescent="0.25">
      <c r="A162" t="s">
        <v>372</v>
      </c>
      <c r="B162" t="s">
        <v>1717</v>
      </c>
      <c r="C162" t="s">
        <v>1</v>
      </c>
      <c r="D162" t="s">
        <v>0</v>
      </c>
      <c r="E162">
        <v>2948789</v>
      </c>
      <c r="F162" t="s">
        <v>101</v>
      </c>
      <c r="G162" t="s">
        <v>819</v>
      </c>
      <c r="H162" s="2">
        <v>0</v>
      </c>
      <c r="I162" s="2">
        <v>0</v>
      </c>
      <c r="J162" s="2">
        <v>0</v>
      </c>
      <c r="K162" s="2">
        <v>37.880000000000003</v>
      </c>
      <c r="L162" s="2">
        <v>0</v>
      </c>
      <c r="M162" s="2">
        <v>0</v>
      </c>
      <c r="N162" s="2">
        <v>0</v>
      </c>
      <c r="O162" s="2">
        <v>4.9244000000000003</v>
      </c>
      <c r="P162" s="2">
        <v>42.804400000000001</v>
      </c>
      <c r="R162">
        <v>3</v>
      </c>
      <c r="S162" t="s">
        <v>145</v>
      </c>
      <c r="T162">
        <v>0</v>
      </c>
    </row>
    <row r="163" spans="1:20" hidden="1" x14ac:dyDescent="0.25">
      <c r="A163" t="s">
        <v>372</v>
      </c>
      <c r="B163" t="s">
        <v>1729</v>
      </c>
      <c r="C163" t="s">
        <v>1</v>
      </c>
      <c r="D163" t="s">
        <v>0</v>
      </c>
      <c r="E163">
        <v>2643861</v>
      </c>
      <c r="F163" t="s">
        <v>101</v>
      </c>
      <c r="G163" t="s">
        <v>819</v>
      </c>
      <c r="H163" s="2">
        <v>0</v>
      </c>
      <c r="I163" s="2">
        <v>0</v>
      </c>
      <c r="J163" s="2">
        <v>0</v>
      </c>
      <c r="K163" s="2">
        <v>11.32</v>
      </c>
      <c r="L163" s="2">
        <v>0</v>
      </c>
      <c r="M163" s="2">
        <v>0</v>
      </c>
      <c r="N163" s="2">
        <v>0</v>
      </c>
      <c r="O163" s="2">
        <v>1.4716</v>
      </c>
      <c r="P163" s="2">
        <v>12.791600000000001</v>
      </c>
      <c r="R163">
        <v>3</v>
      </c>
      <c r="S163" t="s">
        <v>145</v>
      </c>
      <c r="T163">
        <v>0</v>
      </c>
    </row>
    <row r="164" spans="1:20" hidden="1" x14ac:dyDescent="0.25">
      <c r="A164" t="s">
        <v>372</v>
      </c>
      <c r="B164" t="s">
        <v>1729</v>
      </c>
      <c r="C164" t="s">
        <v>1</v>
      </c>
      <c r="D164" t="s">
        <v>0</v>
      </c>
      <c r="E164">
        <v>2942548</v>
      </c>
      <c r="F164" t="s">
        <v>101</v>
      </c>
      <c r="G164" t="s">
        <v>819</v>
      </c>
      <c r="H164" s="2">
        <v>0</v>
      </c>
      <c r="I164" s="2">
        <v>0</v>
      </c>
      <c r="J164" s="2">
        <v>0</v>
      </c>
      <c r="K164" s="2">
        <v>6.07</v>
      </c>
      <c r="L164" s="2">
        <v>0</v>
      </c>
      <c r="M164" s="2">
        <v>0</v>
      </c>
      <c r="N164" s="2">
        <v>0</v>
      </c>
      <c r="O164" s="2">
        <v>0.78910000000000002</v>
      </c>
      <c r="P164" s="2">
        <v>6.8591000000000006</v>
      </c>
      <c r="R164">
        <v>3</v>
      </c>
      <c r="S164" t="s">
        <v>145</v>
      </c>
      <c r="T164">
        <v>0</v>
      </c>
    </row>
    <row r="165" spans="1:20" hidden="1" x14ac:dyDescent="0.25">
      <c r="A165" t="s">
        <v>372</v>
      </c>
      <c r="B165" t="s">
        <v>1738</v>
      </c>
      <c r="C165" t="s">
        <v>1</v>
      </c>
      <c r="D165" t="s">
        <v>0</v>
      </c>
      <c r="E165">
        <v>2934428</v>
      </c>
      <c r="F165" t="s">
        <v>101</v>
      </c>
      <c r="G165" t="s">
        <v>819</v>
      </c>
      <c r="H165" s="2">
        <v>0</v>
      </c>
      <c r="I165" s="2">
        <v>0</v>
      </c>
      <c r="J165" s="2">
        <v>0</v>
      </c>
      <c r="K165" s="2">
        <v>2.4</v>
      </c>
      <c r="L165" s="2">
        <v>0</v>
      </c>
      <c r="M165" s="2">
        <v>0</v>
      </c>
      <c r="N165" s="2">
        <v>0</v>
      </c>
      <c r="O165" s="2">
        <v>0.312</v>
      </c>
      <c r="P165" s="2">
        <v>2.7119999999999997</v>
      </c>
      <c r="R165">
        <v>3</v>
      </c>
      <c r="S165" t="s">
        <v>145</v>
      </c>
      <c r="T165">
        <v>0</v>
      </c>
    </row>
    <row r="166" spans="1:20" hidden="1" x14ac:dyDescent="0.25">
      <c r="A166" t="s">
        <v>372</v>
      </c>
      <c r="B166" t="s">
        <v>1738</v>
      </c>
      <c r="C166" t="s">
        <v>1</v>
      </c>
      <c r="D166" t="s">
        <v>0</v>
      </c>
      <c r="E166">
        <v>2929416</v>
      </c>
      <c r="F166" t="s">
        <v>101</v>
      </c>
      <c r="G166" t="s">
        <v>819</v>
      </c>
      <c r="H166" s="2">
        <v>0</v>
      </c>
      <c r="I166" s="2">
        <v>0</v>
      </c>
      <c r="J166" s="2">
        <v>0</v>
      </c>
      <c r="K166" s="2">
        <v>27.09</v>
      </c>
      <c r="L166" s="2">
        <v>0</v>
      </c>
      <c r="M166" s="2">
        <v>0</v>
      </c>
      <c r="N166" s="2">
        <v>0</v>
      </c>
      <c r="O166" s="2">
        <v>3.5217000000000001</v>
      </c>
      <c r="P166" s="2">
        <v>30.611699999999999</v>
      </c>
      <c r="R166">
        <v>3</v>
      </c>
      <c r="S166" t="s">
        <v>145</v>
      </c>
      <c r="T166">
        <v>0</v>
      </c>
    </row>
    <row r="167" spans="1:20" hidden="1" x14ac:dyDescent="0.25">
      <c r="A167" t="s">
        <v>372</v>
      </c>
      <c r="B167" t="s">
        <v>1716</v>
      </c>
      <c r="C167" t="s">
        <v>1</v>
      </c>
      <c r="D167" t="s">
        <v>0</v>
      </c>
      <c r="E167">
        <v>2926147</v>
      </c>
      <c r="F167" t="s">
        <v>101</v>
      </c>
      <c r="G167" t="s">
        <v>819</v>
      </c>
      <c r="H167" s="2">
        <v>0</v>
      </c>
      <c r="I167" s="2">
        <v>0</v>
      </c>
      <c r="J167" s="2">
        <v>0</v>
      </c>
      <c r="K167" s="2">
        <v>30.04</v>
      </c>
      <c r="L167" s="2">
        <v>0</v>
      </c>
      <c r="M167" s="2">
        <v>0</v>
      </c>
      <c r="N167" s="2">
        <v>0</v>
      </c>
      <c r="O167" s="2">
        <v>3.9052000000000002</v>
      </c>
      <c r="P167" s="2">
        <v>33.9452</v>
      </c>
      <c r="R167">
        <v>3</v>
      </c>
      <c r="S167" t="s">
        <v>145</v>
      </c>
      <c r="T167">
        <v>0</v>
      </c>
    </row>
    <row r="168" spans="1:20" hidden="1" x14ac:dyDescent="0.25">
      <c r="A168" t="s">
        <v>372</v>
      </c>
      <c r="B168" t="s">
        <v>1716</v>
      </c>
      <c r="C168" t="s">
        <v>1</v>
      </c>
      <c r="D168" t="s">
        <v>0</v>
      </c>
      <c r="E168">
        <v>2924765</v>
      </c>
      <c r="F168" t="s">
        <v>101</v>
      </c>
      <c r="G168" t="s">
        <v>819</v>
      </c>
      <c r="H168" s="2">
        <v>0</v>
      </c>
      <c r="I168" s="2">
        <v>0</v>
      </c>
      <c r="J168" s="2">
        <v>0</v>
      </c>
      <c r="K168" s="2">
        <v>12.45</v>
      </c>
      <c r="L168" s="2">
        <v>0</v>
      </c>
      <c r="M168" s="2">
        <v>0</v>
      </c>
      <c r="N168" s="2">
        <v>0</v>
      </c>
      <c r="O168" s="2">
        <v>1.6185</v>
      </c>
      <c r="P168" s="2">
        <v>14.0685</v>
      </c>
      <c r="R168">
        <v>3</v>
      </c>
      <c r="S168" t="s">
        <v>145</v>
      </c>
      <c r="T168">
        <v>0</v>
      </c>
    </row>
    <row r="169" spans="1:20" hidden="1" x14ac:dyDescent="0.25">
      <c r="A169" t="s">
        <v>372</v>
      </c>
      <c r="B169" t="s">
        <v>1716</v>
      </c>
      <c r="C169" t="s">
        <v>1</v>
      </c>
      <c r="D169" t="s">
        <v>0</v>
      </c>
      <c r="E169">
        <v>2923170</v>
      </c>
      <c r="F169" t="s">
        <v>101</v>
      </c>
      <c r="G169" t="s">
        <v>819</v>
      </c>
      <c r="H169" s="2">
        <v>0</v>
      </c>
      <c r="I169" s="2">
        <v>0</v>
      </c>
      <c r="J169" s="2">
        <v>0</v>
      </c>
      <c r="K169" s="2">
        <v>73.069999999999993</v>
      </c>
      <c r="L169" s="2">
        <v>0</v>
      </c>
      <c r="M169" s="2">
        <v>0</v>
      </c>
      <c r="N169" s="2">
        <v>0</v>
      </c>
      <c r="O169" s="2">
        <v>9.4991000000000003</v>
      </c>
      <c r="P169" s="2">
        <v>82.569099999999992</v>
      </c>
      <c r="R169">
        <v>3</v>
      </c>
      <c r="S169" t="s">
        <v>145</v>
      </c>
      <c r="T169">
        <v>0</v>
      </c>
    </row>
    <row r="170" spans="1:20" hidden="1" x14ac:dyDescent="0.25">
      <c r="A170" t="s">
        <v>372</v>
      </c>
      <c r="B170" t="s">
        <v>1737</v>
      </c>
      <c r="C170" t="s">
        <v>1</v>
      </c>
      <c r="D170" t="s">
        <v>0</v>
      </c>
      <c r="E170">
        <v>2920517</v>
      </c>
      <c r="F170" t="s">
        <v>101</v>
      </c>
      <c r="G170" t="s">
        <v>819</v>
      </c>
      <c r="H170" s="2">
        <v>0</v>
      </c>
      <c r="I170" s="2">
        <v>0</v>
      </c>
      <c r="J170" s="2">
        <v>0</v>
      </c>
      <c r="K170" s="2">
        <v>11.1</v>
      </c>
      <c r="L170" s="2">
        <v>0</v>
      </c>
      <c r="M170" s="2">
        <v>0</v>
      </c>
      <c r="N170" s="2">
        <v>0</v>
      </c>
      <c r="O170" s="2">
        <v>1.4430000000000001</v>
      </c>
      <c r="P170" s="2">
        <v>12.542999999999999</v>
      </c>
      <c r="R170">
        <v>3</v>
      </c>
      <c r="S170" t="s">
        <v>145</v>
      </c>
      <c r="T170">
        <v>0</v>
      </c>
    </row>
    <row r="171" spans="1:20" hidden="1" x14ac:dyDescent="0.25">
      <c r="A171" t="s">
        <v>372</v>
      </c>
      <c r="B171" t="s">
        <v>1737</v>
      </c>
      <c r="C171" t="s">
        <v>1</v>
      </c>
      <c r="D171" t="s">
        <v>0</v>
      </c>
      <c r="E171">
        <v>2920512</v>
      </c>
      <c r="F171" t="s">
        <v>101</v>
      </c>
      <c r="G171" t="s">
        <v>819</v>
      </c>
      <c r="H171" s="2">
        <v>0</v>
      </c>
      <c r="I171" s="2">
        <v>0</v>
      </c>
      <c r="J171" s="2">
        <v>0</v>
      </c>
      <c r="K171" s="2">
        <v>35.74</v>
      </c>
      <c r="L171" s="2">
        <v>0</v>
      </c>
      <c r="M171" s="2">
        <v>0</v>
      </c>
      <c r="N171" s="2">
        <v>0</v>
      </c>
      <c r="O171" s="2">
        <v>4.6462000000000003</v>
      </c>
      <c r="P171" s="2">
        <v>40.386200000000002</v>
      </c>
      <c r="R171">
        <v>3</v>
      </c>
      <c r="S171" t="s">
        <v>145</v>
      </c>
      <c r="T171">
        <v>0</v>
      </c>
    </row>
    <row r="172" spans="1:20" hidden="1" x14ac:dyDescent="0.25">
      <c r="A172" t="s">
        <v>372</v>
      </c>
      <c r="B172" t="s">
        <v>1736</v>
      </c>
      <c r="C172" t="s">
        <v>1</v>
      </c>
      <c r="D172" t="s">
        <v>0</v>
      </c>
      <c r="E172">
        <v>2911102</v>
      </c>
      <c r="F172" t="s">
        <v>101</v>
      </c>
      <c r="G172" t="s">
        <v>819</v>
      </c>
      <c r="H172" s="2">
        <v>0</v>
      </c>
      <c r="I172" s="2">
        <v>0</v>
      </c>
      <c r="J172" s="2">
        <v>0</v>
      </c>
      <c r="K172" s="2">
        <v>221.75</v>
      </c>
      <c r="L172" s="2">
        <v>0</v>
      </c>
      <c r="M172" s="2">
        <v>0</v>
      </c>
      <c r="N172" s="2">
        <v>0</v>
      </c>
      <c r="O172" s="2">
        <v>28.827500000000001</v>
      </c>
      <c r="P172" s="2">
        <v>250.57749999999999</v>
      </c>
      <c r="R172">
        <v>3</v>
      </c>
      <c r="S172" t="s">
        <v>145</v>
      </c>
      <c r="T172">
        <v>0</v>
      </c>
    </row>
    <row r="173" spans="1:20" hidden="1" x14ac:dyDescent="0.25">
      <c r="A173" t="s">
        <v>372</v>
      </c>
      <c r="B173" t="s">
        <v>1736</v>
      </c>
      <c r="C173" t="s">
        <v>1</v>
      </c>
      <c r="D173" t="s">
        <v>0</v>
      </c>
      <c r="E173">
        <v>2911080</v>
      </c>
      <c r="F173" t="s">
        <v>101</v>
      </c>
      <c r="G173" t="s">
        <v>819</v>
      </c>
      <c r="H173" s="2">
        <v>0</v>
      </c>
      <c r="I173" s="2">
        <v>0</v>
      </c>
      <c r="J173" s="2">
        <v>0</v>
      </c>
      <c r="K173" s="2">
        <v>60.35</v>
      </c>
      <c r="L173" s="2">
        <v>0</v>
      </c>
      <c r="M173" s="2">
        <v>0</v>
      </c>
      <c r="N173" s="2">
        <v>0</v>
      </c>
      <c r="O173" s="2">
        <v>7.8455000000000004</v>
      </c>
      <c r="P173" s="2">
        <v>68.195499999999996</v>
      </c>
      <c r="R173">
        <v>3</v>
      </c>
      <c r="S173" t="s">
        <v>145</v>
      </c>
      <c r="T173">
        <v>0</v>
      </c>
    </row>
    <row r="174" spans="1:20" hidden="1" x14ac:dyDescent="0.25">
      <c r="A174" t="s">
        <v>372</v>
      </c>
      <c r="B174" t="s">
        <v>1736</v>
      </c>
      <c r="C174" t="s">
        <v>1</v>
      </c>
      <c r="D174" t="s">
        <v>0</v>
      </c>
      <c r="E174">
        <v>2911010</v>
      </c>
      <c r="F174" t="s">
        <v>101</v>
      </c>
      <c r="G174" t="s">
        <v>819</v>
      </c>
      <c r="H174" s="2">
        <v>0</v>
      </c>
      <c r="I174" s="2">
        <v>0</v>
      </c>
      <c r="J174" s="2">
        <v>0</v>
      </c>
      <c r="K174" s="2">
        <v>17.329999999999998</v>
      </c>
      <c r="L174" s="2">
        <v>0</v>
      </c>
      <c r="M174" s="2">
        <v>0</v>
      </c>
      <c r="N174" s="2">
        <v>0</v>
      </c>
      <c r="O174" s="2">
        <v>2.2528999999999999</v>
      </c>
      <c r="P174" s="2">
        <v>19.582899999999999</v>
      </c>
      <c r="R174">
        <v>3</v>
      </c>
      <c r="S174" t="s">
        <v>145</v>
      </c>
      <c r="T174">
        <v>0</v>
      </c>
    </row>
    <row r="175" spans="1:20" hidden="1" x14ac:dyDescent="0.25">
      <c r="A175" t="s">
        <v>372</v>
      </c>
      <c r="B175" t="s">
        <v>1736</v>
      </c>
      <c r="C175" t="s">
        <v>1</v>
      </c>
      <c r="D175" t="s">
        <v>0</v>
      </c>
      <c r="E175">
        <v>2909076</v>
      </c>
      <c r="F175" t="s">
        <v>101</v>
      </c>
      <c r="G175" t="s">
        <v>819</v>
      </c>
      <c r="H175" s="2">
        <v>0</v>
      </c>
      <c r="I175" s="2">
        <v>0</v>
      </c>
      <c r="J175" s="2">
        <v>0</v>
      </c>
      <c r="K175" s="2">
        <v>19.989999999999998</v>
      </c>
      <c r="L175" s="2">
        <v>0</v>
      </c>
      <c r="M175" s="2">
        <v>0</v>
      </c>
      <c r="N175" s="2">
        <v>0</v>
      </c>
      <c r="O175" s="2">
        <v>2.5987</v>
      </c>
      <c r="P175" s="2">
        <v>22.588699999999999</v>
      </c>
      <c r="R175">
        <v>3</v>
      </c>
      <c r="S175" t="s">
        <v>145</v>
      </c>
      <c r="T175">
        <v>0</v>
      </c>
    </row>
    <row r="176" spans="1:20" hidden="1" x14ac:dyDescent="0.25">
      <c r="A176" t="s">
        <v>372</v>
      </c>
      <c r="B176" t="s">
        <v>1736</v>
      </c>
      <c r="C176" t="s">
        <v>1</v>
      </c>
      <c r="D176" t="s">
        <v>0</v>
      </c>
      <c r="E176">
        <v>2907693</v>
      </c>
      <c r="F176" t="s">
        <v>101</v>
      </c>
      <c r="G176" t="s">
        <v>819</v>
      </c>
      <c r="H176" s="2">
        <v>0</v>
      </c>
      <c r="I176" s="2">
        <v>0</v>
      </c>
      <c r="J176" s="2">
        <v>0</v>
      </c>
      <c r="K176" s="2">
        <v>40.270000000000003</v>
      </c>
      <c r="L176" s="2">
        <v>0</v>
      </c>
      <c r="M176" s="2">
        <v>0</v>
      </c>
      <c r="N176" s="2">
        <v>0</v>
      </c>
      <c r="O176" s="2">
        <v>5.235100000000001</v>
      </c>
      <c r="P176" s="2">
        <v>45.505100000000006</v>
      </c>
      <c r="R176">
        <v>3</v>
      </c>
      <c r="S176" t="s">
        <v>145</v>
      </c>
      <c r="T176">
        <v>0</v>
      </c>
    </row>
    <row r="177" spans="1:20" hidden="1" x14ac:dyDescent="0.25">
      <c r="A177" t="s">
        <v>372</v>
      </c>
      <c r="B177" t="s">
        <v>1715</v>
      </c>
      <c r="C177" t="s">
        <v>1</v>
      </c>
      <c r="D177" t="s">
        <v>0</v>
      </c>
      <c r="E177">
        <v>2902954</v>
      </c>
      <c r="F177" t="s">
        <v>101</v>
      </c>
      <c r="G177" t="s">
        <v>819</v>
      </c>
      <c r="H177" s="2">
        <v>0</v>
      </c>
      <c r="I177" s="2">
        <v>0</v>
      </c>
      <c r="J177" s="2">
        <v>0</v>
      </c>
      <c r="K177" s="2">
        <v>15.28</v>
      </c>
      <c r="L177" s="2">
        <v>0</v>
      </c>
      <c r="M177" s="2">
        <v>0</v>
      </c>
      <c r="N177" s="2">
        <v>0</v>
      </c>
      <c r="O177" s="2">
        <v>1.9863999999999999</v>
      </c>
      <c r="P177" s="2">
        <v>17.266400000000001</v>
      </c>
      <c r="R177">
        <v>3</v>
      </c>
      <c r="S177" t="s">
        <v>145</v>
      </c>
      <c r="T177">
        <v>0</v>
      </c>
    </row>
    <row r="178" spans="1:20" hidden="1" x14ac:dyDescent="0.25">
      <c r="A178" t="s">
        <v>372</v>
      </c>
      <c r="B178" t="s">
        <v>1715</v>
      </c>
      <c r="C178" t="s">
        <v>1</v>
      </c>
      <c r="D178" t="s">
        <v>0</v>
      </c>
      <c r="E178">
        <v>2900621</v>
      </c>
      <c r="F178" t="s">
        <v>101</v>
      </c>
      <c r="G178" t="s">
        <v>819</v>
      </c>
      <c r="H178" s="2">
        <v>0</v>
      </c>
      <c r="I178" s="2">
        <v>0</v>
      </c>
      <c r="J178" s="2">
        <v>0</v>
      </c>
      <c r="K178" s="2">
        <v>34.68</v>
      </c>
      <c r="L178" s="2">
        <v>0</v>
      </c>
      <c r="M178" s="2">
        <v>0</v>
      </c>
      <c r="N178" s="2">
        <v>0</v>
      </c>
      <c r="O178" s="2">
        <v>4.5084</v>
      </c>
      <c r="P178" s="2">
        <v>39.188400000000001</v>
      </c>
      <c r="R178">
        <v>3</v>
      </c>
      <c r="S178" t="s">
        <v>145</v>
      </c>
      <c r="T178">
        <v>0</v>
      </c>
    </row>
    <row r="179" spans="1:20" hidden="1" x14ac:dyDescent="0.25">
      <c r="A179" t="s">
        <v>372</v>
      </c>
      <c r="B179" t="s">
        <v>1715</v>
      </c>
      <c r="C179" t="s">
        <v>1</v>
      </c>
      <c r="D179" t="s">
        <v>0</v>
      </c>
      <c r="E179">
        <v>2897610</v>
      </c>
      <c r="F179" t="s">
        <v>101</v>
      </c>
      <c r="G179" t="s">
        <v>819</v>
      </c>
      <c r="H179" s="2">
        <v>0</v>
      </c>
      <c r="I179" s="2">
        <v>0</v>
      </c>
      <c r="J179" s="2">
        <v>0</v>
      </c>
      <c r="K179" s="2">
        <v>33.479999999999997</v>
      </c>
      <c r="L179" s="2">
        <v>0</v>
      </c>
      <c r="M179" s="2">
        <v>0</v>
      </c>
      <c r="N179" s="2">
        <v>0</v>
      </c>
      <c r="O179" s="2">
        <v>4.3523999999999994</v>
      </c>
      <c r="P179" s="2">
        <v>37.832399999999993</v>
      </c>
      <c r="R179">
        <v>3</v>
      </c>
      <c r="S179" t="s">
        <v>145</v>
      </c>
      <c r="T179">
        <v>0</v>
      </c>
    </row>
    <row r="180" spans="1:20" hidden="1" x14ac:dyDescent="0.25">
      <c r="A180" t="s">
        <v>372</v>
      </c>
      <c r="B180" t="s">
        <v>1715</v>
      </c>
      <c r="C180" t="s">
        <v>1</v>
      </c>
      <c r="D180" t="s">
        <v>0</v>
      </c>
      <c r="E180">
        <v>2897237</v>
      </c>
      <c r="F180" t="s">
        <v>101</v>
      </c>
      <c r="G180" t="s">
        <v>819</v>
      </c>
      <c r="H180" s="2">
        <v>0</v>
      </c>
      <c r="I180" s="2">
        <v>0</v>
      </c>
      <c r="J180" s="2">
        <v>0</v>
      </c>
      <c r="K180" s="2">
        <v>11.73</v>
      </c>
      <c r="L180" s="2">
        <v>0</v>
      </c>
      <c r="M180" s="2">
        <v>0</v>
      </c>
      <c r="N180" s="2">
        <v>0</v>
      </c>
      <c r="O180" s="2">
        <v>1.5249000000000001</v>
      </c>
      <c r="P180" s="2">
        <v>13.254900000000001</v>
      </c>
      <c r="R180">
        <v>3</v>
      </c>
      <c r="S180" t="s">
        <v>145</v>
      </c>
      <c r="T180">
        <v>0</v>
      </c>
    </row>
    <row r="181" spans="1:20" hidden="1" x14ac:dyDescent="0.25">
      <c r="A181" t="s">
        <v>372</v>
      </c>
      <c r="B181" t="s">
        <v>1728</v>
      </c>
      <c r="C181" t="s">
        <v>1</v>
      </c>
      <c r="D181" t="s">
        <v>0</v>
      </c>
      <c r="E181">
        <v>2892871</v>
      </c>
      <c r="F181" t="s">
        <v>101</v>
      </c>
      <c r="G181" t="s">
        <v>819</v>
      </c>
      <c r="H181" s="2">
        <v>0</v>
      </c>
      <c r="I181" s="2">
        <v>0</v>
      </c>
      <c r="J181" s="2">
        <v>0</v>
      </c>
      <c r="K181" s="2">
        <v>7.72</v>
      </c>
      <c r="L181" s="2">
        <v>0</v>
      </c>
      <c r="M181" s="2">
        <v>0</v>
      </c>
      <c r="N181" s="2">
        <v>0</v>
      </c>
      <c r="O181" s="2">
        <v>1.0036</v>
      </c>
      <c r="P181" s="2">
        <v>8.7235999999999994</v>
      </c>
      <c r="R181">
        <v>3</v>
      </c>
      <c r="S181" t="s">
        <v>145</v>
      </c>
      <c r="T181">
        <v>0</v>
      </c>
    </row>
    <row r="182" spans="1:20" hidden="1" x14ac:dyDescent="0.25">
      <c r="A182" t="s">
        <v>372</v>
      </c>
      <c r="B182" t="s">
        <v>1728</v>
      </c>
      <c r="C182" t="s">
        <v>1</v>
      </c>
      <c r="D182" t="s">
        <v>0</v>
      </c>
      <c r="E182">
        <v>2892214</v>
      </c>
      <c r="F182" t="s">
        <v>101</v>
      </c>
      <c r="G182" t="s">
        <v>819</v>
      </c>
      <c r="H182" s="2">
        <v>0</v>
      </c>
      <c r="I182" s="2">
        <v>0</v>
      </c>
      <c r="J182" s="2">
        <v>0</v>
      </c>
      <c r="K182" s="2">
        <v>19.53</v>
      </c>
      <c r="L182" s="2">
        <v>0</v>
      </c>
      <c r="M182" s="2">
        <v>0</v>
      </c>
      <c r="N182" s="2">
        <v>0</v>
      </c>
      <c r="O182" s="2">
        <v>2.5389000000000004</v>
      </c>
      <c r="P182" s="2">
        <v>22.068900000000003</v>
      </c>
      <c r="R182">
        <v>3</v>
      </c>
      <c r="S182" t="s">
        <v>145</v>
      </c>
      <c r="T182">
        <v>0</v>
      </c>
    </row>
    <row r="183" spans="1:20" hidden="1" x14ac:dyDescent="0.25">
      <c r="A183" t="s">
        <v>372</v>
      </c>
      <c r="B183" t="s">
        <v>1728</v>
      </c>
      <c r="C183" t="s">
        <v>1</v>
      </c>
      <c r="D183" t="s">
        <v>0</v>
      </c>
      <c r="E183">
        <v>2893011</v>
      </c>
      <c r="F183" t="s">
        <v>101</v>
      </c>
      <c r="G183" t="s">
        <v>819</v>
      </c>
      <c r="H183" s="2">
        <v>0</v>
      </c>
      <c r="I183" s="2">
        <v>0</v>
      </c>
      <c r="J183" s="2">
        <v>0</v>
      </c>
      <c r="K183" s="2">
        <v>15.73</v>
      </c>
      <c r="L183" s="2">
        <v>0</v>
      </c>
      <c r="M183" s="2">
        <v>0</v>
      </c>
      <c r="N183" s="2">
        <v>0</v>
      </c>
      <c r="O183" s="2">
        <v>2.0449000000000002</v>
      </c>
      <c r="P183" s="2">
        <v>17.774900000000002</v>
      </c>
      <c r="R183">
        <v>3</v>
      </c>
      <c r="S183" t="s">
        <v>145</v>
      </c>
      <c r="T183">
        <v>0</v>
      </c>
    </row>
    <row r="184" spans="1:20" hidden="1" x14ac:dyDescent="0.25">
      <c r="A184" t="s">
        <v>372</v>
      </c>
      <c r="B184" t="s">
        <v>1728</v>
      </c>
      <c r="C184" t="s">
        <v>1</v>
      </c>
      <c r="D184" t="s">
        <v>0</v>
      </c>
      <c r="E184">
        <v>2895349</v>
      </c>
      <c r="F184" t="s">
        <v>101</v>
      </c>
      <c r="G184" t="s">
        <v>819</v>
      </c>
      <c r="H184" s="2">
        <v>0</v>
      </c>
      <c r="I184" s="2">
        <v>0</v>
      </c>
      <c r="J184" s="2">
        <v>0</v>
      </c>
      <c r="K184" s="2">
        <v>4.38</v>
      </c>
      <c r="L184" s="2">
        <v>0</v>
      </c>
      <c r="M184" s="2">
        <v>0</v>
      </c>
      <c r="N184" s="2">
        <v>0</v>
      </c>
      <c r="O184" s="2">
        <v>0.56940000000000002</v>
      </c>
      <c r="P184" s="2">
        <v>4.9493999999999998</v>
      </c>
      <c r="R184">
        <v>3</v>
      </c>
      <c r="S184" t="s">
        <v>145</v>
      </c>
      <c r="T184">
        <v>0</v>
      </c>
    </row>
    <row r="185" spans="1:20" hidden="1" x14ac:dyDescent="0.25">
      <c r="A185" t="s">
        <v>372</v>
      </c>
      <c r="B185" t="s">
        <v>1714</v>
      </c>
      <c r="C185" t="s">
        <v>1</v>
      </c>
      <c r="D185" t="s">
        <v>0</v>
      </c>
      <c r="E185">
        <v>2888014</v>
      </c>
      <c r="F185" t="s">
        <v>101</v>
      </c>
      <c r="G185" t="s">
        <v>819</v>
      </c>
      <c r="H185" s="2">
        <v>0</v>
      </c>
      <c r="I185" s="2">
        <v>0</v>
      </c>
      <c r="J185" s="2">
        <v>0</v>
      </c>
      <c r="K185" s="2">
        <v>61.3</v>
      </c>
      <c r="L185" s="2">
        <v>0</v>
      </c>
      <c r="M185" s="2">
        <v>0</v>
      </c>
      <c r="N185" s="2">
        <v>0</v>
      </c>
      <c r="O185" s="2">
        <v>7.9690000000000003</v>
      </c>
      <c r="P185" s="2">
        <v>69.268999999999991</v>
      </c>
      <c r="R185">
        <v>3</v>
      </c>
      <c r="S185" t="s">
        <v>145</v>
      </c>
      <c r="T185">
        <v>0</v>
      </c>
    </row>
    <row r="186" spans="1:20" hidden="1" x14ac:dyDescent="0.25">
      <c r="A186" t="s">
        <v>372</v>
      </c>
      <c r="B186" t="s">
        <v>1714</v>
      </c>
      <c r="C186" t="s">
        <v>1</v>
      </c>
      <c r="D186" t="s">
        <v>0</v>
      </c>
      <c r="E186">
        <v>2881653</v>
      </c>
      <c r="F186" t="s">
        <v>101</v>
      </c>
      <c r="G186" t="s">
        <v>819</v>
      </c>
      <c r="H186" s="2">
        <v>0</v>
      </c>
      <c r="I186" s="2">
        <v>0</v>
      </c>
      <c r="J186" s="2">
        <v>0</v>
      </c>
      <c r="K186" s="2">
        <v>8.85</v>
      </c>
      <c r="L186" s="2">
        <v>0</v>
      </c>
      <c r="M186" s="2">
        <v>0</v>
      </c>
      <c r="N186" s="2">
        <v>0</v>
      </c>
      <c r="O186" s="2">
        <v>1.1505000000000001</v>
      </c>
      <c r="P186" s="2">
        <v>10.000499999999999</v>
      </c>
      <c r="R186">
        <v>3</v>
      </c>
      <c r="S186" t="s">
        <v>145</v>
      </c>
      <c r="T186">
        <v>0</v>
      </c>
    </row>
    <row r="187" spans="1:20" hidden="1" x14ac:dyDescent="0.25">
      <c r="A187" t="s">
        <v>372</v>
      </c>
      <c r="B187" t="s">
        <v>1714</v>
      </c>
      <c r="C187" t="s">
        <v>1</v>
      </c>
      <c r="D187" t="s">
        <v>0</v>
      </c>
      <c r="E187">
        <v>2880229</v>
      </c>
      <c r="F187" t="s">
        <v>101</v>
      </c>
      <c r="G187" t="s">
        <v>819</v>
      </c>
      <c r="H187" s="2">
        <v>0</v>
      </c>
      <c r="I187" s="2">
        <v>0</v>
      </c>
      <c r="J187" s="2">
        <v>0</v>
      </c>
      <c r="K187" s="2">
        <v>30.36</v>
      </c>
      <c r="L187" s="2">
        <v>0</v>
      </c>
      <c r="M187" s="2">
        <v>0</v>
      </c>
      <c r="N187" s="2">
        <v>0</v>
      </c>
      <c r="O187" s="2">
        <v>3.9468000000000001</v>
      </c>
      <c r="P187" s="2">
        <v>34.306800000000003</v>
      </c>
      <c r="R187">
        <v>3</v>
      </c>
      <c r="S187" t="s">
        <v>145</v>
      </c>
      <c r="T187">
        <v>0</v>
      </c>
    </row>
    <row r="188" spans="1:20" hidden="1" x14ac:dyDescent="0.25">
      <c r="A188" t="s">
        <v>372</v>
      </c>
      <c r="B188" t="s">
        <v>1714</v>
      </c>
      <c r="C188" t="s">
        <v>1</v>
      </c>
      <c r="D188" t="s">
        <v>0</v>
      </c>
      <c r="E188">
        <v>2878455</v>
      </c>
      <c r="F188" t="s">
        <v>101</v>
      </c>
      <c r="G188" t="s">
        <v>819</v>
      </c>
      <c r="H188" s="2">
        <v>0</v>
      </c>
      <c r="I188" s="2">
        <v>0</v>
      </c>
      <c r="J188" s="2">
        <v>0</v>
      </c>
      <c r="K188" s="2">
        <v>39.75</v>
      </c>
      <c r="L188" s="2">
        <v>0</v>
      </c>
      <c r="M188" s="2">
        <v>0</v>
      </c>
      <c r="N188" s="2">
        <v>0</v>
      </c>
      <c r="O188" s="2">
        <v>5.1675000000000004</v>
      </c>
      <c r="P188" s="2">
        <v>44.917500000000004</v>
      </c>
      <c r="R188">
        <v>3</v>
      </c>
      <c r="S188" t="s">
        <v>145</v>
      </c>
      <c r="T188">
        <v>0</v>
      </c>
    </row>
    <row r="189" spans="1:20" hidden="1" x14ac:dyDescent="0.25">
      <c r="A189" t="s">
        <v>372</v>
      </c>
      <c r="B189" t="s">
        <v>1727</v>
      </c>
      <c r="C189" t="s">
        <v>1</v>
      </c>
      <c r="D189" t="s">
        <v>0</v>
      </c>
      <c r="E189">
        <v>2873756</v>
      </c>
      <c r="F189" t="s">
        <v>101</v>
      </c>
      <c r="G189" t="s">
        <v>819</v>
      </c>
      <c r="H189" s="2">
        <v>0</v>
      </c>
      <c r="I189" s="2">
        <v>0</v>
      </c>
      <c r="J189" s="2">
        <v>0</v>
      </c>
      <c r="K189" s="2">
        <v>26.05</v>
      </c>
      <c r="L189" s="2">
        <v>0</v>
      </c>
      <c r="M189" s="2">
        <v>0</v>
      </c>
      <c r="N189" s="2">
        <v>0</v>
      </c>
      <c r="O189" s="2">
        <v>3.3865000000000003</v>
      </c>
      <c r="P189" s="2">
        <v>29.436500000000002</v>
      </c>
      <c r="R189">
        <v>3</v>
      </c>
      <c r="S189" t="s">
        <v>145</v>
      </c>
      <c r="T189">
        <v>0</v>
      </c>
    </row>
    <row r="190" spans="1:20" hidden="1" x14ac:dyDescent="0.25">
      <c r="A190" t="s">
        <v>372</v>
      </c>
      <c r="B190" t="s">
        <v>1713</v>
      </c>
      <c r="C190" t="s">
        <v>1</v>
      </c>
      <c r="D190" t="s">
        <v>0</v>
      </c>
      <c r="E190">
        <v>2868466</v>
      </c>
      <c r="F190" t="s">
        <v>101</v>
      </c>
      <c r="G190" t="s">
        <v>819</v>
      </c>
      <c r="H190" s="2">
        <v>0</v>
      </c>
      <c r="I190" s="2">
        <v>0</v>
      </c>
      <c r="J190" s="2">
        <v>0</v>
      </c>
      <c r="K190" s="2">
        <v>8.25</v>
      </c>
      <c r="L190" s="2">
        <v>0</v>
      </c>
      <c r="M190" s="2">
        <v>0</v>
      </c>
      <c r="N190" s="2">
        <v>0</v>
      </c>
      <c r="O190" s="2">
        <v>1.0725</v>
      </c>
      <c r="P190" s="2">
        <v>9.3224999999999998</v>
      </c>
      <c r="R190">
        <v>3</v>
      </c>
      <c r="S190" t="s">
        <v>145</v>
      </c>
      <c r="T190">
        <v>0</v>
      </c>
    </row>
    <row r="191" spans="1:20" hidden="1" x14ac:dyDescent="0.25">
      <c r="A191" t="s">
        <v>372</v>
      </c>
      <c r="B191" t="s">
        <v>1713</v>
      </c>
      <c r="C191" t="s">
        <v>1</v>
      </c>
      <c r="D191" t="s">
        <v>0</v>
      </c>
      <c r="E191">
        <v>2866803</v>
      </c>
      <c r="F191" t="s">
        <v>101</v>
      </c>
      <c r="G191" t="s">
        <v>819</v>
      </c>
      <c r="H191" s="2">
        <v>0</v>
      </c>
      <c r="I191" s="2">
        <v>0</v>
      </c>
      <c r="J191" s="2">
        <v>0</v>
      </c>
      <c r="K191" s="2">
        <v>11.1</v>
      </c>
      <c r="L191" s="2">
        <v>0</v>
      </c>
      <c r="M191" s="2">
        <v>0</v>
      </c>
      <c r="N191" s="2">
        <v>0</v>
      </c>
      <c r="O191" s="2">
        <v>1.4430000000000001</v>
      </c>
      <c r="P191" s="2">
        <v>12.542999999999999</v>
      </c>
      <c r="R191">
        <v>3</v>
      </c>
      <c r="S191" t="s">
        <v>145</v>
      </c>
      <c r="T191">
        <v>0</v>
      </c>
    </row>
    <row r="192" spans="1:20" hidden="1" x14ac:dyDescent="0.25">
      <c r="A192" t="s">
        <v>372</v>
      </c>
      <c r="B192" t="s">
        <v>1710</v>
      </c>
      <c r="C192" t="s">
        <v>1</v>
      </c>
      <c r="D192" t="s">
        <v>0</v>
      </c>
      <c r="E192">
        <v>2864570</v>
      </c>
      <c r="F192" t="s">
        <v>101</v>
      </c>
      <c r="G192" t="s">
        <v>819</v>
      </c>
      <c r="H192" s="2">
        <v>0</v>
      </c>
      <c r="I192" s="2">
        <v>0</v>
      </c>
      <c r="J192" s="2">
        <v>0</v>
      </c>
      <c r="K192" s="2">
        <v>35.35</v>
      </c>
      <c r="L192" s="2">
        <v>0</v>
      </c>
      <c r="M192" s="2">
        <v>0</v>
      </c>
      <c r="N192" s="2">
        <v>0</v>
      </c>
      <c r="O192" s="2">
        <v>4.5955000000000004</v>
      </c>
      <c r="P192" s="2">
        <v>39.945500000000003</v>
      </c>
      <c r="R192">
        <v>3</v>
      </c>
      <c r="S192" t="s">
        <v>145</v>
      </c>
      <c r="T192">
        <v>0</v>
      </c>
    </row>
    <row r="193" spans="1:20" hidden="1" x14ac:dyDescent="0.25">
      <c r="A193" t="s">
        <v>372</v>
      </c>
      <c r="B193" t="s">
        <v>1725</v>
      </c>
      <c r="C193" t="s">
        <v>1</v>
      </c>
      <c r="D193" t="s">
        <v>0</v>
      </c>
      <c r="E193">
        <v>415073</v>
      </c>
      <c r="F193" t="s">
        <v>65</v>
      </c>
      <c r="G193" t="s">
        <v>672</v>
      </c>
      <c r="H193" s="2">
        <v>0</v>
      </c>
      <c r="I193" s="2">
        <v>0</v>
      </c>
      <c r="J193" s="2">
        <v>0</v>
      </c>
      <c r="K193" s="2">
        <v>69.599999999999994</v>
      </c>
      <c r="L193" s="2">
        <v>0</v>
      </c>
      <c r="M193" s="2">
        <v>0</v>
      </c>
      <c r="N193" s="2">
        <v>0</v>
      </c>
      <c r="O193" s="2">
        <v>9.048</v>
      </c>
      <c r="P193" s="2">
        <v>78.647999999999996</v>
      </c>
      <c r="R193">
        <v>3</v>
      </c>
      <c r="S193" t="s">
        <v>145</v>
      </c>
      <c r="T193">
        <v>0</v>
      </c>
    </row>
    <row r="194" spans="1:20" hidden="1" x14ac:dyDescent="0.25">
      <c r="A194" t="s">
        <v>372</v>
      </c>
      <c r="B194" t="s">
        <v>1724</v>
      </c>
      <c r="C194" t="s">
        <v>1</v>
      </c>
      <c r="D194" t="s">
        <v>0</v>
      </c>
      <c r="E194">
        <v>414944</v>
      </c>
      <c r="F194" t="s">
        <v>65</v>
      </c>
      <c r="G194" t="s">
        <v>672</v>
      </c>
      <c r="H194" s="2">
        <v>0</v>
      </c>
      <c r="I194" s="2">
        <v>0</v>
      </c>
      <c r="J194" s="2">
        <v>0</v>
      </c>
      <c r="K194" s="2">
        <v>92</v>
      </c>
      <c r="L194" s="2">
        <v>0</v>
      </c>
      <c r="M194" s="2">
        <v>0</v>
      </c>
      <c r="N194" s="2">
        <v>0</v>
      </c>
      <c r="O194" s="2">
        <v>11.96</v>
      </c>
      <c r="P194" s="2">
        <v>103.96000000000001</v>
      </c>
      <c r="R194">
        <v>3</v>
      </c>
      <c r="S194" t="s">
        <v>145</v>
      </c>
      <c r="T194">
        <v>0</v>
      </c>
    </row>
    <row r="195" spans="1:20" hidden="1" x14ac:dyDescent="0.25">
      <c r="A195" t="s">
        <v>372</v>
      </c>
      <c r="B195" t="s">
        <v>1723</v>
      </c>
      <c r="C195" t="s">
        <v>1</v>
      </c>
      <c r="D195" t="s">
        <v>0</v>
      </c>
      <c r="E195">
        <v>414867</v>
      </c>
      <c r="F195" t="s">
        <v>65</v>
      </c>
      <c r="G195" t="s">
        <v>672</v>
      </c>
      <c r="H195" s="2">
        <v>0</v>
      </c>
      <c r="I195" s="2">
        <v>0</v>
      </c>
      <c r="J195" s="2">
        <v>0</v>
      </c>
      <c r="K195" s="2">
        <v>10.6</v>
      </c>
      <c r="L195" s="2">
        <v>0</v>
      </c>
      <c r="M195" s="2">
        <v>0</v>
      </c>
      <c r="N195" s="2">
        <v>0</v>
      </c>
      <c r="O195" s="2">
        <v>1.3779999999999999</v>
      </c>
      <c r="P195" s="2">
        <v>11.978</v>
      </c>
      <c r="R195">
        <v>3</v>
      </c>
      <c r="S195" t="s">
        <v>145</v>
      </c>
      <c r="T195">
        <v>0</v>
      </c>
    </row>
    <row r="196" spans="1:20" hidden="1" x14ac:dyDescent="0.25">
      <c r="A196" t="s">
        <v>372</v>
      </c>
      <c r="B196" t="s">
        <v>1723</v>
      </c>
      <c r="C196" t="s">
        <v>1</v>
      </c>
      <c r="D196" t="s">
        <v>0</v>
      </c>
      <c r="E196">
        <v>414852</v>
      </c>
      <c r="F196" t="s">
        <v>65</v>
      </c>
      <c r="G196" t="s">
        <v>672</v>
      </c>
      <c r="H196" s="2">
        <v>0</v>
      </c>
      <c r="I196" s="2">
        <v>0</v>
      </c>
      <c r="J196" s="2">
        <v>0</v>
      </c>
      <c r="K196" s="2">
        <v>34.799999999999997</v>
      </c>
      <c r="L196" s="2">
        <v>0</v>
      </c>
      <c r="M196" s="2">
        <v>0</v>
      </c>
      <c r="N196" s="2">
        <v>0</v>
      </c>
      <c r="O196" s="2">
        <v>4.524</v>
      </c>
      <c r="P196" s="2">
        <v>39.323999999999998</v>
      </c>
      <c r="R196">
        <v>3</v>
      </c>
      <c r="S196" t="s">
        <v>145</v>
      </c>
      <c r="T196">
        <v>0</v>
      </c>
    </row>
    <row r="197" spans="1:20" hidden="1" x14ac:dyDescent="0.25">
      <c r="A197" t="s">
        <v>372</v>
      </c>
      <c r="B197" t="s">
        <v>1723</v>
      </c>
      <c r="C197" t="s">
        <v>1</v>
      </c>
      <c r="D197" t="s">
        <v>0</v>
      </c>
      <c r="E197">
        <v>414845</v>
      </c>
      <c r="F197" t="s">
        <v>65</v>
      </c>
      <c r="G197" t="s">
        <v>672</v>
      </c>
      <c r="H197" s="2">
        <v>0</v>
      </c>
      <c r="I197" s="2">
        <v>0</v>
      </c>
      <c r="J197" s="2">
        <v>0</v>
      </c>
      <c r="K197" s="2">
        <v>67.5</v>
      </c>
      <c r="L197" s="2">
        <v>0</v>
      </c>
      <c r="M197" s="2">
        <v>0</v>
      </c>
      <c r="N197" s="2">
        <v>0</v>
      </c>
      <c r="O197" s="2">
        <v>8.7750000000000004</v>
      </c>
      <c r="P197" s="2">
        <v>76.275000000000006</v>
      </c>
      <c r="R197">
        <v>3</v>
      </c>
      <c r="S197" t="s">
        <v>145</v>
      </c>
      <c r="T197">
        <v>0</v>
      </c>
    </row>
    <row r="198" spans="1:20" hidden="1" x14ac:dyDescent="0.25">
      <c r="A198" t="s">
        <v>372</v>
      </c>
      <c r="B198" t="s">
        <v>1722</v>
      </c>
      <c r="C198" t="s">
        <v>1</v>
      </c>
      <c r="D198" t="s">
        <v>0</v>
      </c>
      <c r="E198">
        <v>414782</v>
      </c>
      <c r="F198" t="s">
        <v>65</v>
      </c>
      <c r="G198" t="s">
        <v>672</v>
      </c>
      <c r="H198" s="2">
        <v>0</v>
      </c>
      <c r="I198" s="2">
        <v>0</v>
      </c>
      <c r="J198" s="2">
        <v>0</v>
      </c>
      <c r="K198" s="2">
        <v>6</v>
      </c>
      <c r="L198" s="2">
        <v>0</v>
      </c>
      <c r="M198" s="2">
        <v>0</v>
      </c>
      <c r="N198" s="2">
        <v>0</v>
      </c>
      <c r="O198" s="2">
        <v>0.78</v>
      </c>
      <c r="P198" s="2">
        <v>6.78</v>
      </c>
      <c r="R198">
        <v>3</v>
      </c>
      <c r="S198" t="s">
        <v>145</v>
      </c>
      <c r="T198">
        <v>0</v>
      </c>
    </row>
    <row r="199" spans="1:20" hidden="1" x14ac:dyDescent="0.25">
      <c r="A199" t="s">
        <v>372</v>
      </c>
      <c r="B199" t="s">
        <v>1717</v>
      </c>
      <c r="C199" t="s">
        <v>1</v>
      </c>
      <c r="D199" t="s">
        <v>0</v>
      </c>
      <c r="E199">
        <v>413757</v>
      </c>
      <c r="F199" t="s">
        <v>65</v>
      </c>
      <c r="G199" t="s">
        <v>672</v>
      </c>
      <c r="H199" s="2">
        <v>0</v>
      </c>
      <c r="I199" s="2">
        <v>0</v>
      </c>
      <c r="J199" s="2">
        <v>0</v>
      </c>
      <c r="K199" s="2">
        <v>78.650000000000006</v>
      </c>
      <c r="L199" s="2">
        <v>0</v>
      </c>
      <c r="M199" s="2">
        <v>0</v>
      </c>
      <c r="N199" s="2">
        <v>0</v>
      </c>
      <c r="O199" s="2">
        <v>10.224500000000001</v>
      </c>
      <c r="P199" s="2">
        <v>88.874500000000012</v>
      </c>
      <c r="R199">
        <v>3</v>
      </c>
      <c r="S199" t="s">
        <v>145</v>
      </c>
      <c r="T199">
        <v>0</v>
      </c>
    </row>
    <row r="200" spans="1:20" hidden="1" x14ac:dyDescent="0.25">
      <c r="A200" t="s">
        <v>372</v>
      </c>
      <c r="B200" t="s">
        <v>1729</v>
      </c>
      <c r="C200" t="s">
        <v>1</v>
      </c>
      <c r="D200" t="s">
        <v>0</v>
      </c>
      <c r="E200">
        <v>413679</v>
      </c>
      <c r="F200" t="s">
        <v>65</v>
      </c>
      <c r="G200" t="s">
        <v>672</v>
      </c>
      <c r="H200" s="2">
        <v>0</v>
      </c>
      <c r="I200" s="2">
        <v>0</v>
      </c>
      <c r="J200" s="2">
        <v>0</v>
      </c>
      <c r="K200" s="2">
        <v>26.4</v>
      </c>
      <c r="L200" s="2">
        <v>0</v>
      </c>
      <c r="M200" s="2">
        <v>0</v>
      </c>
      <c r="N200" s="2">
        <v>0</v>
      </c>
      <c r="O200" s="2">
        <v>3.4319999999999999</v>
      </c>
      <c r="P200" s="2">
        <v>29.831999999999997</v>
      </c>
      <c r="R200">
        <v>3</v>
      </c>
      <c r="S200" t="s">
        <v>145</v>
      </c>
      <c r="T200">
        <v>0</v>
      </c>
    </row>
    <row r="201" spans="1:20" hidden="1" x14ac:dyDescent="0.25">
      <c r="A201" t="s">
        <v>372</v>
      </c>
      <c r="B201" t="s">
        <v>1716</v>
      </c>
      <c r="C201" t="s">
        <v>1</v>
      </c>
      <c r="D201" t="s">
        <v>0</v>
      </c>
      <c r="E201">
        <v>413441</v>
      </c>
      <c r="F201" t="s">
        <v>65</v>
      </c>
      <c r="G201" t="s">
        <v>672</v>
      </c>
      <c r="H201" s="2">
        <v>0</v>
      </c>
      <c r="I201" s="2">
        <v>0</v>
      </c>
      <c r="J201" s="2">
        <v>0</v>
      </c>
      <c r="K201" s="2">
        <v>84</v>
      </c>
      <c r="L201" s="2">
        <v>0</v>
      </c>
      <c r="M201" s="2">
        <v>0</v>
      </c>
      <c r="N201" s="2">
        <v>0</v>
      </c>
      <c r="O201" s="2">
        <v>10.92</v>
      </c>
      <c r="P201" s="2">
        <v>94.92</v>
      </c>
      <c r="R201">
        <v>3</v>
      </c>
      <c r="S201" t="s">
        <v>145</v>
      </c>
      <c r="T201">
        <v>0</v>
      </c>
    </row>
    <row r="202" spans="1:20" hidden="1" x14ac:dyDescent="0.25">
      <c r="A202" t="s">
        <v>372</v>
      </c>
      <c r="B202" t="s">
        <v>1737</v>
      </c>
      <c r="C202" t="s">
        <v>1</v>
      </c>
      <c r="D202" t="s">
        <v>0</v>
      </c>
      <c r="E202">
        <v>413406</v>
      </c>
      <c r="F202" t="s">
        <v>65</v>
      </c>
      <c r="G202" t="s">
        <v>672</v>
      </c>
      <c r="H202" s="2">
        <v>0</v>
      </c>
      <c r="I202" s="2">
        <v>0</v>
      </c>
      <c r="J202" s="2">
        <v>0</v>
      </c>
      <c r="K202" s="2">
        <v>75</v>
      </c>
      <c r="L202" s="2">
        <v>0</v>
      </c>
      <c r="M202" s="2">
        <v>0</v>
      </c>
      <c r="N202" s="2">
        <v>0</v>
      </c>
      <c r="O202" s="2">
        <v>9.75</v>
      </c>
      <c r="P202" s="2">
        <v>84.75</v>
      </c>
      <c r="R202">
        <v>3</v>
      </c>
      <c r="S202" t="s">
        <v>145</v>
      </c>
      <c r="T202">
        <v>0</v>
      </c>
    </row>
    <row r="203" spans="1:20" hidden="1" x14ac:dyDescent="0.25">
      <c r="A203" t="s">
        <v>372</v>
      </c>
      <c r="B203" t="s">
        <v>1737</v>
      </c>
      <c r="C203" t="s">
        <v>1</v>
      </c>
      <c r="D203" t="s">
        <v>0</v>
      </c>
      <c r="E203">
        <v>413381</v>
      </c>
      <c r="F203" t="s">
        <v>65</v>
      </c>
      <c r="G203" t="s">
        <v>672</v>
      </c>
      <c r="H203" s="2">
        <v>0</v>
      </c>
      <c r="I203" s="2">
        <v>0</v>
      </c>
      <c r="J203" s="2">
        <v>0</v>
      </c>
      <c r="K203" s="2">
        <v>13.28</v>
      </c>
      <c r="L203" s="2">
        <v>0</v>
      </c>
      <c r="M203" s="2">
        <v>0</v>
      </c>
      <c r="N203" s="2">
        <v>0</v>
      </c>
      <c r="O203" s="2">
        <v>1.7263999999999999</v>
      </c>
      <c r="P203" s="2">
        <v>15.006399999999999</v>
      </c>
      <c r="R203">
        <v>3</v>
      </c>
      <c r="S203" t="s">
        <v>145</v>
      </c>
      <c r="T203">
        <v>0</v>
      </c>
    </row>
    <row r="204" spans="1:20" hidden="1" x14ac:dyDescent="0.25">
      <c r="A204" t="s">
        <v>372</v>
      </c>
      <c r="B204" t="s">
        <v>1736</v>
      </c>
      <c r="C204" t="s">
        <v>1</v>
      </c>
      <c r="D204" t="s">
        <v>0</v>
      </c>
      <c r="E204">
        <v>413308</v>
      </c>
      <c r="F204" t="s">
        <v>65</v>
      </c>
      <c r="G204" t="s">
        <v>672</v>
      </c>
      <c r="H204" s="2">
        <v>0</v>
      </c>
      <c r="I204" s="2">
        <v>0</v>
      </c>
      <c r="J204" s="2">
        <v>0</v>
      </c>
      <c r="K204" s="2">
        <v>7.68</v>
      </c>
      <c r="L204" s="2">
        <v>0</v>
      </c>
      <c r="M204" s="2">
        <v>0</v>
      </c>
      <c r="N204" s="2">
        <v>0</v>
      </c>
      <c r="O204" s="2">
        <v>0.99839999999999995</v>
      </c>
      <c r="P204" s="2">
        <v>8.6783999999999999</v>
      </c>
      <c r="R204">
        <v>3</v>
      </c>
      <c r="S204" t="s">
        <v>145</v>
      </c>
      <c r="T204">
        <v>0</v>
      </c>
    </row>
    <row r="205" spans="1:20" hidden="1" x14ac:dyDescent="0.25">
      <c r="A205" t="s">
        <v>372</v>
      </c>
      <c r="B205" t="s">
        <v>1728</v>
      </c>
      <c r="C205" t="s">
        <v>1</v>
      </c>
      <c r="D205" t="s">
        <v>0</v>
      </c>
      <c r="E205">
        <v>413009</v>
      </c>
      <c r="F205" t="s">
        <v>65</v>
      </c>
      <c r="G205" t="s">
        <v>672</v>
      </c>
      <c r="H205" s="2">
        <v>0</v>
      </c>
      <c r="I205" s="2">
        <v>0</v>
      </c>
      <c r="J205" s="2">
        <v>0</v>
      </c>
      <c r="K205" s="2">
        <v>87.4</v>
      </c>
      <c r="L205" s="2">
        <v>0</v>
      </c>
      <c r="M205" s="2">
        <v>0</v>
      </c>
      <c r="N205" s="2">
        <v>0</v>
      </c>
      <c r="O205" s="2">
        <v>11.362000000000002</v>
      </c>
      <c r="P205" s="2">
        <v>98.762</v>
      </c>
      <c r="R205">
        <v>3</v>
      </c>
      <c r="S205" t="s">
        <v>145</v>
      </c>
      <c r="T205">
        <v>0</v>
      </c>
    </row>
    <row r="206" spans="1:20" hidden="1" x14ac:dyDescent="0.25">
      <c r="A206" t="s">
        <v>372</v>
      </c>
      <c r="B206" t="s">
        <v>1727</v>
      </c>
      <c r="C206" t="s">
        <v>1</v>
      </c>
      <c r="D206" t="s">
        <v>0</v>
      </c>
      <c r="E206">
        <v>412792</v>
      </c>
      <c r="F206" t="s">
        <v>65</v>
      </c>
      <c r="G206" t="s">
        <v>672</v>
      </c>
      <c r="H206" s="2">
        <v>0</v>
      </c>
      <c r="I206" s="2">
        <v>0</v>
      </c>
      <c r="J206" s="2">
        <v>0</v>
      </c>
      <c r="K206" s="2">
        <v>64.650000000000006</v>
      </c>
      <c r="L206" s="2">
        <v>0</v>
      </c>
      <c r="M206" s="2">
        <v>0</v>
      </c>
      <c r="N206" s="2">
        <v>0</v>
      </c>
      <c r="O206" s="2">
        <v>8.4045000000000005</v>
      </c>
      <c r="P206" s="2">
        <v>73.054500000000004</v>
      </c>
      <c r="R206">
        <v>3</v>
      </c>
      <c r="S206" t="s">
        <v>145</v>
      </c>
      <c r="T206">
        <v>0</v>
      </c>
    </row>
    <row r="207" spans="1:20" hidden="1" x14ac:dyDescent="0.25">
      <c r="A207" t="s">
        <v>371</v>
      </c>
      <c r="B207" t="s">
        <v>521</v>
      </c>
      <c r="C207" t="s">
        <v>1</v>
      </c>
      <c r="D207" t="s">
        <v>0</v>
      </c>
      <c r="E207">
        <v>621789</v>
      </c>
      <c r="F207" t="s">
        <v>82</v>
      </c>
      <c r="G207" t="s">
        <v>911</v>
      </c>
      <c r="H207" s="2">
        <v>2.74</v>
      </c>
      <c r="I207" s="2">
        <v>0</v>
      </c>
      <c r="J207" s="2">
        <v>0</v>
      </c>
      <c r="K207" s="2">
        <v>46.47</v>
      </c>
      <c r="L207" s="2">
        <v>0</v>
      </c>
      <c r="M207" s="2">
        <v>0</v>
      </c>
      <c r="N207" s="2">
        <v>0</v>
      </c>
      <c r="O207" s="2">
        <v>6.0411000000000001</v>
      </c>
      <c r="P207" s="2">
        <v>55.251100000000001</v>
      </c>
      <c r="R207">
        <v>3</v>
      </c>
      <c r="S207" t="s">
        <v>145</v>
      </c>
      <c r="T207">
        <v>0</v>
      </c>
    </row>
    <row r="208" spans="1:20" hidden="1" x14ac:dyDescent="0.25">
      <c r="A208" t="s">
        <v>371</v>
      </c>
      <c r="B208" t="s">
        <v>1691</v>
      </c>
      <c r="C208" t="s">
        <v>1</v>
      </c>
      <c r="D208" t="s">
        <v>0</v>
      </c>
      <c r="E208">
        <v>718558</v>
      </c>
      <c r="F208" t="s">
        <v>82</v>
      </c>
      <c r="G208" t="s">
        <v>911</v>
      </c>
      <c r="H208" s="2">
        <v>4.29</v>
      </c>
      <c r="I208" s="2">
        <v>0</v>
      </c>
      <c r="J208" s="2">
        <v>0</v>
      </c>
      <c r="K208" s="2">
        <v>48.41</v>
      </c>
      <c r="L208" s="2">
        <v>0</v>
      </c>
      <c r="M208" s="2">
        <v>0</v>
      </c>
      <c r="N208" s="2">
        <v>0</v>
      </c>
      <c r="O208" s="2">
        <v>6.2932999999999995</v>
      </c>
      <c r="P208" s="2">
        <v>58.993299999999998</v>
      </c>
      <c r="R208">
        <v>3</v>
      </c>
      <c r="S208" t="s">
        <v>145</v>
      </c>
      <c r="T208">
        <v>0</v>
      </c>
    </row>
    <row r="209" spans="1:20" hidden="1" x14ac:dyDescent="0.25">
      <c r="A209" t="s">
        <v>371</v>
      </c>
      <c r="B209" t="s">
        <v>1663</v>
      </c>
      <c r="C209" t="s">
        <v>1</v>
      </c>
      <c r="D209" t="s">
        <v>0</v>
      </c>
      <c r="E209">
        <v>523779</v>
      </c>
      <c r="F209" t="s">
        <v>82</v>
      </c>
      <c r="G209" t="s">
        <v>911</v>
      </c>
      <c r="H209" s="2">
        <v>4.3</v>
      </c>
      <c r="I209" s="2">
        <v>0</v>
      </c>
      <c r="J209" s="2">
        <v>0</v>
      </c>
      <c r="K209" s="2">
        <v>48.41</v>
      </c>
      <c r="L209" s="2">
        <v>0</v>
      </c>
      <c r="M209" s="2">
        <v>0</v>
      </c>
      <c r="N209" s="2">
        <v>0</v>
      </c>
      <c r="O209" s="2">
        <v>6.2932999999999995</v>
      </c>
      <c r="P209" s="2">
        <v>59.003299999999996</v>
      </c>
      <c r="R209">
        <v>3</v>
      </c>
      <c r="S209" t="s">
        <v>145</v>
      </c>
      <c r="T209">
        <v>0</v>
      </c>
    </row>
    <row r="210" spans="1:20" hidden="1" x14ac:dyDescent="0.25">
      <c r="A210" t="s">
        <v>371</v>
      </c>
      <c r="B210" t="s">
        <v>1662</v>
      </c>
      <c r="C210" t="s">
        <v>1</v>
      </c>
      <c r="D210" t="s">
        <v>0</v>
      </c>
      <c r="E210">
        <v>718869</v>
      </c>
      <c r="F210" t="s">
        <v>82</v>
      </c>
      <c r="G210" t="s">
        <v>911</v>
      </c>
      <c r="H210" s="2">
        <v>5.8900000000000006</v>
      </c>
      <c r="I210" s="2">
        <v>0</v>
      </c>
      <c r="J210" s="2">
        <v>0</v>
      </c>
      <c r="K210" s="2">
        <v>69.13</v>
      </c>
      <c r="L210" s="2">
        <v>0</v>
      </c>
      <c r="M210" s="2">
        <v>0</v>
      </c>
      <c r="N210" s="2">
        <v>0</v>
      </c>
      <c r="O210" s="2">
        <v>8.9869000000000003</v>
      </c>
      <c r="P210" s="2">
        <v>84.006900000000002</v>
      </c>
      <c r="R210">
        <v>3</v>
      </c>
      <c r="S210" t="s">
        <v>145</v>
      </c>
      <c r="T210">
        <v>0</v>
      </c>
    </row>
    <row r="211" spans="1:20" hidden="1" x14ac:dyDescent="0.25">
      <c r="A211" t="s">
        <v>371</v>
      </c>
      <c r="B211" t="s">
        <v>1709</v>
      </c>
      <c r="C211" t="s">
        <v>1</v>
      </c>
      <c r="D211" t="s">
        <v>0</v>
      </c>
      <c r="E211">
        <v>6380</v>
      </c>
      <c r="F211" t="s">
        <v>155</v>
      </c>
      <c r="G211" t="s">
        <v>876</v>
      </c>
      <c r="H211" s="2">
        <v>0</v>
      </c>
      <c r="I211" s="2">
        <v>0</v>
      </c>
      <c r="J211" s="2">
        <v>0</v>
      </c>
      <c r="K211" s="2">
        <v>162.83000000000001</v>
      </c>
      <c r="L211" s="2">
        <v>0</v>
      </c>
      <c r="M211" s="2">
        <v>0</v>
      </c>
      <c r="N211" s="2">
        <v>0</v>
      </c>
      <c r="O211" s="2">
        <v>21.167900000000003</v>
      </c>
      <c r="P211" s="2">
        <v>183.99790000000002</v>
      </c>
      <c r="R211">
        <v>3</v>
      </c>
      <c r="S211" t="s">
        <v>145</v>
      </c>
      <c r="T211">
        <v>0</v>
      </c>
    </row>
    <row r="212" spans="1:20" hidden="1" x14ac:dyDescent="0.25">
      <c r="A212" t="s">
        <v>371</v>
      </c>
      <c r="B212" t="s">
        <v>1708</v>
      </c>
      <c r="C212" t="s">
        <v>1</v>
      </c>
      <c r="D212" t="s">
        <v>0</v>
      </c>
      <c r="E212">
        <v>55</v>
      </c>
      <c r="F212" t="s">
        <v>155</v>
      </c>
      <c r="G212" t="s">
        <v>876</v>
      </c>
      <c r="H212" s="2">
        <v>0</v>
      </c>
      <c r="I212" s="2">
        <v>0</v>
      </c>
      <c r="J212" s="2">
        <v>0</v>
      </c>
      <c r="K212" s="2">
        <v>159.25</v>
      </c>
      <c r="L212" s="2">
        <v>0</v>
      </c>
      <c r="M212" s="2">
        <v>0</v>
      </c>
      <c r="N212" s="2">
        <v>0</v>
      </c>
      <c r="O212" s="2">
        <v>20.702500000000001</v>
      </c>
      <c r="P212" s="2">
        <v>179.95249999999999</v>
      </c>
      <c r="R212">
        <v>3</v>
      </c>
      <c r="S212" t="s">
        <v>145</v>
      </c>
      <c r="T212">
        <v>0</v>
      </c>
    </row>
    <row r="213" spans="1:20" hidden="1" x14ac:dyDescent="0.25">
      <c r="A213" t="s">
        <v>371</v>
      </c>
      <c r="B213" t="s">
        <v>1666</v>
      </c>
      <c r="C213" t="s">
        <v>1</v>
      </c>
      <c r="D213" t="s">
        <v>0</v>
      </c>
      <c r="E213">
        <v>173176</v>
      </c>
      <c r="F213" t="s">
        <v>135</v>
      </c>
      <c r="G213" t="s">
        <v>902</v>
      </c>
      <c r="H213" s="2">
        <v>0</v>
      </c>
      <c r="I213" s="2">
        <v>0</v>
      </c>
      <c r="J213" s="2">
        <v>0</v>
      </c>
      <c r="K213" s="2">
        <v>228.67</v>
      </c>
      <c r="L213" s="2">
        <v>0</v>
      </c>
      <c r="M213" s="2">
        <v>0</v>
      </c>
      <c r="N213" s="2">
        <v>0</v>
      </c>
      <c r="O213" s="2">
        <v>29.7271</v>
      </c>
      <c r="P213" s="2">
        <v>258.39709999999997</v>
      </c>
      <c r="R213">
        <v>3</v>
      </c>
      <c r="S213" t="s">
        <v>145</v>
      </c>
      <c r="T213">
        <v>0</v>
      </c>
    </row>
    <row r="214" spans="1:20" hidden="1" x14ac:dyDescent="0.25">
      <c r="A214" t="s">
        <v>371</v>
      </c>
      <c r="B214" t="s">
        <v>479</v>
      </c>
      <c r="C214" t="s">
        <v>1</v>
      </c>
      <c r="D214" t="s">
        <v>0</v>
      </c>
      <c r="E214">
        <v>129258</v>
      </c>
      <c r="F214" t="s">
        <v>135</v>
      </c>
      <c r="G214" t="s">
        <v>902</v>
      </c>
      <c r="H214" s="2">
        <v>0</v>
      </c>
      <c r="I214" s="2">
        <v>0</v>
      </c>
      <c r="J214" s="2">
        <v>0</v>
      </c>
      <c r="K214" s="2">
        <v>91.17</v>
      </c>
      <c r="L214" s="2">
        <v>0</v>
      </c>
      <c r="M214" s="2">
        <v>0</v>
      </c>
      <c r="N214" s="2">
        <v>0</v>
      </c>
      <c r="O214" s="2">
        <v>11.8521</v>
      </c>
      <c r="P214" s="2">
        <v>103.02209999999999</v>
      </c>
      <c r="R214">
        <v>3</v>
      </c>
      <c r="S214" t="s">
        <v>145</v>
      </c>
      <c r="T214">
        <v>0</v>
      </c>
    </row>
    <row r="215" spans="1:20" hidden="1" x14ac:dyDescent="0.25">
      <c r="A215" t="s">
        <v>371</v>
      </c>
      <c r="B215" t="s">
        <v>1708</v>
      </c>
      <c r="C215" t="s">
        <v>1</v>
      </c>
      <c r="D215" t="s">
        <v>0</v>
      </c>
      <c r="E215">
        <v>155121</v>
      </c>
      <c r="F215" t="s">
        <v>135</v>
      </c>
      <c r="G215" t="s">
        <v>902</v>
      </c>
      <c r="H215" s="2">
        <v>0</v>
      </c>
      <c r="I215" s="2">
        <v>0</v>
      </c>
      <c r="J215" s="2">
        <v>0</v>
      </c>
      <c r="K215" s="2">
        <v>67.22</v>
      </c>
      <c r="L215" s="2">
        <v>0</v>
      </c>
      <c r="M215" s="2">
        <v>0</v>
      </c>
      <c r="N215" s="2">
        <v>0</v>
      </c>
      <c r="O215" s="2">
        <v>8.7385999999999999</v>
      </c>
      <c r="P215" s="2">
        <v>75.958600000000004</v>
      </c>
      <c r="R215">
        <v>3</v>
      </c>
      <c r="S215" t="s">
        <v>145</v>
      </c>
      <c r="T215">
        <v>0</v>
      </c>
    </row>
    <row r="216" spans="1:20" hidden="1" x14ac:dyDescent="0.25">
      <c r="A216" t="s">
        <v>371</v>
      </c>
      <c r="B216" t="s">
        <v>492</v>
      </c>
      <c r="C216" t="s">
        <v>1</v>
      </c>
      <c r="D216" t="s">
        <v>0</v>
      </c>
      <c r="E216">
        <v>124622</v>
      </c>
      <c r="F216" t="s">
        <v>135</v>
      </c>
      <c r="G216" t="s">
        <v>902</v>
      </c>
      <c r="H216" s="2">
        <v>0</v>
      </c>
      <c r="I216" s="2">
        <v>0</v>
      </c>
      <c r="J216" s="2">
        <v>0</v>
      </c>
      <c r="K216" s="2">
        <v>186.14</v>
      </c>
      <c r="L216" s="2">
        <v>0</v>
      </c>
      <c r="M216" s="2">
        <v>0</v>
      </c>
      <c r="N216" s="2">
        <v>0</v>
      </c>
      <c r="O216" s="2">
        <v>24.1982</v>
      </c>
      <c r="P216" s="2">
        <v>210.33819999999997</v>
      </c>
      <c r="R216">
        <v>3</v>
      </c>
      <c r="S216" t="s">
        <v>145</v>
      </c>
      <c r="T216">
        <v>0</v>
      </c>
    </row>
    <row r="217" spans="1:20" hidden="1" x14ac:dyDescent="0.25">
      <c r="A217" t="s">
        <v>371</v>
      </c>
      <c r="B217" t="s">
        <v>1707</v>
      </c>
      <c r="C217" t="s">
        <v>1</v>
      </c>
      <c r="D217" t="s">
        <v>0</v>
      </c>
      <c r="E217">
        <v>192336</v>
      </c>
      <c r="F217" t="s">
        <v>135</v>
      </c>
      <c r="G217" t="s">
        <v>902</v>
      </c>
      <c r="H217" s="2">
        <v>0</v>
      </c>
      <c r="I217" s="2">
        <v>0</v>
      </c>
      <c r="J217" s="2">
        <v>0</v>
      </c>
      <c r="K217" s="2">
        <v>206.46</v>
      </c>
      <c r="L217" s="2">
        <v>0</v>
      </c>
      <c r="M217" s="2">
        <v>0</v>
      </c>
      <c r="N217" s="2">
        <v>0</v>
      </c>
      <c r="O217" s="2">
        <v>26.8398</v>
      </c>
      <c r="P217" s="2">
        <v>233.2998</v>
      </c>
      <c r="R217">
        <v>3</v>
      </c>
      <c r="S217" t="s">
        <v>145</v>
      </c>
      <c r="T217">
        <v>0</v>
      </c>
    </row>
    <row r="218" spans="1:20" hidden="1" x14ac:dyDescent="0.25">
      <c r="A218" t="s">
        <v>371</v>
      </c>
      <c r="B218" t="s">
        <v>519</v>
      </c>
      <c r="C218" t="s">
        <v>1</v>
      </c>
      <c r="D218" t="s">
        <v>0</v>
      </c>
      <c r="E218">
        <v>3887285</v>
      </c>
      <c r="F218" t="s">
        <v>1705</v>
      </c>
      <c r="G218" t="s">
        <v>1706</v>
      </c>
      <c r="H218" s="2">
        <v>0</v>
      </c>
      <c r="I218" s="2">
        <v>0</v>
      </c>
      <c r="J218" s="2">
        <v>0</v>
      </c>
      <c r="K218" s="2">
        <v>104.37</v>
      </c>
      <c r="L218" s="2">
        <v>0</v>
      </c>
      <c r="M218" s="2">
        <v>0</v>
      </c>
      <c r="N218" s="2">
        <v>0</v>
      </c>
      <c r="O218" s="2">
        <v>13.568100000000001</v>
      </c>
      <c r="P218" s="2">
        <v>117.93810000000001</v>
      </c>
      <c r="R218">
        <v>3</v>
      </c>
      <c r="S218" t="s">
        <v>145</v>
      </c>
      <c r="T218">
        <v>0</v>
      </c>
    </row>
    <row r="219" spans="1:20" hidden="1" x14ac:dyDescent="0.25">
      <c r="A219" t="s">
        <v>371</v>
      </c>
      <c r="B219" t="s">
        <v>1659</v>
      </c>
      <c r="C219" t="s">
        <v>1</v>
      </c>
      <c r="D219" t="s">
        <v>0</v>
      </c>
      <c r="E219">
        <v>813640</v>
      </c>
      <c r="F219" t="s">
        <v>1705</v>
      </c>
      <c r="G219" t="s">
        <v>1706</v>
      </c>
      <c r="H219" s="2">
        <v>0</v>
      </c>
      <c r="I219" s="2">
        <v>0</v>
      </c>
      <c r="J219" s="2">
        <v>0</v>
      </c>
      <c r="K219" s="2">
        <v>89.05</v>
      </c>
      <c r="L219" s="2">
        <v>0</v>
      </c>
      <c r="M219" s="2">
        <v>0</v>
      </c>
      <c r="N219" s="2">
        <v>0</v>
      </c>
      <c r="O219" s="2">
        <v>11.576499999999999</v>
      </c>
      <c r="P219" s="2">
        <v>100.62649999999999</v>
      </c>
      <c r="R219">
        <v>3</v>
      </c>
      <c r="S219" t="s">
        <v>145</v>
      </c>
      <c r="T219">
        <v>0</v>
      </c>
    </row>
    <row r="220" spans="1:20" hidden="1" x14ac:dyDescent="0.25">
      <c r="A220" t="s">
        <v>371</v>
      </c>
      <c r="B220" t="s">
        <v>1694</v>
      </c>
      <c r="C220" t="s">
        <v>1</v>
      </c>
      <c r="D220" t="s">
        <v>0</v>
      </c>
      <c r="E220">
        <v>564164</v>
      </c>
      <c r="F220" t="s">
        <v>398</v>
      </c>
      <c r="G220" t="s">
        <v>931</v>
      </c>
      <c r="H220" s="2">
        <v>0</v>
      </c>
      <c r="I220" s="2">
        <v>0</v>
      </c>
      <c r="J220" s="2">
        <v>0</v>
      </c>
      <c r="K220" s="2">
        <v>106.29</v>
      </c>
      <c r="L220" s="2">
        <v>0</v>
      </c>
      <c r="M220" s="2">
        <v>0</v>
      </c>
      <c r="N220" s="2">
        <v>0</v>
      </c>
      <c r="O220" s="2">
        <v>13.817700000000002</v>
      </c>
      <c r="P220" s="2">
        <v>120.10770000000001</v>
      </c>
      <c r="R220">
        <v>3</v>
      </c>
      <c r="S220" t="s">
        <v>145</v>
      </c>
      <c r="T220">
        <v>0</v>
      </c>
    </row>
    <row r="221" spans="1:20" hidden="1" x14ac:dyDescent="0.25">
      <c r="A221" t="s">
        <v>371</v>
      </c>
      <c r="B221" t="s">
        <v>1672</v>
      </c>
      <c r="C221" t="s">
        <v>1</v>
      </c>
      <c r="D221" t="s">
        <v>0</v>
      </c>
      <c r="E221">
        <v>1985</v>
      </c>
      <c r="F221" t="s">
        <v>1466</v>
      </c>
      <c r="G221" t="s">
        <v>1467</v>
      </c>
      <c r="H221" s="2">
        <v>0</v>
      </c>
      <c r="I221" s="2">
        <v>0</v>
      </c>
      <c r="J221" s="2">
        <v>0</v>
      </c>
      <c r="K221" s="2">
        <v>115.04</v>
      </c>
      <c r="L221" s="2">
        <v>0</v>
      </c>
      <c r="M221" s="2">
        <v>0</v>
      </c>
      <c r="N221" s="2">
        <v>0</v>
      </c>
      <c r="O221" s="2">
        <v>14.955200000000001</v>
      </c>
      <c r="P221" s="2">
        <v>129.99520000000001</v>
      </c>
      <c r="R221">
        <v>3</v>
      </c>
      <c r="S221" t="s">
        <v>145</v>
      </c>
      <c r="T221">
        <v>0</v>
      </c>
    </row>
    <row r="222" spans="1:20" hidden="1" x14ac:dyDescent="0.25">
      <c r="A222" t="s">
        <v>371</v>
      </c>
      <c r="B222" t="s">
        <v>1704</v>
      </c>
      <c r="C222" t="s">
        <v>1</v>
      </c>
      <c r="D222" t="s">
        <v>0</v>
      </c>
      <c r="E222">
        <v>588213</v>
      </c>
      <c r="F222" t="s">
        <v>398</v>
      </c>
      <c r="G222" t="s">
        <v>931</v>
      </c>
      <c r="H222" s="2">
        <v>0</v>
      </c>
      <c r="I222" s="2">
        <v>0</v>
      </c>
      <c r="J222" s="2">
        <v>0</v>
      </c>
      <c r="K222" s="2">
        <v>39.65</v>
      </c>
      <c r="L222" s="2">
        <v>0</v>
      </c>
      <c r="M222" s="2">
        <v>0</v>
      </c>
      <c r="N222" s="2">
        <v>0</v>
      </c>
      <c r="O222" s="2">
        <v>5.1544999999999996</v>
      </c>
      <c r="P222" s="2">
        <v>44.804499999999997</v>
      </c>
      <c r="R222">
        <v>3</v>
      </c>
      <c r="S222" t="s">
        <v>145</v>
      </c>
      <c r="T222">
        <v>0</v>
      </c>
    </row>
    <row r="223" spans="1:20" hidden="1" x14ac:dyDescent="0.25">
      <c r="A223" t="s">
        <v>371</v>
      </c>
      <c r="B223" t="s">
        <v>1672</v>
      </c>
      <c r="C223" t="s">
        <v>1</v>
      </c>
      <c r="D223" t="s">
        <v>0</v>
      </c>
      <c r="E223">
        <v>173</v>
      </c>
      <c r="F223" t="s">
        <v>126</v>
      </c>
      <c r="G223" t="s">
        <v>1651</v>
      </c>
      <c r="H223" s="2">
        <v>0</v>
      </c>
      <c r="I223" s="2">
        <v>0</v>
      </c>
      <c r="J223" s="2">
        <v>0</v>
      </c>
      <c r="K223" s="2">
        <v>53.1</v>
      </c>
      <c r="L223" s="2">
        <v>0</v>
      </c>
      <c r="M223" s="2">
        <v>0</v>
      </c>
      <c r="N223" s="2">
        <v>0</v>
      </c>
      <c r="O223" s="2">
        <v>6.9030000000000005</v>
      </c>
      <c r="P223" s="2">
        <v>60.003</v>
      </c>
      <c r="R223">
        <v>3</v>
      </c>
      <c r="S223" t="s">
        <v>145</v>
      </c>
      <c r="T223">
        <v>0</v>
      </c>
    </row>
    <row r="224" spans="1:20" hidden="1" x14ac:dyDescent="0.25">
      <c r="A224" t="s">
        <v>371</v>
      </c>
      <c r="B224" t="s">
        <v>1689</v>
      </c>
      <c r="C224" t="s">
        <v>1</v>
      </c>
      <c r="D224" t="s">
        <v>0</v>
      </c>
      <c r="E224">
        <v>21429</v>
      </c>
      <c r="F224" t="s">
        <v>185</v>
      </c>
      <c r="G224" t="s">
        <v>1703</v>
      </c>
      <c r="H224" s="2">
        <v>0</v>
      </c>
      <c r="I224" s="2">
        <v>0</v>
      </c>
      <c r="J224" s="2">
        <v>0</v>
      </c>
      <c r="K224" s="2">
        <v>46.72</v>
      </c>
      <c r="L224" s="2">
        <v>0</v>
      </c>
      <c r="M224" s="2">
        <v>0</v>
      </c>
      <c r="N224" s="2">
        <v>0</v>
      </c>
      <c r="O224" s="2">
        <v>6.0735999999999999</v>
      </c>
      <c r="P224" s="2">
        <v>52.793599999999998</v>
      </c>
      <c r="R224">
        <v>3</v>
      </c>
      <c r="S224" t="s">
        <v>145</v>
      </c>
      <c r="T224">
        <v>0</v>
      </c>
    </row>
    <row r="225" spans="1:20" hidden="1" x14ac:dyDescent="0.25">
      <c r="A225" t="s">
        <v>371</v>
      </c>
      <c r="B225" t="s">
        <v>1689</v>
      </c>
      <c r="C225" t="s">
        <v>1</v>
      </c>
      <c r="D225" t="s">
        <v>0</v>
      </c>
      <c r="E225">
        <v>577493</v>
      </c>
      <c r="F225" t="s">
        <v>820</v>
      </c>
      <c r="G225" t="s">
        <v>821</v>
      </c>
      <c r="H225" s="2">
        <v>0</v>
      </c>
      <c r="I225" s="2">
        <v>0</v>
      </c>
      <c r="J225" s="2">
        <v>0</v>
      </c>
      <c r="K225" s="2">
        <v>33.630000000000003</v>
      </c>
      <c r="L225" s="2">
        <v>0</v>
      </c>
      <c r="M225" s="2">
        <v>0</v>
      </c>
      <c r="N225" s="2">
        <v>0</v>
      </c>
      <c r="O225" s="2">
        <v>4.3719000000000001</v>
      </c>
      <c r="P225" s="2">
        <v>38.001900000000006</v>
      </c>
      <c r="R225">
        <v>3</v>
      </c>
      <c r="S225" t="s">
        <v>145</v>
      </c>
      <c r="T225">
        <v>0</v>
      </c>
    </row>
    <row r="226" spans="1:20" hidden="1" x14ac:dyDescent="0.25">
      <c r="A226" t="s">
        <v>371</v>
      </c>
      <c r="B226" t="s">
        <v>1670</v>
      </c>
      <c r="C226" t="s">
        <v>1</v>
      </c>
      <c r="D226" t="s">
        <v>0</v>
      </c>
      <c r="E226">
        <v>7233</v>
      </c>
      <c r="F226" t="s">
        <v>153</v>
      </c>
      <c r="G226" t="s">
        <v>1702</v>
      </c>
      <c r="H226" s="2">
        <v>0</v>
      </c>
      <c r="I226" s="2">
        <v>0</v>
      </c>
      <c r="J226" s="2">
        <v>0</v>
      </c>
      <c r="K226" s="2">
        <v>66.37</v>
      </c>
      <c r="L226" s="2">
        <v>0</v>
      </c>
      <c r="M226" s="2">
        <v>0</v>
      </c>
      <c r="N226" s="2">
        <v>0</v>
      </c>
      <c r="O226" s="2">
        <v>8.6281000000000017</v>
      </c>
      <c r="P226" s="2">
        <v>74.998100000000008</v>
      </c>
      <c r="R226">
        <v>3</v>
      </c>
      <c r="S226" t="s">
        <v>145</v>
      </c>
      <c r="T226">
        <v>0</v>
      </c>
    </row>
    <row r="227" spans="1:20" hidden="1" x14ac:dyDescent="0.25">
      <c r="A227" t="s">
        <v>371</v>
      </c>
      <c r="B227" t="s">
        <v>1667</v>
      </c>
      <c r="C227" t="s">
        <v>1</v>
      </c>
      <c r="D227" t="s">
        <v>0</v>
      </c>
      <c r="E227">
        <v>365004</v>
      </c>
      <c r="F227" t="s">
        <v>147</v>
      </c>
      <c r="G227" t="s">
        <v>537</v>
      </c>
      <c r="H227" s="2">
        <v>0</v>
      </c>
      <c r="I227" s="2">
        <v>0</v>
      </c>
      <c r="J227" s="2">
        <v>0</v>
      </c>
      <c r="K227" s="2">
        <v>39.42</v>
      </c>
      <c r="L227" s="2">
        <v>0</v>
      </c>
      <c r="M227" s="2">
        <v>0</v>
      </c>
      <c r="N227" s="2">
        <v>0</v>
      </c>
      <c r="O227" s="2">
        <v>5.1246</v>
      </c>
      <c r="P227" s="2">
        <v>44.544600000000003</v>
      </c>
      <c r="R227">
        <v>3</v>
      </c>
      <c r="S227" t="s">
        <v>145</v>
      </c>
      <c r="T227">
        <v>0</v>
      </c>
    </row>
    <row r="228" spans="1:20" hidden="1" x14ac:dyDescent="0.25">
      <c r="A228" t="s">
        <v>371</v>
      </c>
      <c r="B228" t="s">
        <v>1667</v>
      </c>
      <c r="C228" t="s">
        <v>1</v>
      </c>
      <c r="D228" t="s">
        <v>0</v>
      </c>
      <c r="E228">
        <v>1745</v>
      </c>
      <c r="F228" t="s">
        <v>1652</v>
      </c>
      <c r="G228" t="s">
        <v>1653</v>
      </c>
      <c r="H228" s="2">
        <v>0</v>
      </c>
      <c r="I228" s="2">
        <v>0</v>
      </c>
      <c r="J228" s="2">
        <v>0</v>
      </c>
      <c r="K228" s="2">
        <v>70.8</v>
      </c>
      <c r="L228" s="2">
        <v>0</v>
      </c>
      <c r="M228" s="2">
        <v>0</v>
      </c>
      <c r="N228" s="2">
        <v>0</v>
      </c>
      <c r="O228" s="2">
        <v>9.2040000000000006</v>
      </c>
      <c r="P228" s="2">
        <v>80.003999999999991</v>
      </c>
      <c r="R228">
        <v>3</v>
      </c>
      <c r="S228" t="s">
        <v>145</v>
      </c>
      <c r="T228">
        <v>0</v>
      </c>
    </row>
    <row r="229" spans="1:20" hidden="1" x14ac:dyDescent="0.25">
      <c r="A229" t="s">
        <v>371</v>
      </c>
      <c r="B229" t="s">
        <v>1668</v>
      </c>
      <c r="C229" t="s">
        <v>1</v>
      </c>
      <c r="D229" t="s">
        <v>0</v>
      </c>
      <c r="E229">
        <v>28462</v>
      </c>
      <c r="F229" t="s">
        <v>161</v>
      </c>
      <c r="G229" t="s">
        <v>162</v>
      </c>
      <c r="H229" s="2">
        <v>0</v>
      </c>
      <c r="I229" s="2">
        <v>0</v>
      </c>
      <c r="J229" s="2">
        <v>0</v>
      </c>
      <c r="K229" s="2">
        <v>34.119999999999997</v>
      </c>
      <c r="L229" s="2">
        <v>0</v>
      </c>
      <c r="M229" s="2">
        <v>0</v>
      </c>
      <c r="N229" s="2">
        <v>0</v>
      </c>
      <c r="O229" s="2">
        <v>4.4356</v>
      </c>
      <c r="P229" s="2">
        <v>38.555599999999998</v>
      </c>
      <c r="R229">
        <v>3</v>
      </c>
      <c r="S229" t="s">
        <v>145</v>
      </c>
      <c r="T229">
        <v>0</v>
      </c>
    </row>
    <row r="230" spans="1:20" hidden="1" x14ac:dyDescent="0.25">
      <c r="A230" t="s">
        <v>371</v>
      </c>
      <c r="B230" t="s">
        <v>1666</v>
      </c>
      <c r="C230" t="s">
        <v>1</v>
      </c>
      <c r="D230" t="s">
        <v>0</v>
      </c>
      <c r="E230">
        <v>28461</v>
      </c>
      <c r="F230" t="s">
        <v>161</v>
      </c>
      <c r="G230" t="s">
        <v>162</v>
      </c>
      <c r="H230" s="2">
        <v>0</v>
      </c>
      <c r="I230" s="2">
        <v>0</v>
      </c>
      <c r="J230" s="2">
        <v>0</v>
      </c>
      <c r="K230" s="2">
        <v>193.8</v>
      </c>
      <c r="L230" s="2">
        <v>0</v>
      </c>
      <c r="M230" s="2">
        <v>0</v>
      </c>
      <c r="N230" s="2">
        <v>0</v>
      </c>
      <c r="O230" s="2">
        <v>25.194000000000003</v>
      </c>
      <c r="P230" s="2">
        <v>218.99400000000003</v>
      </c>
      <c r="R230">
        <v>3</v>
      </c>
      <c r="S230" t="s">
        <v>145</v>
      </c>
      <c r="T230">
        <v>0</v>
      </c>
    </row>
    <row r="231" spans="1:20" hidden="1" x14ac:dyDescent="0.25">
      <c r="A231" t="s">
        <v>371</v>
      </c>
      <c r="B231" t="s">
        <v>1666</v>
      </c>
      <c r="C231" t="s">
        <v>1</v>
      </c>
      <c r="D231" t="s">
        <v>0</v>
      </c>
      <c r="E231">
        <v>440</v>
      </c>
      <c r="F231" t="s">
        <v>413</v>
      </c>
      <c r="G231" t="s">
        <v>1701</v>
      </c>
      <c r="H231" s="2">
        <v>0</v>
      </c>
      <c r="I231" s="2">
        <v>0</v>
      </c>
      <c r="J231" s="2">
        <v>0</v>
      </c>
      <c r="K231" s="2">
        <v>185.84</v>
      </c>
      <c r="L231" s="2">
        <v>0</v>
      </c>
      <c r="M231" s="2">
        <v>0</v>
      </c>
      <c r="N231" s="2">
        <v>0</v>
      </c>
      <c r="O231" s="2">
        <v>24.159200000000002</v>
      </c>
      <c r="P231" s="2">
        <v>209.9992</v>
      </c>
      <c r="R231">
        <v>3</v>
      </c>
      <c r="S231" t="s">
        <v>145</v>
      </c>
      <c r="T231">
        <v>0</v>
      </c>
    </row>
    <row r="232" spans="1:20" hidden="1" x14ac:dyDescent="0.25">
      <c r="A232" t="s">
        <v>371</v>
      </c>
      <c r="B232" t="s">
        <v>1676</v>
      </c>
      <c r="C232" t="s">
        <v>1</v>
      </c>
      <c r="D232" t="s">
        <v>0</v>
      </c>
      <c r="E232">
        <v>975</v>
      </c>
      <c r="F232" t="s">
        <v>1699</v>
      </c>
      <c r="G232" t="s">
        <v>1700</v>
      </c>
      <c r="H232" s="2">
        <v>0</v>
      </c>
      <c r="I232" s="2">
        <v>0</v>
      </c>
      <c r="J232" s="2">
        <v>0</v>
      </c>
      <c r="K232" s="2">
        <v>80</v>
      </c>
      <c r="L232" s="2">
        <v>0</v>
      </c>
      <c r="M232" s="2">
        <v>0</v>
      </c>
      <c r="N232" s="2">
        <v>0</v>
      </c>
      <c r="O232" s="2">
        <v>10.4</v>
      </c>
      <c r="P232" s="2">
        <v>90.4</v>
      </c>
      <c r="R232">
        <v>3</v>
      </c>
      <c r="S232" t="s">
        <v>145</v>
      </c>
      <c r="T232">
        <v>0</v>
      </c>
    </row>
    <row r="233" spans="1:20" hidden="1" x14ac:dyDescent="0.25">
      <c r="A233" t="s">
        <v>371</v>
      </c>
      <c r="B233" t="s">
        <v>1663</v>
      </c>
      <c r="C233" t="s">
        <v>1</v>
      </c>
      <c r="D233" t="s">
        <v>0</v>
      </c>
      <c r="E233">
        <v>43539</v>
      </c>
      <c r="F233" t="s">
        <v>131</v>
      </c>
      <c r="G233" t="s">
        <v>833</v>
      </c>
      <c r="H233" s="2">
        <v>0</v>
      </c>
      <c r="I233" s="2">
        <v>0</v>
      </c>
      <c r="J233" s="2">
        <v>0</v>
      </c>
      <c r="K233" s="2">
        <v>132.4</v>
      </c>
      <c r="L233" s="2">
        <v>0</v>
      </c>
      <c r="M233" s="2">
        <v>0</v>
      </c>
      <c r="N233" s="2">
        <v>0</v>
      </c>
      <c r="O233" s="2">
        <v>17.212</v>
      </c>
      <c r="P233" s="2">
        <v>149.61199999999999</v>
      </c>
      <c r="R233">
        <v>3</v>
      </c>
      <c r="S233" t="s">
        <v>145</v>
      </c>
      <c r="T233">
        <v>0</v>
      </c>
    </row>
    <row r="234" spans="1:20" hidden="1" x14ac:dyDescent="0.25">
      <c r="A234" t="s">
        <v>371</v>
      </c>
      <c r="B234" t="s">
        <v>1671</v>
      </c>
      <c r="C234" t="s">
        <v>1</v>
      </c>
      <c r="D234" t="s">
        <v>0</v>
      </c>
      <c r="E234">
        <v>39</v>
      </c>
      <c r="F234" t="s">
        <v>1697</v>
      </c>
      <c r="G234" t="s">
        <v>1698</v>
      </c>
      <c r="H234" s="2">
        <v>0</v>
      </c>
      <c r="I234" s="2">
        <v>0</v>
      </c>
      <c r="J234" s="2">
        <v>0</v>
      </c>
      <c r="K234" s="2">
        <v>265.48</v>
      </c>
      <c r="L234" s="2">
        <v>0</v>
      </c>
      <c r="M234" s="2">
        <v>0</v>
      </c>
      <c r="N234" s="2">
        <v>0</v>
      </c>
      <c r="O234" s="2">
        <v>34.512400000000007</v>
      </c>
      <c r="P234" s="2">
        <v>299.99240000000003</v>
      </c>
      <c r="R234">
        <v>3</v>
      </c>
      <c r="S234" t="s">
        <v>145</v>
      </c>
      <c r="T234">
        <v>0</v>
      </c>
    </row>
    <row r="235" spans="1:20" hidden="1" x14ac:dyDescent="0.25">
      <c r="A235" t="s">
        <v>371</v>
      </c>
      <c r="B235" t="s">
        <v>1681</v>
      </c>
      <c r="C235" t="s">
        <v>1</v>
      </c>
      <c r="D235" t="s">
        <v>0</v>
      </c>
      <c r="E235">
        <v>2274</v>
      </c>
      <c r="F235" t="s">
        <v>121</v>
      </c>
      <c r="G235" t="s">
        <v>905</v>
      </c>
      <c r="H235" s="2">
        <v>0</v>
      </c>
      <c r="I235" s="2">
        <v>0</v>
      </c>
      <c r="J235" s="2">
        <v>0</v>
      </c>
      <c r="K235" s="2">
        <v>29.69</v>
      </c>
      <c r="L235" s="2">
        <v>0</v>
      </c>
      <c r="M235" s="2">
        <v>0</v>
      </c>
      <c r="N235" s="2">
        <v>0</v>
      </c>
      <c r="O235" s="2">
        <v>3.8597000000000001</v>
      </c>
      <c r="P235" s="2">
        <v>33.549700000000001</v>
      </c>
      <c r="R235">
        <v>3</v>
      </c>
      <c r="S235" t="s">
        <v>145</v>
      </c>
      <c r="T235">
        <v>0</v>
      </c>
    </row>
    <row r="236" spans="1:20" hidden="1" x14ac:dyDescent="0.25">
      <c r="A236" t="s">
        <v>371</v>
      </c>
      <c r="B236" t="s">
        <v>1666</v>
      </c>
      <c r="C236" t="s">
        <v>1</v>
      </c>
      <c r="D236" t="s">
        <v>0</v>
      </c>
      <c r="E236">
        <v>988</v>
      </c>
      <c r="F236" t="s">
        <v>1695</v>
      </c>
      <c r="G236" t="s">
        <v>1696</v>
      </c>
      <c r="H236" s="2">
        <v>0</v>
      </c>
      <c r="I236" s="2">
        <v>0</v>
      </c>
      <c r="J236" s="2">
        <v>0</v>
      </c>
      <c r="K236" s="2">
        <v>1061.95</v>
      </c>
      <c r="L236" s="2">
        <v>0</v>
      </c>
      <c r="M236" s="2">
        <v>0</v>
      </c>
      <c r="N236" s="2">
        <v>0</v>
      </c>
      <c r="O236" s="2">
        <v>138.05350000000001</v>
      </c>
      <c r="P236" s="2">
        <v>1200.0035</v>
      </c>
      <c r="R236">
        <v>3</v>
      </c>
      <c r="S236" t="s">
        <v>145</v>
      </c>
      <c r="T236">
        <v>0</v>
      </c>
    </row>
    <row r="237" spans="1:20" hidden="1" x14ac:dyDescent="0.25">
      <c r="A237" t="s">
        <v>371</v>
      </c>
      <c r="B237" t="s">
        <v>1688</v>
      </c>
      <c r="C237" t="s">
        <v>1</v>
      </c>
      <c r="D237" t="s">
        <v>0</v>
      </c>
      <c r="E237">
        <v>411544</v>
      </c>
      <c r="F237" t="s">
        <v>65</v>
      </c>
      <c r="G237" t="s">
        <v>672</v>
      </c>
      <c r="H237" s="2">
        <v>0</v>
      </c>
      <c r="I237" s="2">
        <v>0</v>
      </c>
      <c r="J237" s="2">
        <v>0</v>
      </c>
      <c r="K237" s="2">
        <v>72.16</v>
      </c>
      <c r="L237" s="2">
        <v>0</v>
      </c>
      <c r="M237" s="2">
        <v>0</v>
      </c>
      <c r="N237" s="2">
        <v>0</v>
      </c>
      <c r="O237" s="2">
        <v>9.3808000000000007</v>
      </c>
      <c r="P237" s="2">
        <v>81.54079999999999</v>
      </c>
      <c r="R237">
        <v>3</v>
      </c>
      <c r="S237" t="s">
        <v>145</v>
      </c>
      <c r="T237">
        <v>0</v>
      </c>
    </row>
    <row r="238" spans="1:20" hidden="1" x14ac:dyDescent="0.25">
      <c r="A238" t="s">
        <v>371</v>
      </c>
      <c r="B238" t="s">
        <v>1694</v>
      </c>
      <c r="C238" t="s">
        <v>1</v>
      </c>
      <c r="D238" t="s">
        <v>0</v>
      </c>
      <c r="E238">
        <v>411295</v>
      </c>
      <c r="F238" t="s">
        <v>65</v>
      </c>
      <c r="G238" t="s">
        <v>672</v>
      </c>
      <c r="H238" s="2">
        <v>0</v>
      </c>
      <c r="I238" s="2">
        <v>0</v>
      </c>
      <c r="J238" s="2">
        <v>0</v>
      </c>
      <c r="K238" s="2">
        <v>94.56</v>
      </c>
      <c r="L238" s="2">
        <v>0</v>
      </c>
      <c r="M238" s="2">
        <v>0</v>
      </c>
      <c r="N238" s="2">
        <v>0</v>
      </c>
      <c r="O238" s="2">
        <v>12.292800000000002</v>
      </c>
      <c r="P238" s="2">
        <v>106.8528</v>
      </c>
      <c r="R238">
        <v>3</v>
      </c>
      <c r="S238" t="s">
        <v>145</v>
      </c>
      <c r="T238">
        <v>0</v>
      </c>
    </row>
    <row r="239" spans="1:20" hidden="1" x14ac:dyDescent="0.25">
      <c r="A239" t="s">
        <v>371</v>
      </c>
      <c r="B239" t="s">
        <v>1666</v>
      </c>
      <c r="C239" t="s">
        <v>1</v>
      </c>
      <c r="D239" t="s">
        <v>0</v>
      </c>
      <c r="E239">
        <v>411189</v>
      </c>
      <c r="F239" t="s">
        <v>65</v>
      </c>
      <c r="G239" t="s">
        <v>672</v>
      </c>
      <c r="H239" s="2">
        <v>0</v>
      </c>
      <c r="I239" s="2">
        <v>0</v>
      </c>
      <c r="J239" s="2">
        <v>0</v>
      </c>
      <c r="K239" s="2">
        <v>120</v>
      </c>
      <c r="L239" s="2">
        <v>0</v>
      </c>
      <c r="M239" s="2">
        <v>0</v>
      </c>
      <c r="N239" s="2">
        <v>0</v>
      </c>
      <c r="O239" s="2">
        <v>15.600000000000001</v>
      </c>
      <c r="P239" s="2">
        <v>135.6</v>
      </c>
      <c r="R239">
        <v>3</v>
      </c>
      <c r="S239" t="s">
        <v>145</v>
      </c>
      <c r="T239">
        <v>0</v>
      </c>
    </row>
    <row r="240" spans="1:20" hidden="1" x14ac:dyDescent="0.25">
      <c r="A240" t="s">
        <v>371</v>
      </c>
      <c r="B240" t="s">
        <v>1684</v>
      </c>
      <c r="C240" t="s">
        <v>1</v>
      </c>
      <c r="D240" t="s">
        <v>0</v>
      </c>
      <c r="E240">
        <v>410912</v>
      </c>
      <c r="F240" t="s">
        <v>65</v>
      </c>
      <c r="G240" t="s">
        <v>672</v>
      </c>
      <c r="H240" s="2">
        <v>0</v>
      </c>
      <c r="I240" s="2">
        <v>0</v>
      </c>
      <c r="J240" s="2">
        <v>0</v>
      </c>
      <c r="K240" s="2">
        <v>209.76</v>
      </c>
      <c r="L240" s="2">
        <v>0</v>
      </c>
      <c r="M240" s="2">
        <v>0</v>
      </c>
      <c r="N240" s="2">
        <v>0</v>
      </c>
      <c r="O240" s="2">
        <v>27.268799999999999</v>
      </c>
      <c r="P240" s="2">
        <v>237.02879999999999</v>
      </c>
      <c r="R240">
        <v>3</v>
      </c>
      <c r="S240" t="s">
        <v>145</v>
      </c>
      <c r="T240">
        <v>0</v>
      </c>
    </row>
    <row r="241" spans="1:20" hidden="1" x14ac:dyDescent="0.25">
      <c r="A241" t="s">
        <v>371</v>
      </c>
      <c r="B241" t="s">
        <v>1665</v>
      </c>
      <c r="C241" t="s">
        <v>1</v>
      </c>
      <c r="D241" t="s">
        <v>0</v>
      </c>
      <c r="E241">
        <v>410870</v>
      </c>
      <c r="F241" t="s">
        <v>65</v>
      </c>
      <c r="G241" t="s">
        <v>672</v>
      </c>
      <c r="H241" s="2">
        <v>0</v>
      </c>
      <c r="I241" s="2">
        <v>0</v>
      </c>
      <c r="J241" s="2">
        <v>0</v>
      </c>
      <c r="K241" s="2">
        <v>20.96</v>
      </c>
      <c r="L241" s="2">
        <v>0</v>
      </c>
      <c r="M241" s="2">
        <v>0</v>
      </c>
      <c r="N241" s="2">
        <v>0</v>
      </c>
      <c r="O241" s="2">
        <v>2.7248000000000001</v>
      </c>
      <c r="P241" s="2">
        <v>23.684800000000003</v>
      </c>
      <c r="R241">
        <v>3</v>
      </c>
      <c r="S241" t="s">
        <v>145</v>
      </c>
      <c r="T241">
        <v>0</v>
      </c>
    </row>
    <row r="242" spans="1:20" hidden="1" x14ac:dyDescent="0.25">
      <c r="A242" t="s">
        <v>371</v>
      </c>
      <c r="B242" t="s">
        <v>1665</v>
      </c>
      <c r="C242" t="s">
        <v>1</v>
      </c>
      <c r="D242" t="s">
        <v>0</v>
      </c>
      <c r="E242">
        <v>410853</v>
      </c>
      <c r="F242" t="s">
        <v>65</v>
      </c>
      <c r="G242" t="s">
        <v>672</v>
      </c>
      <c r="H242" s="2">
        <v>0</v>
      </c>
      <c r="I242" s="2">
        <v>0</v>
      </c>
      <c r="J242" s="2">
        <v>0</v>
      </c>
      <c r="K242" s="2">
        <v>212.2</v>
      </c>
      <c r="L242" s="2">
        <v>0</v>
      </c>
      <c r="M242" s="2">
        <v>0</v>
      </c>
      <c r="N242" s="2">
        <v>0</v>
      </c>
      <c r="O242" s="2">
        <v>27.585999999999999</v>
      </c>
      <c r="P242" s="2">
        <v>239.786</v>
      </c>
      <c r="R242">
        <v>3</v>
      </c>
      <c r="S242" t="s">
        <v>145</v>
      </c>
      <c r="T242">
        <v>0</v>
      </c>
    </row>
    <row r="243" spans="1:20" hidden="1" x14ac:dyDescent="0.25">
      <c r="A243" t="s">
        <v>371</v>
      </c>
      <c r="B243" t="s">
        <v>1664</v>
      </c>
      <c r="C243" t="s">
        <v>1</v>
      </c>
      <c r="D243" t="s">
        <v>0</v>
      </c>
      <c r="E243">
        <v>410721</v>
      </c>
      <c r="F243" t="s">
        <v>65</v>
      </c>
      <c r="G243" t="s">
        <v>672</v>
      </c>
      <c r="H243" s="2">
        <v>0</v>
      </c>
      <c r="I243" s="2">
        <v>0</v>
      </c>
      <c r="J243" s="2">
        <v>0</v>
      </c>
      <c r="K243" s="2">
        <v>31.36</v>
      </c>
      <c r="L243" s="2">
        <v>0</v>
      </c>
      <c r="M243" s="2">
        <v>0</v>
      </c>
      <c r="N243" s="2">
        <v>0</v>
      </c>
      <c r="O243" s="2">
        <v>4.0768000000000004</v>
      </c>
      <c r="P243" s="2">
        <v>35.436799999999998</v>
      </c>
      <c r="R243">
        <v>3</v>
      </c>
      <c r="S243" t="s">
        <v>145</v>
      </c>
      <c r="T243">
        <v>0</v>
      </c>
    </row>
    <row r="244" spans="1:20" hidden="1" x14ac:dyDescent="0.25">
      <c r="A244" t="s">
        <v>371</v>
      </c>
      <c r="B244" t="s">
        <v>1663</v>
      </c>
      <c r="C244" t="s">
        <v>1</v>
      </c>
      <c r="D244" t="s">
        <v>0</v>
      </c>
      <c r="E244">
        <v>410669</v>
      </c>
      <c r="F244" t="s">
        <v>65</v>
      </c>
      <c r="G244" t="s">
        <v>672</v>
      </c>
      <c r="H244" s="2">
        <v>0</v>
      </c>
      <c r="I244" s="2">
        <v>0</v>
      </c>
      <c r="J244" s="2">
        <v>0</v>
      </c>
      <c r="K244" s="2">
        <v>191.4</v>
      </c>
      <c r="L244" s="2">
        <v>0</v>
      </c>
      <c r="M244" s="2">
        <v>0</v>
      </c>
      <c r="N244" s="2">
        <v>0</v>
      </c>
      <c r="O244" s="2">
        <v>24.882000000000001</v>
      </c>
      <c r="P244" s="2">
        <v>216.28200000000001</v>
      </c>
      <c r="R244">
        <v>3</v>
      </c>
      <c r="S244" t="s">
        <v>145</v>
      </c>
      <c r="T244">
        <v>0</v>
      </c>
    </row>
    <row r="245" spans="1:20" hidden="1" x14ac:dyDescent="0.25">
      <c r="A245" t="s">
        <v>371</v>
      </c>
      <c r="B245" t="s">
        <v>1674</v>
      </c>
      <c r="C245" t="s">
        <v>1</v>
      </c>
      <c r="D245" t="s">
        <v>0</v>
      </c>
      <c r="E245">
        <v>409865</v>
      </c>
      <c r="F245" t="s">
        <v>65</v>
      </c>
      <c r="G245" t="s">
        <v>672</v>
      </c>
      <c r="H245" s="2">
        <v>0</v>
      </c>
      <c r="I245" s="2">
        <v>0</v>
      </c>
      <c r="J245" s="2">
        <v>0</v>
      </c>
      <c r="K245" s="2">
        <v>27.36</v>
      </c>
      <c r="L245" s="2">
        <v>0</v>
      </c>
      <c r="M245" s="2">
        <v>0</v>
      </c>
      <c r="N245" s="2">
        <v>0</v>
      </c>
      <c r="O245" s="2">
        <v>3.5568</v>
      </c>
      <c r="P245" s="2">
        <v>30.916799999999999</v>
      </c>
      <c r="R245">
        <v>3</v>
      </c>
      <c r="S245" t="s">
        <v>145</v>
      </c>
      <c r="T245">
        <v>0</v>
      </c>
    </row>
    <row r="246" spans="1:20" hidden="1" x14ac:dyDescent="0.25">
      <c r="A246" t="s">
        <v>371</v>
      </c>
      <c r="B246" t="s">
        <v>1659</v>
      </c>
      <c r="C246" t="s">
        <v>1</v>
      </c>
      <c r="D246" t="s">
        <v>0</v>
      </c>
      <c r="E246">
        <v>409705</v>
      </c>
      <c r="F246" t="s">
        <v>65</v>
      </c>
      <c r="G246" t="s">
        <v>672</v>
      </c>
      <c r="H246" s="2">
        <v>0</v>
      </c>
      <c r="I246" s="2">
        <v>0</v>
      </c>
      <c r="J246" s="2">
        <v>0</v>
      </c>
      <c r="K246" s="2">
        <v>26.04</v>
      </c>
      <c r="L246" s="2">
        <v>0</v>
      </c>
      <c r="M246" s="2">
        <v>0</v>
      </c>
      <c r="N246" s="2">
        <v>0</v>
      </c>
      <c r="O246" s="2">
        <v>3.3852000000000002</v>
      </c>
      <c r="P246" s="2">
        <v>29.4252</v>
      </c>
      <c r="R246">
        <v>3</v>
      </c>
      <c r="S246" t="s">
        <v>145</v>
      </c>
      <c r="T246">
        <v>0</v>
      </c>
    </row>
    <row r="247" spans="1:20" hidden="1" x14ac:dyDescent="0.25">
      <c r="A247" t="s">
        <v>371</v>
      </c>
      <c r="B247" t="s">
        <v>1659</v>
      </c>
      <c r="C247" t="s">
        <v>1</v>
      </c>
      <c r="D247" t="s">
        <v>0</v>
      </c>
      <c r="E247">
        <v>409719</v>
      </c>
      <c r="F247" t="s">
        <v>65</v>
      </c>
      <c r="G247" t="s">
        <v>672</v>
      </c>
      <c r="H247" s="2">
        <v>0</v>
      </c>
      <c r="I247" s="2">
        <v>0</v>
      </c>
      <c r="J247" s="2">
        <v>0</v>
      </c>
      <c r="K247" s="2">
        <v>33.76</v>
      </c>
      <c r="L247" s="2">
        <v>0</v>
      </c>
      <c r="M247" s="2">
        <v>0</v>
      </c>
      <c r="N247" s="2">
        <v>0</v>
      </c>
      <c r="O247" s="2">
        <v>4.3887999999999998</v>
      </c>
      <c r="P247" s="2">
        <v>38.148799999999994</v>
      </c>
      <c r="R247">
        <v>3</v>
      </c>
      <c r="S247" t="s">
        <v>145</v>
      </c>
      <c r="T247">
        <v>0</v>
      </c>
    </row>
    <row r="248" spans="1:20" hidden="1" x14ac:dyDescent="0.25">
      <c r="A248" t="s">
        <v>371</v>
      </c>
      <c r="B248" t="s">
        <v>1659</v>
      </c>
      <c r="C248" t="s">
        <v>1</v>
      </c>
      <c r="D248" t="s">
        <v>0</v>
      </c>
      <c r="E248">
        <v>409741</v>
      </c>
      <c r="F248" t="s">
        <v>65</v>
      </c>
      <c r="G248" t="s">
        <v>672</v>
      </c>
      <c r="H248" s="2">
        <v>0</v>
      </c>
      <c r="I248" s="2">
        <v>0</v>
      </c>
      <c r="J248" s="2">
        <v>0</v>
      </c>
      <c r="K248" s="2">
        <v>89.24</v>
      </c>
      <c r="L248" s="2">
        <v>0</v>
      </c>
      <c r="M248" s="2">
        <v>0</v>
      </c>
      <c r="N248" s="2">
        <v>0</v>
      </c>
      <c r="O248" s="2">
        <v>11.6012</v>
      </c>
      <c r="P248" s="2">
        <v>100.8412</v>
      </c>
      <c r="R248">
        <v>3</v>
      </c>
      <c r="S248" t="s">
        <v>145</v>
      </c>
      <c r="T248">
        <v>0</v>
      </c>
    </row>
    <row r="249" spans="1:20" hidden="1" x14ac:dyDescent="0.25">
      <c r="A249" t="s">
        <v>371</v>
      </c>
      <c r="B249" t="s">
        <v>1659</v>
      </c>
      <c r="C249" t="s">
        <v>1</v>
      </c>
      <c r="D249" t="s">
        <v>0</v>
      </c>
      <c r="E249">
        <v>409775</v>
      </c>
      <c r="F249" t="s">
        <v>65</v>
      </c>
      <c r="G249" t="s">
        <v>672</v>
      </c>
      <c r="H249" s="2">
        <v>0</v>
      </c>
      <c r="I249" s="2">
        <v>0</v>
      </c>
      <c r="J249" s="2">
        <v>0</v>
      </c>
      <c r="K249" s="2">
        <v>100.92</v>
      </c>
      <c r="L249" s="2">
        <v>0</v>
      </c>
      <c r="M249" s="2">
        <v>0</v>
      </c>
      <c r="N249" s="2">
        <v>0</v>
      </c>
      <c r="O249" s="2">
        <v>13.1196</v>
      </c>
      <c r="P249" s="2">
        <v>114.03960000000001</v>
      </c>
      <c r="R249">
        <v>3</v>
      </c>
      <c r="S249" t="s">
        <v>145</v>
      </c>
      <c r="T249">
        <v>0</v>
      </c>
    </row>
    <row r="250" spans="1:20" hidden="1" x14ac:dyDescent="0.25">
      <c r="A250" t="s">
        <v>371</v>
      </c>
      <c r="B250" t="s">
        <v>1690</v>
      </c>
      <c r="C250" t="s">
        <v>1</v>
      </c>
      <c r="D250" t="s">
        <v>0</v>
      </c>
      <c r="E250">
        <v>3524</v>
      </c>
      <c r="F250" t="s">
        <v>148</v>
      </c>
      <c r="G250" t="s">
        <v>1056</v>
      </c>
      <c r="H250" s="2">
        <v>0</v>
      </c>
      <c r="I250" s="2">
        <v>0</v>
      </c>
      <c r="J250" s="2">
        <v>0</v>
      </c>
      <c r="K250" s="2">
        <v>69.95</v>
      </c>
      <c r="L250" s="2">
        <v>0</v>
      </c>
      <c r="M250" s="2">
        <v>0</v>
      </c>
      <c r="N250" s="2">
        <v>0</v>
      </c>
      <c r="O250" s="2">
        <v>9.0935000000000006</v>
      </c>
      <c r="P250" s="2">
        <v>79.043500000000009</v>
      </c>
      <c r="R250">
        <v>3</v>
      </c>
      <c r="S250" t="s">
        <v>145</v>
      </c>
      <c r="T250">
        <v>0</v>
      </c>
    </row>
    <row r="251" spans="1:20" hidden="1" x14ac:dyDescent="0.25">
      <c r="A251" t="s">
        <v>371</v>
      </c>
      <c r="B251" t="s">
        <v>1670</v>
      </c>
      <c r="C251" t="s">
        <v>1</v>
      </c>
      <c r="D251" t="s">
        <v>0</v>
      </c>
      <c r="E251">
        <v>10347</v>
      </c>
      <c r="F251" t="s">
        <v>133</v>
      </c>
      <c r="G251" t="s">
        <v>729</v>
      </c>
      <c r="H251" s="2">
        <v>0</v>
      </c>
      <c r="I251" s="2">
        <v>0</v>
      </c>
      <c r="J251" s="2">
        <v>0</v>
      </c>
      <c r="K251" s="2">
        <v>27.26</v>
      </c>
      <c r="L251" s="2">
        <v>0</v>
      </c>
      <c r="M251" s="2">
        <v>0</v>
      </c>
      <c r="N251" s="2">
        <v>0</v>
      </c>
      <c r="O251" s="2">
        <v>3.5438000000000005</v>
      </c>
      <c r="P251" s="2">
        <v>30.803800000000003</v>
      </c>
      <c r="R251">
        <v>3</v>
      </c>
      <c r="S251" t="s">
        <v>145</v>
      </c>
      <c r="T251">
        <v>0</v>
      </c>
    </row>
    <row r="252" spans="1:20" hidden="1" x14ac:dyDescent="0.25">
      <c r="A252" t="s">
        <v>371</v>
      </c>
      <c r="B252" t="s">
        <v>1670</v>
      </c>
      <c r="C252" t="s">
        <v>1</v>
      </c>
      <c r="D252" t="s">
        <v>0</v>
      </c>
      <c r="E252">
        <v>12577</v>
      </c>
      <c r="F252" t="s">
        <v>133</v>
      </c>
      <c r="G252" t="s">
        <v>729</v>
      </c>
      <c r="H252" s="2">
        <v>0</v>
      </c>
      <c r="I252" s="2">
        <v>0</v>
      </c>
      <c r="J252" s="2">
        <v>0</v>
      </c>
      <c r="K252" s="2">
        <v>37.299999999999997</v>
      </c>
      <c r="L252" s="2">
        <v>0</v>
      </c>
      <c r="M252" s="2">
        <v>0</v>
      </c>
      <c r="N252" s="2">
        <v>0</v>
      </c>
      <c r="O252" s="2">
        <v>4.8490000000000002</v>
      </c>
      <c r="P252" s="2">
        <v>42.149000000000001</v>
      </c>
      <c r="R252">
        <v>3</v>
      </c>
      <c r="S252" t="s">
        <v>145</v>
      </c>
      <c r="T252">
        <v>0</v>
      </c>
    </row>
    <row r="253" spans="1:20" hidden="1" x14ac:dyDescent="0.25">
      <c r="A253" t="s">
        <v>371</v>
      </c>
      <c r="B253" t="s">
        <v>1671</v>
      </c>
      <c r="C253" t="s">
        <v>1</v>
      </c>
      <c r="D253" t="s">
        <v>0</v>
      </c>
      <c r="E253">
        <v>12805</v>
      </c>
      <c r="F253" t="s">
        <v>133</v>
      </c>
      <c r="G253" t="s">
        <v>729</v>
      </c>
      <c r="H253" s="2">
        <v>0</v>
      </c>
      <c r="I253" s="2">
        <v>0</v>
      </c>
      <c r="J253" s="2">
        <v>0</v>
      </c>
      <c r="K253" s="2">
        <v>55.09</v>
      </c>
      <c r="L253" s="2">
        <v>0</v>
      </c>
      <c r="M253" s="2">
        <v>0</v>
      </c>
      <c r="N253" s="2">
        <v>0</v>
      </c>
      <c r="O253" s="2">
        <v>7.1617000000000006</v>
      </c>
      <c r="P253" s="2">
        <v>62.251700000000007</v>
      </c>
      <c r="R253">
        <v>3</v>
      </c>
      <c r="S253" t="s">
        <v>145</v>
      </c>
      <c r="T253">
        <v>0</v>
      </c>
    </row>
    <row r="254" spans="1:20" hidden="1" x14ac:dyDescent="0.25">
      <c r="A254" t="s">
        <v>371</v>
      </c>
      <c r="B254" t="s">
        <v>1690</v>
      </c>
      <c r="C254" t="s">
        <v>1</v>
      </c>
      <c r="D254" t="s">
        <v>0</v>
      </c>
      <c r="E254">
        <v>2835539</v>
      </c>
      <c r="F254" t="s">
        <v>101</v>
      </c>
      <c r="G254" t="s">
        <v>819</v>
      </c>
      <c r="H254" s="2">
        <v>0</v>
      </c>
      <c r="I254" s="2">
        <v>0</v>
      </c>
      <c r="J254" s="2">
        <v>0</v>
      </c>
      <c r="K254" s="2">
        <v>66.930000000000007</v>
      </c>
      <c r="L254" s="2">
        <v>0</v>
      </c>
      <c r="M254" s="2">
        <v>0</v>
      </c>
      <c r="N254" s="2">
        <v>0</v>
      </c>
      <c r="O254" s="2">
        <v>8.7009000000000007</v>
      </c>
      <c r="P254" s="2">
        <v>75.630900000000011</v>
      </c>
      <c r="R254">
        <v>3</v>
      </c>
      <c r="S254" t="s">
        <v>145</v>
      </c>
      <c r="T254">
        <v>0</v>
      </c>
    </row>
    <row r="255" spans="1:20" hidden="1" x14ac:dyDescent="0.25">
      <c r="A255" t="s">
        <v>371</v>
      </c>
      <c r="B255" t="s">
        <v>1690</v>
      </c>
      <c r="C255" t="s">
        <v>1</v>
      </c>
      <c r="D255" t="s">
        <v>0</v>
      </c>
      <c r="E255">
        <v>2834920</v>
      </c>
      <c r="F255" t="s">
        <v>101</v>
      </c>
      <c r="G255" t="s">
        <v>819</v>
      </c>
      <c r="H255" s="2">
        <v>0</v>
      </c>
      <c r="I255" s="2">
        <v>0</v>
      </c>
      <c r="J255" s="2">
        <v>0</v>
      </c>
      <c r="K255" s="2">
        <v>20.18</v>
      </c>
      <c r="L255" s="2">
        <v>0</v>
      </c>
      <c r="M255" s="2">
        <v>0</v>
      </c>
      <c r="N255" s="2">
        <v>0</v>
      </c>
      <c r="O255" s="2">
        <v>2.6234000000000002</v>
      </c>
      <c r="P255" s="2">
        <v>22.8034</v>
      </c>
      <c r="R255">
        <v>3</v>
      </c>
      <c r="S255" t="s">
        <v>145</v>
      </c>
      <c r="T255">
        <v>0</v>
      </c>
    </row>
    <row r="256" spans="1:20" hidden="1" x14ac:dyDescent="0.25">
      <c r="A256" t="s">
        <v>371</v>
      </c>
      <c r="B256" t="s">
        <v>1672</v>
      </c>
      <c r="C256" t="s">
        <v>1</v>
      </c>
      <c r="D256" t="s">
        <v>0</v>
      </c>
      <c r="E256">
        <v>2833115</v>
      </c>
      <c r="F256" t="s">
        <v>101</v>
      </c>
      <c r="G256" t="s">
        <v>819</v>
      </c>
      <c r="H256" s="2">
        <v>0</v>
      </c>
      <c r="I256" s="2">
        <v>0</v>
      </c>
      <c r="J256" s="2">
        <v>0</v>
      </c>
      <c r="K256" s="2">
        <v>41.7</v>
      </c>
      <c r="L256" s="2">
        <v>0</v>
      </c>
      <c r="M256" s="2">
        <v>0</v>
      </c>
      <c r="N256" s="2">
        <v>0</v>
      </c>
      <c r="O256" s="2">
        <v>5.4210000000000003</v>
      </c>
      <c r="P256" s="2">
        <v>47.121000000000002</v>
      </c>
      <c r="R256">
        <v>3</v>
      </c>
      <c r="S256" t="s">
        <v>145</v>
      </c>
      <c r="T256">
        <v>0</v>
      </c>
    </row>
    <row r="257" spans="1:20" hidden="1" x14ac:dyDescent="0.25">
      <c r="A257" t="s">
        <v>371</v>
      </c>
      <c r="B257" t="s">
        <v>1672</v>
      </c>
      <c r="C257" t="s">
        <v>1</v>
      </c>
      <c r="D257" t="s">
        <v>0</v>
      </c>
      <c r="E257">
        <v>2831606</v>
      </c>
      <c r="F257" t="s">
        <v>101</v>
      </c>
      <c r="G257" t="s">
        <v>819</v>
      </c>
      <c r="H257" s="2">
        <v>0</v>
      </c>
      <c r="I257" s="2">
        <v>0</v>
      </c>
      <c r="J257" s="2">
        <v>0</v>
      </c>
      <c r="K257" s="2">
        <v>65.25</v>
      </c>
      <c r="L257" s="2">
        <v>0</v>
      </c>
      <c r="M257" s="2">
        <v>0</v>
      </c>
      <c r="N257" s="2">
        <v>0</v>
      </c>
      <c r="O257" s="2">
        <v>8.4824999999999999</v>
      </c>
      <c r="P257" s="2">
        <v>73.732500000000002</v>
      </c>
      <c r="R257">
        <v>3</v>
      </c>
      <c r="S257" t="s">
        <v>145</v>
      </c>
      <c r="T257">
        <v>0</v>
      </c>
    </row>
    <row r="258" spans="1:20" hidden="1" x14ac:dyDescent="0.25">
      <c r="A258" t="s">
        <v>371</v>
      </c>
      <c r="B258" t="s">
        <v>1671</v>
      </c>
      <c r="C258" t="s">
        <v>1</v>
      </c>
      <c r="D258" t="s">
        <v>0</v>
      </c>
      <c r="E258">
        <v>2829049</v>
      </c>
      <c r="F258" t="s">
        <v>101</v>
      </c>
      <c r="G258" t="s">
        <v>819</v>
      </c>
      <c r="H258" s="2">
        <v>0</v>
      </c>
      <c r="I258" s="2">
        <v>0</v>
      </c>
      <c r="J258" s="2">
        <v>0</v>
      </c>
      <c r="K258" s="2">
        <v>37.380000000000003</v>
      </c>
      <c r="L258" s="2">
        <v>0</v>
      </c>
      <c r="M258" s="2">
        <v>0</v>
      </c>
      <c r="N258" s="2">
        <v>0</v>
      </c>
      <c r="O258" s="2">
        <v>4.8594000000000008</v>
      </c>
      <c r="P258" s="2">
        <v>42.239400000000003</v>
      </c>
      <c r="R258">
        <v>3</v>
      </c>
      <c r="S258" t="s">
        <v>145</v>
      </c>
      <c r="T258">
        <v>0</v>
      </c>
    </row>
    <row r="259" spans="1:20" hidden="1" x14ac:dyDescent="0.25">
      <c r="A259" t="s">
        <v>371</v>
      </c>
      <c r="B259" t="s">
        <v>1671</v>
      </c>
      <c r="C259" t="s">
        <v>1</v>
      </c>
      <c r="D259" t="s">
        <v>0</v>
      </c>
      <c r="E259">
        <v>2827023</v>
      </c>
      <c r="F259" t="s">
        <v>101</v>
      </c>
      <c r="G259" t="s">
        <v>819</v>
      </c>
      <c r="H259" s="2">
        <v>0</v>
      </c>
      <c r="I259" s="2">
        <v>0</v>
      </c>
      <c r="J259" s="2">
        <v>0</v>
      </c>
      <c r="K259" s="2">
        <v>69.33</v>
      </c>
      <c r="L259" s="2">
        <v>0</v>
      </c>
      <c r="M259" s="2">
        <v>0</v>
      </c>
      <c r="N259" s="2">
        <v>0</v>
      </c>
      <c r="O259" s="2">
        <v>9.0129000000000001</v>
      </c>
      <c r="P259" s="2">
        <v>78.3429</v>
      </c>
      <c r="R259">
        <v>3</v>
      </c>
      <c r="S259" t="s">
        <v>145</v>
      </c>
      <c r="T259">
        <v>0</v>
      </c>
    </row>
    <row r="260" spans="1:20" hidden="1" x14ac:dyDescent="0.25">
      <c r="A260" t="s">
        <v>371</v>
      </c>
      <c r="B260" t="s">
        <v>1671</v>
      </c>
      <c r="C260" t="s">
        <v>1</v>
      </c>
      <c r="D260" t="s">
        <v>0</v>
      </c>
      <c r="E260">
        <v>2822831</v>
      </c>
      <c r="F260" t="s">
        <v>101</v>
      </c>
      <c r="G260" t="s">
        <v>819</v>
      </c>
      <c r="H260" s="2">
        <v>0</v>
      </c>
      <c r="I260" s="2">
        <v>0</v>
      </c>
      <c r="J260" s="2">
        <v>0</v>
      </c>
      <c r="K260" s="2">
        <v>133.13999999999999</v>
      </c>
      <c r="L260" s="2">
        <v>0</v>
      </c>
      <c r="M260" s="2">
        <v>0</v>
      </c>
      <c r="N260" s="2">
        <v>0</v>
      </c>
      <c r="O260" s="2">
        <v>17.308199999999999</v>
      </c>
      <c r="P260" s="2">
        <v>150.44819999999999</v>
      </c>
      <c r="R260">
        <v>3</v>
      </c>
      <c r="S260" t="s">
        <v>145</v>
      </c>
      <c r="T260">
        <v>0</v>
      </c>
    </row>
    <row r="261" spans="1:20" hidden="1" x14ac:dyDescent="0.25">
      <c r="A261" t="s">
        <v>371</v>
      </c>
      <c r="B261" t="s">
        <v>1670</v>
      </c>
      <c r="C261" t="s">
        <v>1</v>
      </c>
      <c r="D261" t="s">
        <v>0</v>
      </c>
      <c r="E261">
        <v>2816072</v>
      </c>
      <c r="F261" t="s">
        <v>101</v>
      </c>
      <c r="G261" t="s">
        <v>819</v>
      </c>
      <c r="H261" s="2">
        <v>0</v>
      </c>
      <c r="I261" s="2">
        <v>0</v>
      </c>
      <c r="J261" s="2">
        <v>0</v>
      </c>
      <c r="K261" s="2">
        <v>24.71</v>
      </c>
      <c r="L261" s="2">
        <v>0</v>
      </c>
      <c r="M261" s="2">
        <v>0</v>
      </c>
      <c r="N261" s="2">
        <v>0</v>
      </c>
      <c r="O261" s="2">
        <v>3.2123000000000004</v>
      </c>
      <c r="P261" s="2">
        <v>27.9223</v>
      </c>
      <c r="R261">
        <v>3</v>
      </c>
      <c r="S261" t="s">
        <v>145</v>
      </c>
      <c r="T261">
        <v>0</v>
      </c>
    </row>
    <row r="262" spans="1:20" hidden="1" x14ac:dyDescent="0.25">
      <c r="A262" t="s">
        <v>371</v>
      </c>
      <c r="B262" t="s">
        <v>1689</v>
      </c>
      <c r="C262" t="s">
        <v>1</v>
      </c>
      <c r="D262" t="s">
        <v>0</v>
      </c>
      <c r="E262">
        <v>2813015</v>
      </c>
      <c r="F262" t="s">
        <v>101</v>
      </c>
      <c r="G262" t="s">
        <v>819</v>
      </c>
      <c r="H262" s="2">
        <v>0</v>
      </c>
      <c r="I262" s="2">
        <v>0</v>
      </c>
      <c r="J262" s="2">
        <v>0</v>
      </c>
      <c r="K262" s="2">
        <v>50.41</v>
      </c>
      <c r="L262" s="2">
        <v>0</v>
      </c>
      <c r="M262" s="2">
        <v>0</v>
      </c>
      <c r="N262" s="2">
        <v>0</v>
      </c>
      <c r="O262" s="2">
        <v>6.5533000000000001</v>
      </c>
      <c r="P262" s="2">
        <v>56.963299999999997</v>
      </c>
      <c r="R262">
        <v>3</v>
      </c>
      <c r="S262" t="s">
        <v>145</v>
      </c>
      <c r="T262">
        <v>0</v>
      </c>
    </row>
    <row r="263" spans="1:20" hidden="1" x14ac:dyDescent="0.25">
      <c r="A263" t="s">
        <v>371</v>
      </c>
      <c r="B263" t="s">
        <v>1689</v>
      </c>
      <c r="C263" t="s">
        <v>1</v>
      </c>
      <c r="D263" t="s">
        <v>0</v>
      </c>
      <c r="E263">
        <v>2809993</v>
      </c>
      <c r="F263" t="s">
        <v>101</v>
      </c>
      <c r="G263" t="s">
        <v>819</v>
      </c>
      <c r="H263" s="2">
        <v>0</v>
      </c>
      <c r="I263" s="2">
        <v>0</v>
      </c>
      <c r="J263" s="2">
        <v>0</v>
      </c>
      <c r="K263" s="2">
        <v>66.099999999999994</v>
      </c>
      <c r="L263" s="2">
        <v>0</v>
      </c>
      <c r="M263" s="2">
        <v>0</v>
      </c>
      <c r="N263" s="2">
        <v>0</v>
      </c>
      <c r="O263" s="2">
        <v>8.593</v>
      </c>
      <c r="P263" s="2">
        <v>74.692999999999998</v>
      </c>
      <c r="R263">
        <v>3</v>
      </c>
      <c r="S263" t="s">
        <v>145</v>
      </c>
      <c r="T263">
        <v>0</v>
      </c>
    </row>
    <row r="264" spans="1:20" hidden="1" x14ac:dyDescent="0.25">
      <c r="A264" t="s">
        <v>371</v>
      </c>
      <c r="B264" t="s">
        <v>1669</v>
      </c>
      <c r="C264" t="s">
        <v>1</v>
      </c>
      <c r="D264" t="s">
        <v>0</v>
      </c>
      <c r="E264">
        <v>2803454</v>
      </c>
      <c r="F264" t="s">
        <v>101</v>
      </c>
      <c r="G264" t="s">
        <v>819</v>
      </c>
      <c r="H264" s="2">
        <v>0</v>
      </c>
      <c r="I264" s="2">
        <v>0</v>
      </c>
      <c r="J264" s="2">
        <v>0</v>
      </c>
      <c r="K264" s="2">
        <v>61.6</v>
      </c>
      <c r="L264" s="2">
        <v>0</v>
      </c>
      <c r="M264" s="2">
        <v>0</v>
      </c>
      <c r="N264" s="2">
        <v>0</v>
      </c>
      <c r="O264" s="2">
        <v>8.0080000000000009</v>
      </c>
      <c r="P264" s="2">
        <v>69.608000000000004</v>
      </c>
      <c r="R264">
        <v>3</v>
      </c>
      <c r="S264" t="s">
        <v>145</v>
      </c>
      <c r="T264">
        <v>0</v>
      </c>
    </row>
    <row r="265" spans="1:20" hidden="1" x14ac:dyDescent="0.25">
      <c r="A265" t="s">
        <v>371</v>
      </c>
      <c r="B265" t="s">
        <v>1668</v>
      </c>
      <c r="C265" t="s">
        <v>1</v>
      </c>
      <c r="D265" t="s">
        <v>0</v>
      </c>
      <c r="E265">
        <v>2798460</v>
      </c>
      <c r="F265" t="s">
        <v>101</v>
      </c>
      <c r="G265" t="s">
        <v>819</v>
      </c>
      <c r="H265" s="2">
        <v>0</v>
      </c>
      <c r="I265" s="2">
        <v>0</v>
      </c>
      <c r="J265" s="2">
        <v>0</v>
      </c>
      <c r="K265" s="2">
        <v>30.66</v>
      </c>
      <c r="L265" s="2">
        <v>0</v>
      </c>
      <c r="M265" s="2">
        <v>0</v>
      </c>
      <c r="N265" s="2">
        <v>0</v>
      </c>
      <c r="O265" s="2">
        <v>3.9858000000000002</v>
      </c>
      <c r="P265" s="2">
        <v>34.645800000000001</v>
      </c>
      <c r="R265">
        <v>3</v>
      </c>
      <c r="S265" t="s">
        <v>145</v>
      </c>
      <c r="T265">
        <v>0</v>
      </c>
    </row>
    <row r="266" spans="1:20" hidden="1" x14ac:dyDescent="0.25">
      <c r="A266" t="s">
        <v>371</v>
      </c>
      <c r="B266" t="s">
        <v>1668</v>
      </c>
      <c r="C266" t="s">
        <v>1</v>
      </c>
      <c r="D266" t="s">
        <v>0</v>
      </c>
      <c r="E266">
        <v>2794551</v>
      </c>
      <c r="F266" t="s">
        <v>101</v>
      </c>
      <c r="G266" t="s">
        <v>819</v>
      </c>
      <c r="H266" s="2">
        <v>0</v>
      </c>
      <c r="I266" s="2">
        <v>0</v>
      </c>
      <c r="J266" s="2">
        <v>0</v>
      </c>
      <c r="K266" s="2">
        <v>15.15</v>
      </c>
      <c r="L266" s="2">
        <v>0</v>
      </c>
      <c r="M266" s="2">
        <v>0</v>
      </c>
      <c r="N266" s="2">
        <v>0</v>
      </c>
      <c r="O266" s="2">
        <v>1.9695</v>
      </c>
      <c r="P266" s="2">
        <v>17.119500000000002</v>
      </c>
      <c r="R266">
        <v>3</v>
      </c>
      <c r="S266" t="s">
        <v>145</v>
      </c>
      <c r="T266">
        <v>0</v>
      </c>
    </row>
    <row r="267" spans="1:20" hidden="1" x14ac:dyDescent="0.25">
      <c r="A267" t="s">
        <v>371</v>
      </c>
      <c r="B267" t="s">
        <v>1667</v>
      </c>
      <c r="C267" t="s">
        <v>1</v>
      </c>
      <c r="D267" t="s">
        <v>0</v>
      </c>
      <c r="E267">
        <v>2780510</v>
      </c>
      <c r="F267" t="s">
        <v>101</v>
      </c>
      <c r="G267" t="s">
        <v>819</v>
      </c>
      <c r="H267" s="2">
        <v>0</v>
      </c>
      <c r="I267" s="2">
        <v>0</v>
      </c>
      <c r="J267" s="2">
        <v>0</v>
      </c>
      <c r="K267" s="2">
        <v>24.55</v>
      </c>
      <c r="L267" s="2">
        <v>0</v>
      </c>
      <c r="M267" s="2">
        <v>0</v>
      </c>
      <c r="N267" s="2">
        <v>0</v>
      </c>
      <c r="O267" s="2">
        <v>3.1915</v>
      </c>
      <c r="P267" s="2">
        <v>27.741500000000002</v>
      </c>
      <c r="R267">
        <v>3</v>
      </c>
      <c r="S267" t="s">
        <v>145</v>
      </c>
      <c r="T267">
        <v>0</v>
      </c>
    </row>
    <row r="268" spans="1:20" hidden="1" x14ac:dyDescent="0.25">
      <c r="A268" t="s">
        <v>371</v>
      </c>
      <c r="B268" t="s">
        <v>1667</v>
      </c>
      <c r="C268" t="s">
        <v>1</v>
      </c>
      <c r="D268" t="s">
        <v>0</v>
      </c>
      <c r="E268">
        <v>2777648</v>
      </c>
      <c r="F268" t="s">
        <v>101</v>
      </c>
      <c r="G268" t="s">
        <v>819</v>
      </c>
      <c r="H268" s="2">
        <v>0</v>
      </c>
      <c r="I268" s="2">
        <v>0</v>
      </c>
      <c r="J268" s="2">
        <v>0</v>
      </c>
      <c r="K268" s="2">
        <v>33.22</v>
      </c>
      <c r="L268" s="2">
        <v>0</v>
      </c>
      <c r="M268" s="2">
        <v>0</v>
      </c>
      <c r="N268" s="2">
        <v>0</v>
      </c>
      <c r="O268" s="2">
        <v>4.3186</v>
      </c>
      <c r="P268" s="2">
        <v>37.538600000000002</v>
      </c>
      <c r="R268">
        <v>3</v>
      </c>
      <c r="S268" t="s">
        <v>145</v>
      </c>
      <c r="T268">
        <v>0</v>
      </c>
    </row>
    <row r="269" spans="1:20" hidden="1" x14ac:dyDescent="0.25">
      <c r="A269" t="s">
        <v>371</v>
      </c>
      <c r="B269" t="s">
        <v>1694</v>
      </c>
      <c r="C269" t="s">
        <v>1</v>
      </c>
      <c r="D269" t="s">
        <v>0</v>
      </c>
      <c r="E269">
        <v>2773500</v>
      </c>
      <c r="F269" t="s">
        <v>101</v>
      </c>
      <c r="G269" t="s">
        <v>819</v>
      </c>
      <c r="H269" s="2">
        <v>0</v>
      </c>
      <c r="I269" s="2">
        <v>0</v>
      </c>
      <c r="J269" s="2">
        <v>0</v>
      </c>
      <c r="K269" s="2">
        <v>33.31</v>
      </c>
      <c r="L269" s="2">
        <v>0</v>
      </c>
      <c r="M269" s="2">
        <v>0</v>
      </c>
      <c r="N269" s="2">
        <v>0</v>
      </c>
      <c r="O269" s="2">
        <v>4.3303000000000003</v>
      </c>
      <c r="P269" s="2">
        <v>37.640300000000003</v>
      </c>
      <c r="R269">
        <v>3</v>
      </c>
      <c r="S269" t="s">
        <v>145</v>
      </c>
      <c r="T269">
        <v>0</v>
      </c>
    </row>
    <row r="270" spans="1:20" hidden="1" x14ac:dyDescent="0.25">
      <c r="A270" t="s">
        <v>371</v>
      </c>
      <c r="B270" t="s">
        <v>1685</v>
      </c>
      <c r="C270" t="s">
        <v>1</v>
      </c>
      <c r="D270" t="s">
        <v>0</v>
      </c>
      <c r="E270">
        <v>2760772</v>
      </c>
      <c r="F270" t="s">
        <v>101</v>
      </c>
      <c r="G270" t="s">
        <v>819</v>
      </c>
      <c r="H270" s="2">
        <v>0</v>
      </c>
      <c r="I270" s="2">
        <v>0</v>
      </c>
      <c r="J270" s="2">
        <v>0</v>
      </c>
      <c r="K270" s="2">
        <v>58.5</v>
      </c>
      <c r="L270" s="2">
        <v>0</v>
      </c>
      <c r="M270" s="2">
        <v>0</v>
      </c>
      <c r="N270" s="2">
        <v>0</v>
      </c>
      <c r="O270" s="2">
        <v>7.6050000000000004</v>
      </c>
      <c r="P270" s="2">
        <v>66.105000000000004</v>
      </c>
      <c r="R270">
        <v>3</v>
      </c>
      <c r="S270" t="s">
        <v>145</v>
      </c>
      <c r="T270">
        <v>0</v>
      </c>
    </row>
    <row r="271" spans="1:20" hidden="1" x14ac:dyDescent="0.25">
      <c r="A271" t="s">
        <v>371</v>
      </c>
      <c r="B271" t="s">
        <v>1685</v>
      </c>
      <c r="C271" t="s">
        <v>1</v>
      </c>
      <c r="D271" t="s">
        <v>0</v>
      </c>
      <c r="E271">
        <v>2756889</v>
      </c>
      <c r="F271" t="s">
        <v>101</v>
      </c>
      <c r="G271" t="s">
        <v>819</v>
      </c>
      <c r="H271" s="2">
        <v>0</v>
      </c>
      <c r="I271" s="2">
        <v>0</v>
      </c>
      <c r="J271" s="2">
        <v>0</v>
      </c>
      <c r="K271" s="2">
        <v>103.76</v>
      </c>
      <c r="L271" s="2">
        <v>0</v>
      </c>
      <c r="M271" s="2">
        <v>0</v>
      </c>
      <c r="N271" s="2">
        <v>0</v>
      </c>
      <c r="O271" s="2">
        <v>13.488800000000001</v>
      </c>
      <c r="P271" s="2">
        <v>117.2488</v>
      </c>
      <c r="R271">
        <v>3</v>
      </c>
      <c r="S271" t="s">
        <v>145</v>
      </c>
      <c r="T271">
        <v>0</v>
      </c>
    </row>
    <row r="272" spans="1:20" hidden="1" x14ac:dyDescent="0.25">
      <c r="A272" t="s">
        <v>371</v>
      </c>
      <c r="B272" t="s">
        <v>1685</v>
      </c>
      <c r="C272" t="s">
        <v>1</v>
      </c>
      <c r="D272" t="s">
        <v>0</v>
      </c>
      <c r="E272">
        <v>2756091</v>
      </c>
      <c r="F272" t="s">
        <v>101</v>
      </c>
      <c r="G272" t="s">
        <v>819</v>
      </c>
      <c r="H272" s="2">
        <v>0</v>
      </c>
      <c r="I272" s="2">
        <v>0</v>
      </c>
      <c r="J272" s="2">
        <v>0</v>
      </c>
      <c r="K272" s="2">
        <v>17.62</v>
      </c>
      <c r="L272" s="2">
        <v>0</v>
      </c>
      <c r="M272" s="2">
        <v>0</v>
      </c>
      <c r="N272" s="2">
        <v>0</v>
      </c>
      <c r="O272" s="2">
        <v>2.2906000000000004</v>
      </c>
      <c r="P272" s="2">
        <v>19.910600000000002</v>
      </c>
      <c r="R272">
        <v>3</v>
      </c>
      <c r="S272" t="s">
        <v>145</v>
      </c>
      <c r="T272">
        <v>0</v>
      </c>
    </row>
    <row r="273" spans="1:20" hidden="1" x14ac:dyDescent="0.25">
      <c r="A273" t="s">
        <v>371</v>
      </c>
      <c r="B273" t="s">
        <v>1685</v>
      </c>
      <c r="C273" t="s">
        <v>1</v>
      </c>
      <c r="D273" t="s">
        <v>0</v>
      </c>
      <c r="E273">
        <v>2755432</v>
      </c>
      <c r="F273" t="s">
        <v>101</v>
      </c>
      <c r="G273" t="s">
        <v>819</v>
      </c>
      <c r="H273" s="2">
        <v>0</v>
      </c>
      <c r="I273" s="2">
        <v>0</v>
      </c>
      <c r="J273" s="2">
        <v>0</v>
      </c>
      <c r="K273" s="2">
        <v>50.82</v>
      </c>
      <c r="L273" s="2">
        <v>0</v>
      </c>
      <c r="M273" s="2">
        <v>0</v>
      </c>
      <c r="N273" s="2">
        <v>0</v>
      </c>
      <c r="O273" s="2">
        <v>6.6066000000000003</v>
      </c>
      <c r="P273" s="2">
        <v>57.426600000000001</v>
      </c>
      <c r="R273">
        <v>3</v>
      </c>
      <c r="S273" t="s">
        <v>145</v>
      </c>
      <c r="T273">
        <v>0</v>
      </c>
    </row>
    <row r="274" spans="1:20" hidden="1" x14ac:dyDescent="0.25">
      <c r="A274" t="s">
        <v>371</v>
      </c>
      <c r="B274" t="s">
        <v>1684</v>
      </c>
      <c r="C274" t="s">
        <v>1</v>
      </c>
      <c r="D274" t="s">
        <v>0</v>
      </c>
      <c r="E274">
        <v>2748011</v>
      </c>
      <c r="F274" t="s">
        <v>101</v>
      </c>
      <c r="G274" t="s">
        <v>819</v>
      </c>
      <c r="H274" s="2">
        <v>0</v>
      </c>
      <c r="I274" s="2">
        <v>0</v>
      </c>
      <c r="J274" s="2">
        <v>0</v>
      </c>
      <c r="K274" s="2">
        <v>6.97</v>
      </c>
      <c r="L274" s="2">
        <v>0</v>
      </c>
      <c r="M274" s="2">
        <v>0</v>
      </c>
      <c r="N274" s="2">
        <v>0</v>
      </c>
      <c r="O274" s="2">
        <v>0.90610000000000002</v>
      </c>
      <c r="P274" s="2">
        <v>7.8761000000000001</v>
      </c>
      <c r="R274">
        <v>3</v>
      </c>
      <c r="S274" t="s">
        <v>145</v>
      </c>
      <c r="T274">
        <v>0</v>
      </c>
    </row>
    <row r="275" spans="1:20" hidden="1" x14ac:dyDescent="0.25">
      <c r="A275" t="s">
        <v>371</v>
      </c>
      <c r="B275" t="s">
        <v>1684</v>
      </c>
      <c r="C275" t="s">
        <v>1</v>
      </c>
      <c r="D275" t="s">
        <v>0</v>
      </c>
      <c r="E275">
        <v>2746704</v>
      </c>
      <c r="F275" t="s">
        <v>101</v>
      </c>
      <c r="G275" t="s">
        <v>819</v>
      </c>
      <c r="H275" s="2">
        <v>0</v>
      </c>
      <c r="I275" s="2">
        <v>0</v>
      </c>
      <c r="J275" s="2">
        <v>0</v>
      </c>
      <c r="K275" s="2">
        <v>39.369999999999997</v>
      </c>
      <c r="L275" s="2">
        <v>0</v>
      </c>
      <c r="M275" s="2">
        <v>0</v>
      </c>
      <c r="N275" s="2">
        <v>0</v>
      </c>
      <c r="O275" s="2">
        <v>5.1181000000000001</v>
      </c>
      <c r="P275" s="2">
        <v>44.488099999999996</v>
      </c>
      <c r="R275">
        <v>3</v>
      </c>
      <c r="S275" t="s">
        <v>145</v>
      </c>
      <c r="T275">
        <v>0</v>
      </c>
    </row>
    <row r="276" spans="1:20" hidden="1" x14ac:dyDescent="0.25">
      <c r="A276" t="s">
        <v>371</v>
      </c>
      <c r="B276" t="s">
        <v>1684</v>
      </c>
      <c r="C276" t="s">
        <v>1</v>
      </c>
      <c r="D276" t="s">
        <v>0</v>
      </c>
      <c r="E276">
        <v>2746673</v>
      </c>
      <c r="F276" t="s">
        <v>101</v>
      </c>
      <c r="G276" t="s">
        <v>819</v>
      </c>
      <c r="H276" s="2">
        <v>0</v>
      </c>
      <c r="I276" s="2">
        <v>0</v>
      </c>
      <c r="J276" s="2">
        <v>0</v>
      </c>
      <c r="K276" s="2">
        <v>21</v>
      </c>
      <c r="L276" s="2">
        <v>0</v>
      </c>
      <c r="M276" s="2">
        <v>0</v>
      </c>
      <c r="N276" s="2">
        <v>0</v>
      </c>
      <c r="O276" s="2">
        <v>2.73</v>
      </c>
      <c r="P276" s="2">
        <v>23.73</v>
      </c>
      <c r="R276">
        <v>3</v>
      </c>
      <c r="S276" t="s">
        <v>145</v>
      </c>
      <c r="T276">
        <v>0</v>
      </c>
    </row>
    <row r="277" spans="1:20" hidden="1" x14ac:dyDescent="0.25">
      <c r="A277" t="s">
        <v>371</v>
      </c>
      <c r="B277" t="s">
        <v>1684</v>
      </c>
      <c r="C277" t="s">
        <v>1</v>
      </c>
      <c r="D277" t="s">
        <v>0</v>
      </c>
      <c r="E277">
        <v>2746623</v>
      </c>
      <c r="F277" t="s">
        <v>101</v>
      </c>
      <c r="G277" t="s">
        <v>819</v>
      </c>
      <c r="H277" s="2">
        <v>0</v>
      </c>
      <c r="I277" s="2">
        <v>0</v>
      </c>
      <c r="J277" s="2">
        <v>0</v>
      </c>
      <c r="K277" s="2">
        <v>21</v>
      </c>
      <c r="L277" s="2">
        <v>0</v>
      </c>
      <c r="M277" s="2">
        <v>0</v>
      </c>
      <c r="N277" s="2">
        <v>0</v>
      </c>
      <c r="O277" s="2">
        <v>2.73</v>
      </c>
      <c r="P277" s="2">
        <v>23.73</v>
      </c>
      <c r="R277">
        <v>3</v>
      </c>
      <c r="S277" t="s">
        <v>145</v>
      </c>
      <c r="T277">
        <v>0</v>
      </c>
    </row>
    <row r="278" spans="1:20" hidden="1" x14ac:dyDescent="0.25">
      <c r="A278" t="s">
        <v>371</v>
      </c>
      <c r="B278" t="s">
        <v>1684</v>
      </c>
      <c r="C278" t="s">
        <v>1</v>
      </c>
      <c r="D278" t="s">
        <v>0</v>
      </c>
      <c r="E278">
        <v>2746065</v>
      </c>
      <c r="F278" t="s">
        <v>101</v>
      </c>
      <c r="G278" t="s">
        <v>819</v>
      </c>
      <c r="H278" s="2">
        <v>0</v>
      </c>
      <c r="I278" s="2">
        <v>0</v>
      </c>
      <c r="J278" s="2">
        <v>0</v>
      </c>
      <c r="K278" s="2">
        <v>13.77</v>
      </c>
      <c r="L278" s="2">
        <v>0</v>
      </c>
      <c r="M278" s="2">
        <v>0</v>
      </c>
      <c r="N278" s="2">
        <v>0</v>
      </c>
      <c r="O278" s="2">
        <v>1.7901</v>
      </c>
      <c r="P278" s="2">
        <v>15.5601</v>
      </c>
      <c r="R278">
        <v>3</v>
      </c>
      <c r="S278" t="s">
        <v>145</v>
      </c>
      <c r="T278">
        <v>0</v>
      </c>
    </row>
    <row r="279" spans="1:20" hidden="1" x14ac:dyDescent="0.25">
      <c r="A279" t="s">
        <v>371</v>
      </c>
      <c r="B279" t="s">
        <v>1665</v>
      </c>
      <c r="C279" t="s">
        <v>1</v>
      </c>
      <c r="D279" t="s">
        <v>0</v>
      </c>
      <c r="E279">
        <v>2742446</v>
      </c>
      <c r="F279" t="s">
        <v>101</v>
      </c>
      <c r="G279" t="s">
        <v>819</v>
      </c>
      <c r="H279" s="2">
        <v>0</v>
      </c>
      <c r="I279" s="2">
        <v>0</v>
      </c>
      <c r="J279" s="2">
        <v>0</v>
      </c>
      <c r="K279" s="2">
        <v>33.619999999999997</v>
      </c>
      <c r="L279" s="2">
        <v>0</v>
      </c>
      <c r="M279" s="2">
        <v>0</v>
      </c>
      <c r="N279" s="2">
        <v>0</v>
      </c>
      <c r="O279" s="2">
        <v>4.3705999999999996</v>
      </c>
      <c r="P279" s="2">
        <v>37.990600000000001</v>
      </c>
      <c r="R279">
        <v>3</v>
      </c>
      <c r="S279" t="s">
        <v>145</v>
      </c>
      <c r="T279">
        <v>0</v>
      </c>
    </row>
    <row r="280" spans="1:20" hidden="1" x14ac:dyDescent="0.25">
      <c r="A280" t="s">
        <v>371</v>
      </c>
      <c r="B280" t="s">
        <v>1664</v>
      </c>
      <c r="C280" t="s">
        <v>1</v>
      </c>
      <c r="D280" t="s">
        <v>0</v>
      </c>
      <c r="E280">
        <v>2737957</v>
      </c>
      <c r="F280" t="s">
        <v>101</v>
      </c>
      <c r="G280" t="s">
        <v>819</v>
      </c>
      <c r="H280" s="2">
        <v>0</v>
      </c>
      <c r="I280" s="2">
        <v>0</v>
      </c>
      <c r="J280" s="2">
        <v>0</v>
      </c>
      <c r="K280" s="2">
        <v>26.4</v>
      </c>
      <c r="L280" s="2">
        <v>0</v>
      </c>
      <c r="M280" s="2">
        <v>0</v>
      </c>
      <c r="N280" s="2">
        <v>0</v>
      </c>
      <c r="O280" s="2">
        <v>3.4319999999999999</v>
      </c>
      <c r="P280" s="2">
        <v>29.831999999999997</v>
      </c>
      <c r="R280">
        <v>3</v>
      </c>
      <c r="S280" t="s">
        <v>145</v>
      </c>
      <c r="T280">
        <v>0</v>
      </c>
    </row>
    <row r="281" spans="1:20" hidden="1" x14ac:dyDescent="0.25">
      <c r="A281" t="s">
        <v>371</v>
      </c>
      <c r="B281" t="s">
        <v>1664</v>
      </c>
      <c r="C281" t="s">
        <v>1</v>
      </c>
      <c r="D281" t="s">
        <v>0</v>
      </c>
      <c r="E281">
        <v>2736595</v>
      </c>
      <c r="F281" t="s">
        <v>101</v>
      </c>
      <c r="G281" t="s">
        <v>819</v>
      </c>
      <c r="H281" s="2">
        <v>0</v>
      </c>
      <c r="I281" s="2">
        <v>0</v>
      </c>
      <c r="J281" s="2">
        <v>0</v>
      </c>
      <c r="K281" s="2">
        <v>59.05</v>
      </c>
      <c r="L281" s="2">
        <v>0</v>
      </c>
      <c r="M281" s="2">
        <v>0</v>
      </c>
      <c r="N281" s="2">
        <v>0</v>
      </c>
      <c r="O281" s="2">
        <v>7.6764999999999999</v>
      </c>
      <c r="P281" s="2">
        <v>66.726500000000001</v>
      </c>
      <c r="R281">
        <v>3</v>
      </c>
      <c r="S281" t="s">
        <v>145</v>
      </c>
      <c r="T281">
        <v>0</v>
      </c>
    </row>
    <row r="282" spans="1:20" hidden="1" x14ac:dyDescent="0.25">
      <c r="A282" t="s">
        <v>371</v>
      </c>
      <c r="B282" t="s">
        <v>1664</v>
      </c>
      <c r="C282" t="s">
        <v>1</v>
      </c>
      <c r="D282" t="s">
        <v>0</v>
      </c>
      <c r="E282">
        <v>2735817</v>
      </c>
      <c r="F282" t="s">
        <v>101</v>
      </c>
      <c r="G282" t="s">
        <v>819</v>
      </c>
      <c r="H282" s="2">
        <v>0</v>
      </c>
      <c r="I282" s="2">
        <v>0</v>
      </c>
      <c r="J282" s="2">
        <v>0</v>
      </c>
      <c r="K282" s="2">
        <v>31.71</v>
      </c>
      <c r="L282" s="2">
        <v>0</v>
      </c>
      <c r="M282" s="2">
        <v>0</v>
      </c>
      <c r="N282" s="2">
        <v>0</v>
      </c>
      <c r="O282" s="2">
        <v>4.1223000000000001</v>
      </c>
      <c r="P282" s="2">
        <v>35.832300000000004</v>
      </c>
      <c r="R282">
        <v>3</v>
      </c>
      <c r="S282" t="s">
        <v>145</v>
      </c>
      <c r="T282">
        <v>0</v>
      </c>
    </row>
    <row r="283" spans="1:20" hidden="1" x14ac:dyDescent="0.25">
      <c r="A283" t="s">
        <v>371</v>
      </c>
      <c r="B283" t="s">
        <v>1664</v>
      </c>
      <c r="C283" t="s">
        <v>1</v>
      </c>
      <c r="D283" t="s">
        <v>0</v>
      </c>
      <c r="E283">
        <v>2735737</v>
      </c>
      <c r="F283" t="s">
        <v>101</v>
      </c>
      <c r="G283" t="s">
        <v>819</v>
      </c>
      <c r="H283" s="2">
        <v>0</v>
      </c>
      <c r="I283" s="2">
        <v>0</v>
      </c>
      <c r="J283" s="2">
        <v>0</v>
      </c>
      <c r="K283" s="2">
        <v>26.4</v>
      </c>
      <c r="L283" s="2">
        <v>0</v>
      </c>
      <c r="M283" s="2">
        <v>0</v>
      </c>
      <c r="N283" s="2">
        <v>0</v>
      </c>
      <c r="O283" s="2">
        <v>3.4319999999999999</v>
      </c>
      <c r="P283" s="2">
        <v>29.831999999999997</v>
      </c>
      <c r="R283">
        <v>3</v>
      </c>
      <c r="S283" t="s">
        <v>145</v>
      </c>
      <c r="T283">
        <v>0</v>
      </c>
    </row>
    <row r="284" spans="1:20" hidden="1" x14ac:dyDescent="0.25">
      <c r="A284" t="s">
        <v>371</v>
      </c>
      <c r="B284" t="s">
        <v>1663</v>
      </c>
      <c r="C284" t="s">
        <v>1</v>
      </c>
      <c r="D284" t="s">
        <v>0</v>
      </c>
      <c r="E284">
        <v>2730132</v>
      </c>
      <c r="F284" t="s">
        <v>101</v>
      </c>
      <c r="G284" t="s">
        <v>819</v>
      </c>
      <c r="H284" s="2">
        <v>0</v>
      </c>
      <c r="I284" s="2">
        <v>0</v>
      </c>
      <c r="J284" s="2">
        <v>0</v>
      </c>
      <c r="K284" s="2">
        <v>21</v>
      </c>
      <c r="L284" s="2">
        <v>0</v>
      </c>
      <c r="M284" s="2">
        <v>0</v>
      </c>
      <c r="N284" s="2">
        <v>0</v>
      </c>
      <c r="O284" s="2">
        <v>2.73</v>
      </c>
      <c r="P284" s="2">
        <v>23.73</v>
      </c>
      <c r="R284">
        <v>3</v>
      </c>
      <c r="S284" t="s">
        <v>145</v>
      </c>
      <c r="T284">
        <v>0</v>
      </c>
    </row>
    <row r="285" spans="1:20" hidden="1" x14ac:dyDescent="0.25">
      <c r="A285" t="s">
        <v>371</v>
      </c>
      <c r="B285" t="s">
        <v>1663</v>
      </c>
      <c r="C285" t="s">
        <v>1</v>
      </c>
      <c r="D285" t="s">
        <v>0</v>
      </c>
      <c r="E285">
        <v>2733997</v>
      </c>
      <c r="F285" t="s">
        <v>101</v>
      </c>
      <c r="G285" t="s">
        <v>819</v>
      </c>
      <c r="H285" s="2">
        <v>0</v>
      </c>
      <c r="I285" s="2">
        <v>0</v>
      </c>
      <c r="J285" s="2">
        <v>0</v>
      </c>
      <c r="K285" s="2">
        <v>42.07</v>
      </c>
      <c r="L285" s="2">
        <v>0</v>
      </c>
      <c r="M285" s="2">
        <v>0</v>
      </c>
      <c r="N285" s="2">
        <v>0</v>
      </c>
      <c r="O285" s="2">
        <v>5.4691000000000001</v>
      </c>
      <c r="P285" s="2">
        <v>47.539099999999998</v>
      </c>
      <c r="R285">
        <v>3</v>
      </c>
      <c r="S285" t="s">
        <v>145</v>
      </c>
      <c r="T285">
        <v>0</v>
      </c>
    </row>
    <row r="286" spans="1:20" hidden="1" x14ac:dyDescent="0.25">
      <c r="A286" t="s">
        <v>371</v>
      </c>
      <c r="B286" t="s">
        <v>1663</v>
      </c>
      <c r="C286" t="s">
        <v>1</v>
      </c>
      <c r="D286" t="s">
        <v>0</v>
      </c>
      <c r="E286">
        <v>2732805</v>
      </c>
      <c r="F286" t="s">
        <v>101</v>
      </c>
      <c r="G286" t="s">
        <v>819</v>
      </c>
      <c r="H286" s="2">
        <v>0</v>
      </c>
      <c r="I286" s="2">
        <v>0</v>
      </c>
      <c r="J286" s="2">
        <v>0</v>
      </c>
      <c r="K286" s="2">
        <v>141.08000000000001</v>
      </c>
      <c r="L286" s="2">
        <v>0</v>
      </c>
      <c r="M286" s="2">
        <v>0</v>
      </c>
      <c r="N286" s="2">
        <v>0</v>
      </c>
      <c r="O286" s="2">
        <v>18.340400000000002</v>
      </c>
      <c r="P286" s="2">
        <v>159.42040000000003</v>
      </c>
      <c r="R286">
        <v>3</v>
      </c>
      <c r="S286" t="s">
        <v>145</v>
      </c>
      <c r="T286">
        <v>0</v>
      </c>
    </row>
    <row r="287" spans="1:20" hidden="1" x14ac:dyDescent="0.25">
      <c r="A287" t="s">
        <v>371</v>
      </c>
      <c r="B287" t="s">
        <v>1681</v>
      </c>
      <c r="C287" t="s">
        <v>1</v>
      </c>
      <c r="D287" t="s">
        <v>0</v>
      </c>
      <c r="E287">
        <v>2726279</v>
      </c>
      <c r="F287" t="s">
        <v>101</v>
      </c>
      <c r="G287" t="s">
        <v>819</v>
      </c>
      <c r="H287" s="2">
        <v>0</v>
      </c>
      <c r="I287" s="2">
        <v>0</v>
      </c>
      <c r="J287" s="2">
        <v>0</v>
      </c>
      <c r="K287" s="2">
        <v>89.7</v>
      </c>
      <c r="L287" s="2">
        <v>0</v>
      </c>
      <c r="M287" s="2">
        <v>0</v>
      </c>
      <c r="N287" s="2">
        <v>0</v>
      </c>
      <c r="O287" s="2">
        <v>11.661000000000001</v>
      </c>
      <c r="P287" s="2">
        <v>101.361</v>
      </c>
      <c r="R287">
        <v>3</v>
      </c>
      <c r="S287" t="s">
        <v>145</v>
      </c>
      <c r="T287">
        <v>0</v>
      </c>
    </row>
    <row r="288" spans="1:20" hidden="1" x14ac:dyDescent="0.25">
      <c r="A288" t="s">
        <v>371</v>
      </c>
      <c r="B288" t="s">
        <v>1681</v>
      </c>
      <c r="C288" t="s">
        <v>1</v>
      </c>
      <c r="D288" t="s">
        <v>0</v>
      </c>
      <c r="E288">
        <v>2725578</v>
      </c>
      <c r="F288" t="s">
        <v>101</v>
      </c>
      <c r="G288" t="s">
        <v>819</v>
      </c>
      <c r="H288" s="2">
        <v>0</v>
      </c>
      <c r="I288" s="2">
        <v>0</v>
      </c>
      <c r="J288" s="2">
        <v>0</v>
      </c>
      <c r="K288" s="2">
        <v>25.27</v>
      </c>
      <c r="L288" s="2">
        <v>0</v>
      </c>
      <c r="M288" s="2">
        <v>0</v>
      </c>
      <c r="N288" s="2">
        <v>0</v>
      </c>
      <c r="O288" s="2">
        <v>3.2850999999999999</v>
      </c>
      <c r="P288" s="2">
        <v>28.555099999999999</v>
      </c>
      <c r="R288">
        <v>3</v>
      </c>
      <c r="S288" t="s">
        <v>145</v>
      </c>
      <c r="T288">
        <v>0</v>
      </c>
    </row>
    <row r="289" spans="1:20" hidden="1" x14ac:dyDescent="0.25">
      <c r="A289" t="s">
        <v>371</v>
      </c>
      <c r="B289" t="s">
        <v>1678</v>
      </c>
      <c r="C289" t="s">
        <v>1</v>
      </c>
      <c r="D289" t="s">
        <v>0</v>
      </c>
      <c r="E289">
        <v>2715748</v>
      </c>
      <c r="F289" t="s">
        <v>101</v>
      </c>
      <c r="G289" t="s">
        <v>819</v>
      </c>
      <c r="H289" s="2">
        <v>0</v>
      </c>
      <c r="I289" s="2">
        <v>0</v>
      </c>
      <c r="J289" s="2">
        <v>0</v>
      </c>
      <c r="K289" s="2">
        <v>31.89</v>
      </c>
      <c r="L289" s="2">
        <v>0</v>
      </c>
      <c r="M289" s="2">
        <v>0</v>
      </c>
      <c r="N289" s="2">
        <v>0</v>
      </c>
      <c r="O289" s="2">
        <v>4.1457000000000006</v>
      </c>
      <c r="P289" s="2">
        <v>36.035699999999999</v>
      </c>
      <c r="R289">
        <v>3</v>
      </c>
      <c r="S289" t="s">
        <v>145</v>
      </c>
      <c r="T289">
        <v>0</v>
      </c>
    </row>
    <row r="290" spans="1:20" hidden="1" x14ac:dyDescent="0.25">
      <c r="A290" t="s">
        <v>371</v>
      </c>
      <c r="B290" t="s">
        <v>1677</v>
      </c>
      <c r="C290" t="s">
        <v>1</v>
      </c>
      <c r="D290" t="s">
        <v>0</v>
      </c>
      <c r="E290">
        <v>2714534</v>
      </c>
      <c r="F290" t="s">
        <v>101</v>
      </c>
      <c r="G290" t="s">
        <v>819</v>
      </c>
      <c r="H290" s="2">
        <v>0</v>
      </c>
      <c r="I290" s="2">
        <v>0</v>
      </c>
      <c r="J290" s="2">
        <v>0</v>
      </c>
      <c r="K290" s="2">
        <v>52</v>
      </c>
      <c r="L290" s="2">
        <v>0</v>
      </c>
      <c r="M290" s="2">
        <v>0</v>
      </c>
      <c r="N290" s="2">
        <v>0</v>
      </c>
      <c r="O290" s="2">
        <v>6.76</v>
      </c>
      <c r="P290" s="2">
        <v>58.76</v>
      </c>
      <c r="R290">
        <v>3</v>
      </c>
      <c r="S290" t="s">
        <v>145</v>
      </c>
      <c r="T290">
        <v>0</v>
      </c>
    </row>
    <row r="291" spans="1:20" hidden="1" x14ac:dyDescent="0.25">
      <c r="A291" t="s">
        <v>371</v>
      </c>
      <c r="B291" t="s">
        <v>1677</v>
      </c>
      <c r="C291" t="s">
        <v>1</v>
      </c>
      <c r="D291" t="s">
        <v>0</v>
      </c>
      <c r="E291">
        <v>2711343</v>
      </c>
      <c r="F291" t="s">
        <v>101</v>
      </c>
      <c r="G291" t="s">
        <v>819</v>
      </c>
      <c r="H291" s="2">
        <v>0</v>
      </c>
      <c r="I291" s="2">
        <v>0</v>
      </c>
      <c r="J291" s="2">
        <v>0</v>
      </c>
      <c r="K291" s="2">
        <v>17.89</v>
      </c>
      <c r="L291" s="2">
        <v>0</v>
      </c>
      <c r="M291" s="2">
        <v>0</v>
      </c>
      <c r="N291" s="2">
        <v>0</v>
      </c>
      <c r="O291" s="2">
        <v>2.3257000000000003</v>
      </c>
      <c r="P291" s="2">
        <v>20.215700000000002</v>
      </c>
      <c r="R291">
        <v>3</v>
      </c>
      <c r="S291" t="s">
        <v>145</v>
      </c>
      <c r="T291">
        <v>0</v>
      </c>
    </row>
    <row r="292" spans="1:20" hidden="1" x14ac:dyDescent="0.25">
      <c r="A292" t="s">
        <v>371</v>
      </c>
      <c r="B292" t="s">
        <v>1677</v>
      </c>
      <c r="C292" t="s">
        <v>1</v>
      </c>
      <c r="D292" t="s">
        <v>0</v>
      </c>
      <c r="E292">
        <v>2709730</v>
      </c>
      <c r="F292" t="s">
        <v>101</v>
      </c>
      <c r="G292" t="s">
        <v>819</v>
      </c>
      <c r="H292" s="2">
        <v>0</v>
      </c>
      <c r="I292" s="2">
        <v>0</v>
      </c>
      <c r="J292" s="2">
        <v>0</v>
      </c>
      <c r="K292" s="2">
        <v>18</v>
      </c>
      <c r="L292" s="2">
        <v>0</v>
      </c>
      <c r="M292" s="2">
        <v>0</v>
      </c>
      <c r="N292" s="2">
        <v>0</v>
      </c>
      <c r="O292" s="2">
        <v>2.34</v>
      </c>
      <c r="P292" s="2">
        <v>20.34</v>
      </c>
      <c r="R292">
        <v>3</v>
      </c>
      <c r="S292" t="s">
        <v>145</v>
      </c>
      <c r="T292">
        <v>0</v>
      </c>
    </row>
    <row r="293" spans="1:20" hidden="1" x14ac:dyDescent="0.25">
      <c r="A293" t="s">
        <v>371</v>
      </c>
      <c r="B293" t="s">
        <v>1677</v>
      </c>
      <c r="C293" t="s">
        <v>1</v>
      </c>
      <c r="D293" t="s">
        <v>0</v>
      </c>
      <c r="E293">
        <v>2709718</v>
      </c>
      <c r="F293" t="s">
        <v>101</v>
      </c>
      <c r="G293" t="s">
        <v>819</v>
      </c>
      <c r="H293" s="2">
        <v>0</v>
      </c>
      <c r="I293" s="2">
        <v>0</v>
      </c>
      <c r="J293" s="2">
        <v>0</v>
      </c>
      <c r="K293" s="2">
        <v>32.25</v>
      </c>
      <c r="L293" s="2">
        <v>0</v>
      </c>
      <c r="M293" s="2">
        <v>0</v>
      </c>
      <c r="N293" s="2">
        <v>0</v>
      </c>
      <c r="O293" s="2">
        <v>4.1924999999999999</v>
      </c>
      <c r="P293" s="2">
        <v>36.442500000000003</v>
      </c>
      <c r="R293">
        <v>3</v>
      </c>
      <c r="S293" t="s">
        <v>145</v>
      </c>
      <c r="T293">
        <v>0</v>
      </c>
    </row>
    <row r="294" spans="1:20" hidden="1" x14ac:dyDescent="0.25">
      <c r="A294" t="s">
        <v>371</v>
      </c>
      <c r="B294" t="s">
        <v>1662</v>
      </c>
      <c r="C294" t="s">
        <v>1</v>
      </c>
      <c r="D294" t="s">
        <v>0</v>
      </c>
      <c r="E294">
        <v>2704241</v>
      </c>
      <c r="F294" t="s">
        <v>101</v>
      </c>
      <c r="G294" t="s">
        <v>819</v>
      </c>
      <c r="H294" s="2">
        <v>0</v>
      </c>
      <c r="I294" s="2">
        <v>0</v>
      </c>
      <c r="J294" s="2">
        <v>0</v>
      </c>
      <c r="K294" s="2">
        <v>71.17</v>
      </c>
      <c r="L294" s="2">
        <v>0</v>
      </c>
      <c r="M294" s="2">
        <v>0</v>
      </c>
      <c r="N294" s="2">
        <v>0</v>
      </c>
      <c r="O294" s="2">
        <v>9.2521000000000004</v>
      </c>
      <c r="P294" s="2">
        <v>80.4221</v>
      </c>
      <c r="R294">
        <v>3</v>
      </c>
      <c r="S294" t="s">
        <v>145</v>
      </c>
      <c r="T294">
        <v>0</v>
      </c>
    </row>
    <row r="295" spans="1:20" hidden="1" x14ac:dyDescent="0.25">
      <c r="A295" t="s">
        <v>371</v>
      </c>
      <c r="B295" t="s">
        <v>1661</v>
      </c>
      <c r="C295" t="s">
        <v>1</v>
      </c>
      <c r="D295" t="s">
        <v>0</v>
      </c>
      <c r="E295">
        <v>1899957</v>
      </c>
      <c r="F295" t="s">
        <v>101</v>
      </c>
      <c r="G295" t="s">
        <v>819</v>
      </c>
      <c r="H295" s="2">
        <v>0</v>
      </c>
      <c r="I295" s="2">
        <v>0</v>
      </c>
      <c r="J295" s="2">
        <v>0</v>
      </c>
      <c r="K295" s="2">
        <v>31.42</v>
      </c>
      <c r="L295" s="2">
        <v>0</v>
      </c>
      <c r="M295" s="2">
        <v>0</v>
      </c>
      <c r="N295" s="2">
        <v>0</v>
      </c>
      <c r="O295" s="2">
        <v>4.0846</v>
      </c>
      <c r="P295" s="2">
        <v>35.504600000000003</v>
      </c>
      <c r="R295">
        <v>3</v>
      </c>
      <c r="S295" t="s">
        <v>145</v>
      </c>
      <c r="T295">
        <v>0</v>
      </c>
    </row>
    <row r="296" spans="1:20" hidden="1" x14ac:dyDescent="0.25">
      <c r="A296" t="s">
        <v>371</v>
      </c>
      <c r="B296" t="s">
        <v>1661</v>
      </c>
      <c r="C296" t="s">
        <v>1</v>
      </c>
      <c r="D296" t="s">
        <v>0</v>
      </c>
      <c r="E296">
        <v>1895771</v>
      </c>
      <c r="F296" t="s">
        <v>101</v>
      </c>
      <c r="G296" t="s">
        <v>819</v>
      </c>
      <c r="H296" s="2">
        <v>0</v>
      </c>
      <c r="I296" s="2">
        <v>0</v>
      </c>
      <c r="J296" s="2">
        <v>0</v>
      </c>
      <c r="K296" s="2">
        <v>71.099999999999994</v>
      </c>
      <c r="L296" s="2">
        <v>0</v>
      </c>
      <c r="M296" s="2">
        <v>0</v>
      </c>
      <c r="N296" s="2">
        <v>0</v>
      </c>
      <c r="O296" s="2">
        <v>9.2430000000000003</v>
      </c>
      <c r="P296" s="2">
        <v>80.342999999999989</v>
      </c>
      <c r="R296">
        <v>3</v>
      </c>
      <c r="S296" t="s">
        <v>145</v>
      </c>
      <c r="T296">
        <v>0</v>
      </c>
    </row>
    <row r="297" spans="1:20" hidden="1" x14ac:dyDescent="0.25">
      <c r="A297" t="s">
        <v>371</v>
      </c>
      <c r="B297" t="s">
        <v>1691</v>
      </c>
      <c r="C297" t="s">
        <v>1</v>
      </c>
      <c r="D297" t="s">
        <v>0</v>
      </c>
      <c r="E297">
        <v>1891540</v>
      </c>
      <c r="F297" t="s">
        <v>101</v>
      </c>
      <c r="G297" t="s">
        <v>819</v>
      </c>
      <c r="H297" s="2">
        <v>0</v>
      </c>
      <c r="I297" s="2">
        <v>0</v>
      </c>
      <c r="J297" s="2">
        <v>0</v>
      </c>
      <c r="K297" s="2">
        <v>17.62</v>
      </c>
      <c r="L297" s="2">
        <v>0</v>
      </c>
      <c r="M297" s="2">
        <v>0</v>
      </c>
      <c r="N297" s="2">
        <v>0</v>
      </c>
      <c r="O297" s="2">
        <v>2.2906000000000004</v>
      </c>
      <c r="P297" s="2">
        <v>19.910600000000002</v>
      </c>
      <c r="R297">
        <v>3</v>
      </c>
      <c r="S297" s="59" t="s">
        <v>145</v>
      </c>
      <c r="T297" s="59">
        <v>0</v>
      </c>
    </row>
    <row r="298" spans="1:20" hidden="1" x14ac:dyDescent="0.25">
      <c r="A298" t="s">
        <v>370</v>
      </c>
      <c r="B298" t="s">
        <v>502</v>
      </c>
      <c r="C298" t="s">
        <v>1</v>
      </c>
      <c r="D298" t="s">
        <v>0</v>
      </c>
      <c r="E298">
        <v>1715906</v>
      </c>
      <c r="F298" t="s">
        <v>101</v>
      </c>
      <c r="G298" t="s">
        <v>819</v>
      </c>
      <c r="H298" s="2">
        <v>0</v>
      </c>
      <c r="I298" s="2">
        <v>0</v>
      </c>
      <c r="J298" s="2">
        <v>0</v>
      </c>
      <c r="K298" s="2">
        <v>90.52</v>
      </c>
      <c r="L298" s="2">
        <v>0</v>
      </c>
      <c r="M298" s="2">
        <v>0</v>
      </c>
      <c r="N298" s="2">
        <v>0</v>
      </c>
      <c r="O298" s="2">
        <v>11.7676</v>
      </c>
      <c r="P298" s="2">
        <v>102.2876</v>
      </c>
      <c r="R298">
        <v>3</v>
      </c>
      <c r="S298" s="59"/>
      <c r="T298" s="59"/>
    </row>
    <row r="299" spans="1:20" hidden="1" x14ac:dyDescent="0.25">
      <c r="A299" t="s">
        <v>370</v>
      </c>
      <c r="B299" t="s">
        <v>501</v>
      </c>
      <c r="C299" t="s">
        <v>1</v>
      </c>
      <c r="D299" t="s">
        <v>0</v>
      </c>
      <c r="E299">
        <v>1712224</v>
      </c>
      <c r="F299" t="s">
        <v>101</v>
      </c>
      <c r="G299" t="s">
        <v>819</v>
      </c>
      <c r="H299" s="2">
        <v>0</v>
      </c>
      <c r="I299" s="2">
        <v>0</v>
      </c>
      <c r="J299" s="2">
        <v>0</v>
      </c>
      <c r="K299" s="2">
        <v>82.51</v>
      </c>
      <c r="L299" s="2">
        <v>0</v>
      </c>
      <c r="M299" s="2">
        <v>0</v>
      </c>
      <c r="N299" s="2">
        <v>0</v>
      </c>
      <c r="O299" s="2">
        <v>10.7263</v>
      </c>
      <c r="P299" s="2">
        <v>93.2363</v>
      </c>
      <c r="R299">
        <v>3</v>
      </c>
      <c r="S299" s="59"/>
      <c r="T299" s="59"/>
    </row>
    <row r="300" spans="1:20" hidden="1" x14ac:dyDescent="0.25">
      <c r="A300" t="s">
        <v>370</v>
      </c>
      <c r="B300" t="s">
        <v>501</v>
      </c>
      <c r="C300" t="s">
        <v>1</v>
      </c>
      <c r="D300" t="s">
        <v>0</v>
      </c>
      <c r="E300">
        <v>1711084</v>
      </c>
      <c r="F300" t="s">
        <v>101</v>
      </c>
      <c r="G300" t="s">
        <v>819</v>
      </c>
      <c r="H300" s="2">
        <v>0</v>
      </c>
      <c r="I300" s="2">
        <v>0</v>
      </c>
      <c r="J300" s="2">
        <v>0</v>
      </c>
      <c r="K300" s="2">
        <v>176.46</v>
      </c>
      <c r="L300" s="2">
        <v>0</v>
      </c>
      <c r="M300" s="2">
        <v>0</v>
      </c>
      <c r="N300" s="2">
        <v>0</v>
      </c>
      <c r="O300" s="2">
        <v>22.939800000000002</v>
      </c>
      <c r="P300" s="2">
        <v>199.3998</v>
      </c>
      <c r="R300">
        <v>3</v>
      </c>
      <c r="S300" s="59"/>
      <c r="T300" s="59"/>
    </row>
    <row r="301" spans="1:20" hidden="1" x14ac:dyDescent="0.25">
      <c r="A301" t="s">
        <v>370</v>
      </c>
      <c r="B301" t="s">
        <v>521</v>
      </c>
      <c r="C301" t="s">
        <v>1</v>
      </c>
      <c r="D301" t="s">
        <v>0</v>
      </c>
      <c r="E301">
        <v>1702838</v>
      </c>
      <c r="F301" t="s">
        <v>101</v>
      </c>
      <c r="G301" t="s">
        <v>819</v>
      </c>
      <c r="H301" s="2">
        <v>0</v>
      </c>
      <c r="I301" s="2">
        <v>0</v>
      </c>
      <c r="J301" s="2">
        <v>0</v>
      </c>
      <c r="K301" s="2">
        <v>89.94</v>
      </c>
      <c r="L301" s="2">
        <v>0</v>
      </c>
      <c r="M301" s="2">
        <v>0</v>
      </c>
      <c r="N301" s="2">
        <v>0</v>
      </c>
      <c r="O301" s="2">
        <v>11.6922</v>
      </c>
      <c r="P301" s="2">
        <v>101.6322</v>
      </c>
      <c r="R301">
        <v>3</v>
      </c>
      <c r="S301" s="59"/>
      <c r="T301" s="59"/>
    </row>
    <row r="302" spans="1:20" hidden="1" x14ac:dyDescent="0.25">
      <c r="A302" t="s">
        <v>370</v>
      </c>
      <c r="B302" t="s">
        <v>520</v>
      </c>
      <c r="C302" t="s">
        <v>1</v>
      </c>
      <c r="D302" t="s">
        <v>0</v>
      </c>
      <c r="E302">
        <v>1699352</v>
      </c>
      <c r="F302" t="s">
        <v>101</v>
      </c>
      <c r="G302" t="s">
        <v>819</v>
      </c>
      <c r="H302" s="2">
        <v>0</v>
      </c>
      <c r="I302" s="2">
        <v>0</v>
      </c>
      <c r="J302" s="2">
        <v>0</v>
      </c>
      <c r="K302" s="2">
        <v>115.13</v>
      </c>
      <c r="L302" s="2">
        <v>0</v>
      </c>
      <c r="M302" s="2">
        <v>0</v>
      </c>
      <c r="N302" s="2">
        <v>0</v>
      </c>
      <c r="O302" s="2">
        <v>14.966900000000001</v>
      </c>
      <c r="P302" s="2">
        <v>130.09690000000001</v>
      </c>
      <c r="R302">
        <v>3</v>
      </c>
      <c r="S302" s="59"/>
      <c r="T302" s="59"/>
    </row>
    <row r="303" spans="1:20" hidden="1" x14ac:dyDescent="0.25">
      <c r="A303" t="s">
        <v>370</v>
      </c>
      <c r="B303" t="s">
        <v>511</v>
      </c>
      <c r="C303" t="s">
        <v>1</v>
      </c>
      <c r="D303" t="s">
        <v>0</v>
      </c>
      <c r="E303">
        <v>1794539</v>
      </c>
      <c r="F303" t="s">
        <v>101</v>
      </c>
      <c r="G303" t="s">
        <v>819</v>
      </c>
      <c r="H303" s="2">
        <v>0</v>
      </c>
      <c r="I303" s="2">
        <v>0</v>
      </c>
      <c r="J303" s="2">
        <v>0</v>
      </c>
      <c r="K303" s="2">
        <v>97.1</v>
      </c>
      <c r="L303" s="2">
        <v>0</v>
      </c>
      <c r="M303" s="2">
        <v>0</v>
      </c>
      <c r="N303" s="2">
        <v>0</v>
      </c>
      <c r="O303" s="2">
        <v>12.622999999999999</v>
      </c>
      <c r="P303" s="2">
        <v>109.723</v>
      </c>
      <c r="R303">
        <v>3</v>
      </c>
      <c r="S303" s="59"/>
      <c r="T303" s="59"/>
    </row>
    <row r="304" spans="1:20" hidden="1" x14ac:dyDescent="0.25">
      <c r="A304" t="s">
        <v>370</v>
      </c>
      <c r="B304" t="s">
        <v>520</v>
      </c>
      <c r="C304" t="s">
        <v>1</v>
      </c>
      <c r="D304" t="s">
        <v>0</v>
      </c>
      <c r="E304">
        <v>1699058</v>
      </c>
      <c r="F304" t="s">
        <v>101</v>
      </c>
      <c r="G304" t="s">
        <v>819</v>
      </c>
      <c r="H304" s="2">
        <v>0</v>
      </c>
      <c r="I304" s="2">
        <v>0</v>
      </c>
      <c r="J304" s="2">
        <v>0</v>
      </c>
      <c r="K304" s="2">
        <v>30.16</v>
      </c>
      <c r="L304" s="2">
        <v>0</v>
      </c>
      <c r="M304" s="2">
        <v>0</v>
      </c>
      <c r="N304" s="2">
        <v>0</v>
      </c>
      <c r="O304" s="2">
        <v>3.9208000000000003</v>
      </c>
      <c r="P304" s="2">
        <v>34.080800000000004</v>
      </c>
      <c r="R304">
        <v>3</v>
      </c>
      <c r="S304" s="59"/>
      <c r="T304" s="59"/>
    </row>
    <row r="305" spans="1:20" hidden="1" x14ac:dyDescent="0.25">
      <c r="A305" t="s">
        <v>370</v>
      </c>
      <c r="B305" t="s">
        <v>516</v>
      </c>
      <c r="C305" t="s">
        <v>1</v>
      </c>
      <c r="D305" t="s">
        <v>0</v>
      </c>
      <c r="E305">
        <v>1828089</v>
      </c>
      <c r="F305" t="s">
        <v>101</v>
      </c>
      <c r="G305" t="s">
        <v>819</v>
      </c>
      <c r="H305" s="2">
        <v>0</v>
      </c>
      <c r="I305" s="2">
        <v>0</v>
      </c>
      <c r="J305" s="2">
        <v>0</v>
      </c>
      <c r="K305" s="2">
        <v>136.18</v>
      </c>
      <c r="L305" s="2">
        <v>0</v>
      </c>
      <c r="M305" s="2">
        <v>0</v>
      </c>
      <c r="N305" s="2">
        <v>0</v>
      </c>
      <c r="O305" s="2">
        <v>17.703400000000002</v>
      </c>
      <c r="P305" s="2">
        <v>153.88339999999999</v>
      </c>
      <c r="R305">
        <v>3</v>
      </c>
      <c r="S305" s="59"/>
      <c r="T305" s="59"/>
    </row>
    <row r="306" spans="1:20" hidden="1" x14ac:dyDescent="0.25">
      <c r="A306" t="s">
        <v>370</v>
      </c>
      <c r="B306" t="s">
        <v>515</v>
      </c>
      <c r="C306" t="s">
        <v>1</v>
      </c>
      <c r="D306" t="s">
        <v>0</v>
      </c>
      <c r="E306">
        <v>1824242</v>
      </c>
      <c r="F306" t="s">
        <v>101</v>
      </c>
      <c r="G306" t="s">
        <v>819</v>
      </c>
      <c r="H306" s="2">
        <v>0</v>
      </c>
      <c r="I306" s="2">
        <v>0</v>
      </c>
      <c r="J306" s="2">
        <v>0</v>
      </c>
      <c r="K306" s="2">
        <v>63.42</v>
      </c>
      <c r="L306" s="2">
        <v>0</v>
      </c>
      <c r="M306" s="2">
        <v>0</v>
      </c>
      <c r="N306" s="2">
        <v>0</v>
      </c>
      <c r="O306" s="2">
        <v>8.2446000000000002</v>
      </c>
      <c r="P306" s="2">
        <v>71.664600000000007</v>
      </c>
      <c r="R306">
        <v>3</v>
      </c>
      <c r="S306" s="59"/>
      <c r="T306" s="59"/>
    </row>
    <row r="307" spans="1:20" hidden="1" x14ac:dyDescent="0.25">
      <c r="A307" t="s">
        <v>370</v>
      </c>
      <c r="B307" t="s">
        <v>515</v>
      </c>
      <c r="C307" t="s">
        <v>1</v>
      </c>
      <c r="D307" t="s">
        <v>0</v>
      </c>
      <c r="E307">
        <v>1824144</v>
      </c>
      <c r="F307" t="s">
        <v>101</v>
      </c>
      <c r="G307" t="s">
        <v>819</v>
      </c>
      <c r="H307" s="2">
        <v>0</v>
      </c>
      <c r="I307" s="2">
        <v>0</v>
      </c>
      <c r="J307" s="2">
        <v>0</v>
      </c>
      <c r="K307" s="2">
        <v>35.78</v>
      </c>
      <c r="L307" s="2">
        <v>0</v>
      </c>
      <c r="M307" s="2">
        <v>0</v>
      </c>
      <c r="N307" s="2">
        <v>0</v>
      </c>
      <c r="O307" s="2">
        <v>4.6514000000000006</v>
      </c>
      <c r="P307" s="2">
        <v>40.431400000000004</v>
      </c>
      <c r="R307">
        <v>3</v>
      </c>
      <c r="S307" s="59"/>
      <c r="T307" s="59"/>
    </row>
    <row r="308" spans="1:20" hidden="1" x14ac:dyDescent="0.25">
      <c r="A308" t="s">
        <v>370</v>
      </c>
      <c r="B308" t="s">
        <v>515</v>
      </c>
      <c r="C308" t="s">
        <v>1</v>
      </c>
      <c r="D308" t="s">
        <v>0</v>
      </c>
      <c r="E308">
        <v>1820191</v>
      </c>
      <c r="F308" t="s">
        <v>101</v>
      </c>
      <c r="G308" t="s">
        <v>819</v>
      </c>
      <c r="H308" s="2">
        <v>0</v>
      </c>
      <c r="I308" s="2">
        <v>0</v>
      </c>
      <c r="J308" s="2">
        <v>0</v>
      </c>
      <c r="K308" s="2">
        <v>58.23</v>
      </c>
      <c r="L308" s="2">
        <v>0</v>
      </c>
      <c r="M308" s="2">
        <v>0</v>
      </c>
      <c r="N308" s="2">
        <v>0</v>
      </c>
      <c r="O308" s="2">
        <v>7.5698999999999996</v>
      </c>
      <c r="P308" s="2">
        <v>65.799899999999994</v>
      </c>
      <c r="R308">
        <v>3</v>
      </c>
      <c r="S308" s="59"/>
      <c r="T308" s="59"/>
    </row>
    <row r="309" spans="1:20" hidden="1" x14ac:dyDescent="0.25">
      <c r="A309" t="s">
        <v>370</v>
      </c>
      <c r="B309" t="s">
        <v>515</v>
      </c>
      <c r="C309" t="s">
        <v>1</v>
      </c>
      <c r="D309" t="s">
        <v>0</v>
      </c>
      <c r="E309">
        <v>1820118</v>
      </c>
      <c r="F309" t="s">
        <v>101</v>
      </c>
      <c r="G309" t="s">
        <v>819</v>
      </c>
      <c r="H309" s="2">
        <v>0</v>
      </c>
      <c r="I309" s="2">
        <v>0</v>
      </c>
      <c r="J309" s="2">
        <v>0</v>
      </c>
      <c r="K309" s="2">
        <v>35.659999999999997</v>
      </c>
      <c r="L309" s="2">
        <v>0</v>
      </c>
      <c r="M309" s="2">
        <v>0</v>
      </c>
      <c r="N309" s="2">
        <v>0</v>
      </c>
      <c r="O309" s="2">
        <v>4.6357999999999997</v>
      </c>
      <c r="P309" s="2">
        <v>40.2958</v>
      </c>
      <c r="R309">
        <v>3</v>
      </c>
      <c r="S309" s="59"/>
      <c r="T309" s="59"/>
    </row>
    <row r="310" spans="1:20" hidden="1" x14ac:dyDescent="0.25">
      <c r="A310" t="s">
        <v>370</v>
      </c>
      <c r="B310" t="s">
        <v>512</v>
      </c>
      <c r="C310" t="s">
        <v>1</v>
      </c>
      <c r="D310" t="s">
        <v>0</v>
      </c>
      <c r="E310">
        <v>1805590</v>
      </c>
      <c r="F310" t="s">
        <v>101</v>
      </c>
      <c r="G310" t="s">
        <v>819</v>
      </c>
      <c r="H310" s="2">
        <v>0</v>
      </c>
      <c r="I310" s="2">
        <v>0</v>
      </c>
      <c r="J310" s="2">
        <v>0</v>
      </c>
      <c r="K310" s="2">
        <v>33.46</v>
      </c>
      <c r="L310" s="2">
        <v>0</v>
      </c>
      <c r="M310" s="2">
        <v>0</v>
      </c>
      <c r="N310" s="2">
        <v>0</v>
      </c>
      <c r="O310" s="2">
        <v>4.3498000000000001</v>
      </c>
      <c r="P310" s="2">
        <v>37.809800000000003</v>
      </c>
      <c r="R310">
        <v>3</v>
      </c>
      <c r="S310" s="59"/>
      <c r="T310" s="59"/>
    </row>
    <row r="311" spans="1:20" hidden="1" x14ac:dyDescent="0.25">
      <c r="A311" t="s">
        <v>370</v>
      </c>
      <c r="B311" t="s">
        <v>512</v>
      </c>
      <c r="C311" t="s">
        <v>1</v>
      </c>
      <c r="D311" t="s">
        <v>0</v>
      </c>
      <c r="E311">
        <v>1802849</v>
      </c>
      <c r="F311" t="s">
        <v>101</v>
      </c>
      <c r="G311" t="s">
        <v>819</v>
      </c>
      <c r="H311" s="2">
        <v>0</v>
      </c>
      <c r="I311" s="2">
        <v>0</v>
      </c>
      <c r="J311" s="2">
        <v>0</v>
      </c>
      <c r="K311" s="2">
        <v>83.44</v>
      </c>
      <c r="L311" s="2">
        <v>0</v>
      </c>
      <c r="M311" s="2">
        <v>0</v>
      </c>
      <c r="N311" s="2">
        <v>0</v>
      </c>
      <c r="O311" s="2">
        <v>10.847200000000001</v>
      </c>
      <c r="P311" s="2">
        <v>94.287199999999999</v>
      </c>
      <c r="R311">
        <v>3</v>
      </c>
      <c r="S311" s="59"/>
      <c r="T311" s="59"/>
    </row>
    <row r="312" spans="1:20" hidden="1" x14ac:dyDescent="0.25">
      <c r="A312" t="s">
        <v>370</v>
      </c>
      <c r="B312" t="s">
        <v>512</v>
      </c>
      <c r="C312" t="s">
        <v>1</v>
      </c>
      <c r="D312" t="s">
        <v>0</v>
      </c>
      <c r="E312">
        <v>1799308</v>
      </c>
      <c r="F312" t="s">
        <v>101</v>
      </c>
      <c r="G312" t="s">
        <v>819</v>
      </c>
      <c r="H312" s="2">
        <v>0</v>
      </c>
      <c r="I312" s="2">
        <v>0</v>
      </c>
      <c r="J312" s="2">
        <v>0</v>
      </c>
      <c r="K312" s="2">
        <v>72.08</v>
      </c>
      <c r="L312" s="2">
        <v>0</v>
      </c>
      <c r="M312" s="2">
        <v>0</v>
      </c>
      <c r="N312" s="2">
        <v>0</v>
      </c>
      <c r="O312" s="2">
        <v>9.3704000000000001</v>
      </c>
      <c r="P312" s="2">
        <v>81.450400000000002</v>
      </c>
      <c r="R312">
        <v>3</v>
      </c>
      <c r="S312" s="59"/>
      <c r="T312" s="59"/>
    </row>
    <row r="313" spans="1:20" hidden="1" x14ac:dyDescent="0.25">
      <c r="A313" t="s">
        <v>370</v>
      </c>
      <c r="B313" t="s">
        <v>511</v>
      </c>
      <c r="C313" t="s">
        <v>1</v>
      </c>
      <c r="D313" t="s">
        <v>0</v>
      </c>
      <c r="E313">
        <v>1795319</v>
      </c>
      <c r="F313" t="s">
        <v>101</v>
      </c>
      <c r="G313" t="s">
        <v>819</v>
      </c>
      <c r="H313" s="2">
        <v>0</v>
      </c>
      <c r="I313" s="2">
        <v>0</v>
      </c>
      <c r="J313" s="2">
        <v>0</v>
      </c>
      <c r="K313" s="2">
        <v>24.45</v>
      </c>
      <c r="L313" s="2">
        <v>0</v>
      </c>
      <c r="M313" s="2">
        <v>0</v>
      </c>
      <c r="N313" s="2">
        <v>0</v>
      </c>
      <c r="O313" s="2">
        <v>3.1785000000000001</v>
      </c>
      <c r="P313" s="2">
        <v>27.628499999999999</v>
      </c>
      <c r="R313">
        <v>3</v>
      </c>
      <c r="S313" s="59"/>
      <c r="T313" s="59"/>
    </row>
    <row r="314" spans="1:20" hidden="1" x14ac:dyDescent="0.25">
      <c r="A314" t="s">
        <v>370</v>
      </c>
      <c r="B314" t="s">
        <v>510</v>
      </c>
      <c r="C314" t="s">
        <v>1</v>
      </c>
      <c r="D314" t="s">
        <v>0</v>
      </c>
      <c r="E314">
        <v>1787930</v>
      </c>
      <c r="F314" t="s">
        <v>101</v>
      </c>
      <c r="G314" t="s">
        <v>819</v>
      </c>
      <c r="H314" s="2">
        <v>0</v>
      </c>
      <c r="I314" s="2">
        <v>0</v>
      </c>
      <c r="J314" s="2">
        <v>0</v>
      </c>
      <c r="K314" s="2">
        <v>90.86</v>
      </c>
      <c r="L314" s="2">
        <v>0</v>
      </c>
      <c r="M314" s="2">
        <v>0</v>
      </c>
      <c r="N314" s="2">
        <v>0</v>
      </c>
      <c r="O314" s="2">
        <v>11.8118</v>
      </c>
      <c r="P314" s="2">
        <v>102.6718</v>
      </c>
      <c r="R314">
        <v>3</v>
      </c>
      <c r="S314" s="59"/>
      <c r="T314" s="59"/>
    </row>
    <row r="315" spans="1:20" hidden="1" x14ac:dyDescent="0.25">
      <c r="A315" t="s">
        <v>370</v>
      </c>
      <c r="B315" t="s">
        <v>508</v>
      </c>
      <c r="C315" t="s">
        <v>1</v>
      </c>
      <c r="D315" t="s">
        <v>0</v>
      </c>
      <c r="E315">
        <v>1771709</v>
      </c>
      <c r="F315" t="s">
        <v>101</v>
      </c>
      <c r="G315" t="s">
        <v>819</v>
      </c>
      <c r="H315" s="2">
        <v>0</v>
      </c>
      <c r="I315" s="2">
        <v>0</v>
      </c>
      <c r="J315" s="2">
        <v>0</v>
      </c>
      <c r="K315" s="2">
        <v>72.97</v>
      </c>
      <c r="L315" s="2">
        <v>0</v>
      </c>
      <c r="M315" s="2">
        <v>0</v>
      </c>
      <c r="N315" s="2">
        <v>0</v>
      </c>
      <c r="O315" s="2">
        <v>9.4861000000000004</v>
      </c>
      <c r="P315" s="2">
        <v>82.456099999999992</v>
      </c>
      <c r="R315">
        <v>3</v>
      </c>
      <c r="S315" s="59"/>
      <c r="T315" s="59"/>
    </row>
    <row r="316" spans="1:20" hidden="1" x14ac:dyDescent="0.25">
      <c r="A316" t="s">
        <v>370</v>
      </c>
      <c r="B316" t="s">
        <v>507</v>
      </c>
      <c r="C316" t="s">
        <v>1</v>
      </c>
      <c r="D316" t="s">
        <v>0</v>
      </c>
      <c r="E316">
        <v>1766884</v>
      </c>
      <c r="F316" t="s">
        <v>101</v>
      </c>
      <c r="G316" t="s">
        <v>819</v>
      </c>
      <c r="H316" s="2">
        <v>0</v>
      </c>
      <c r="I316" s="2">
        <v>0</v>
      </c>
      <c r="J316" s="2">
        <v>0</v>
      </c>
      <c r="K316" s="2">
        <v>73.849999999999994</v>
      </c>
      <c r="L316" s="2">
        <v>0</v>
      </c>
      <c r="M316" s="2">
        <v>0</v>
      </c>
      <c r="N316" s="2">
        <v>0</v>
      </c>
      <c r="O316" s="2">
        <v>9.6005000000000003</v>
      </c>
      <c r="P316" s="2">
        <v>83.450499999999991</v>
      </c>
      <c r="R316">
        <v>3</v>
      </c>
      <c r="S316" s="59"/>
      <c r="T316" s="59"/>
    </row>
    <row r="317" spans="1:20" hidden="1" x14ac:dyDescent="0.25">
      <c r="A317" t="s">
        <v>370</v>
      </c>
      <c r="B317" t="s">
        <v>507</v>
      </c>
      <c r="C317" t="s">
        <v>1</v>
      </c>
      <c r="D317" t="s">
        <v>0</v>
      </c>
      <c r="E317">
        <v>1766435</v>
      </c>
      <c r="F317" t="s">
        <v>101</v>
      </c>
      <c r="G317" t="s">
        <v>819</v>
      </c>
      <c r="H317" s="2">
        <v>0</v>
      </c>
      <c r="I317" s="2">
        <v>0</v>
      </c>
      <c r="J317" s="2">
        <v>0</v>
      </c>
      <c r="K317" s="2">
        <v>50.19</v>
      </c>
      <c r="L317" s="2">
        <v>0</v>
      </c>
      <c r="M317" s="2">
        <v>0</v>
      </c>
      <c r="N317" s="2">
        <v>0</v>
      </c>
      <c r="O317" s="2">
        <v>6.5247000000000002</v>
      </c>
      <c r="P317" s="2">
        <v>56.714700000000001</v>
      </c>
      <c r="R317">
        <v>3</v>
      </c>
      <c r="S317" s="59"/>
      <c r="T317" s="59"/>
    </row>
    <row r="318" spans="1:20" hidden="1" x14ac:dyDescent="0.25">
      <c r="A318" t="s">
        <v>370</v>
      </c>
      <c r="B318" t="s">
        <v>506</v>
      </c>
      <c r="C318" t="s">
        <v>1</v>
      </c>
      <c r="D318" t="s">
        <v>0</v>
      </c>
      <c r="E318">
        <v>1758373</v>
      </c>
      <c r="F318" t="s">
        <v>101</v>
      </c>
      <c r="G318" t="s">
        <v>819</v>
      </c>
      <c r="H318" s="2">
        <v>0</v>
      </c>
      <c r="I318" s="2">
        <v>0</v>
      </c>
      <c r="J318" s="2">
        <v>0</v>
      </c>
      <c r="K318" s="2">
        <v>113.59</v>
      </c>
      <c r="L318" s="2">
        <v>0</v>
      </c>
      <c r="M318" s="2">
        <v>0</v>
      </c>
      <c r="N318" s="2">
        <v>0</v>
      </c>
      <c r="O318" s="2">
        <v>14.7667</v>
      </c>
      <c r="P318" s="2">
        <v>128.35669999999999</v>
      </c>
      <c r="R318">
        <v>3</v>
      </c>
      <c r="S318" s="59"/>
      <c r="T318" s="59"/>
    </row>
    <row r="319" spans="1:20" hidden="1" x14ac:dyDescent="0.25">
      <c r="A319" t="s">
        <v>370</v>
      </c>
      <c r="B319" t="s">
        <v>506</v>
      </c>
      <c r="C319" t="s">
        <v>1</v>
      </c>
      <c r="D319" t="s">
        <v>0</v>
      </c>
      <c r="E319">
        <v>1757455</v>
      </c>
      <c r="F319" t="s">
        <v>101</v>
      </c>
      <c r="G319" t="s">
        <v>819</v>
      </c>
      <c r="H319" s="2">
        <v>0</v>
      </c>
      <c r="I319" s="2">
        <v>0</v>
      </c>
      <c r="J319" s="2">
        <v>0</v>
      </c>
      <c r="K319" s="2">
        <v>73.72</v>
      </c>
      <c r="L319" s="2">
        <v>0</v>
      </c>
      <c r="M319" s="2">
        <v>0</v>
      </c>
      <c r="N319" s="2">
        <v>0</v>
      </c>
      <c r="O319" s="2">
        <v>9.5836000000000006</v>
      </c>
      <c r="P319" s="2">
        <v>83.303600000000003</v>
      </c>
      <c r="R319">
        <v>3</v>
      </c>
      <c r="S319" s="59"/>
      <c r="T319" s="59"/>
    </row>
    <row r="320" spans="1:20" hidden="1" x14ac:dyDescent="0.25">
      <c r="A320" t="s">
        <v>370</v>
      </c>
      <c r="B320" t="s">
        <v>524</v>
      </c>
      <c r="C320" t="s">
        <v>1</v>
      </c>
      <c r="D320" t="s">
        <v>0</v>
      </c>
      <c r="E320">
        <v>1755574</v>
      </c>
      <c r="F320" t="s">
        <v>101</v>
      </c>
      <c r="G320" t="s">
        <v>819</v>
      </c>
      <c r="H320" s="2">
        <v>0</v>
      </c>
      <c r="I320" s="2">
        <v>0</v>
      </c>
      <c r="J320" s="2">
        <v>0</v>
      </c>
      <c r="K320" s="2">
        <v>73.72</v>
      </c>
      <c r="L320" s="2">
        <v>0</v>
      </c>
      <c r="M320" s="2">
        <v>0</v>
      </c>
      <c r="N320" s="2">
        <v>0</v>
      </c>
      <c r="O320" s="2">
        <v>9.5836000000000006</v>
      </c>
      <c r="P320" s="2">
        <v>83.303600000000003</v>
      </c>
      <c r="R320">
        <v>3</v>
      </c>
      <c r="S320" s="59"/>
      <c r="T320" s="59"/>
    </row>
    <row r="321" spans="1:20" hidden="1" x14ac:dyDescent="0.25">
      <c r="A321" t="s">
        <v>370</v>
      </c>
      <c r="B321" t="s">
        <v>505</v>
      </c>
      <c r="C321" t="s">
        <v>1</v>
      </c>
      <c r="D321" t="s">
        <v>0</v>
      </c>
      <c r="E321">
        <v>1749324</v>
      </c>
      <c r="F321" t="s">
        <v>101</v>
      </c>
      <c r="G321" t="s">
        <v>819</v>
      </c>
      <c r="H321" s="2">
        <v>0</v>
      </c>
      <c r="I321" s="2">
        <v>0</v>
      </c>
      <c r="J321" s="2">
        <v>0</v>
      </c>
      <c r="K321" s="2">
        <v>46.45</v>
      </c>
      <c r="L321" s="2">
        <v>0</v>
      </c>
      <c r="M321" s="2">
        <v>0</v>
      </c>
      <c r="N321" s="2">
        <v>0</v>
      </c>
      <c r="O321" s="2">
        <v>6.0385000000000009</v>
      </c>
      <c r="P321" s="2">
        <v>52.488500000000002</v>
      </c>
      <c r="R321">
        <v>3</v>
      </c>
      <c r="S321" s="59"/>
      <c r="T321" s="59"/>
    </row>
    <row r="322" spans="1:20" hidden="1" x14ac:dyDescent="0.25">
      <c r="A322" t="s">
        <v>370</v>
      </c>
      <c r="B322" t="s">
        <v>505</v>
      </c>
      <c r="C322" t="s">
        <v>1</v>
      </c>
      <c r="D322" t="s">
        <v>0</v>
      </c>
      <c r="E322">
        <v>1748812</v>
      </c>
      <c r="F322" t="s">
        <v>101</v>
      </c>
      <c r="G322" t="s">
        <v>819</v>
      </c>
      <c r="H322" s="2">
        <v>0</v>
      </c>
      <c r="I322" s="2">
        <v>0</v>
      </c>
      <c r="J322" s="2">
        <v>0</v>
      </c>
      <c r="K322" s="2">
        <v>73.400000000000006</v>
      </c>
      <c r="L322" s="2">
        <v>0</v>
      </c>
      <c r="M322" s="2">
        <v>0</v>
      </c>
      <c r="N322" s="2">
        <v>0</v>
      </c>
      <c r="O322" s="2">
        <v>9.5420000000000016</v>
      </c>
      <c r="P322" s="2">
        <v>82.942000000000007</v>
      </c>
      <c r="R322">
        <v>3</v>
      </c>
      <c r="S322" s="59"/>
      <c r="T322" s="59"/>
    </row>
    <row r="323" spans="1:20" hidden="1" x14ac:dyDescent="0.25">
      <c r="A323" t="s">
        <v>370</v>
      </c>
      <c r="B323" t="s">
        <v>505</v>
      </c>
      <c r="C323" t="s">
        <v>1</v>
      </c>
      <c r="D323" t="s">
        <v>0</v>
      </c>
      <c r="E323">
        <v>1746092</v>
      </c>
      <c r="F323" t="s">
        <v>101</v>
      </c>
      <c r="G323" t="s">
        <v>819</v>
      </c>
      <c r="H323" s="2">
        <v>0</v>
      </c>
      <c r="I323" s="2">
        <v>0</v>
      </c>
      <c r="J323" s="2">
        <v>0</v>
      </c>
      <c r="K323" s="2">
        <v>104.94</v>
      </c>
      <c r="L323" s="2">
        <v>0</v>
      </c>
      <c r="M323" s="2">
        <v>0</v>
      </c>
      <c r="N323" s="2">
        <v>0</v>
      </c>
      <c r="O323" s="2">
        <v>13.642200000000001</v>
      </c>
      <c r="P323" s="2">
        <v>118.5822</v>
      </c>
      <c r="R323">
        <v>3</v>
      </c>
      <c r="S323" s="59"/>
      <c r="T323" s="59"/>
    </row>
    <row r="324" spans="1:20" hidden="1" x14ac:dyDescent="0.25">
      <c r="A324" t="s">
        <v>370</v>
      </c>
      <c r="B324" t="s">
        <v>505</v>
      </c>
      <c r="C324" t="s">
        <v>1</v>
      </c>
      <c r="D324" t="s">
        <v>0</v>
      </c>
      <c r="E324">
        <v>1742506</v>
      </c>
      <c r="F324" t="s">
        <v>101</v>
      </c>
      <c r="G324" t="s">
        <v>819</v>
      </c>
      <c r="H324" s="2">
        <v>0</v>
      </c>
      <c r="I324" s="2">
        <v>0</v>
      </c>
      <c r="J324" s="2">
        <v>0</v>
      </c>
      <c r="K324" s="2">
        <v>32.42</v>
      </c>
      <c r="L324" s="2">
        <v>0</v>
      </c>
      <c r="M324" s="2">
        <v>0</v>
      </c>
      <c r="N324" s="2">
        <v>0</v>
      </c>
      <c r="O324" s="2">
        <v>4.2146000000000008</v>
      </c>
      <c r="P324" s="2">
        <v>36.634600000000006</v>
      </c>
      <c r="R324">
        <v>3</v>
      </c>
      <c r="S324" s="59"/>
      <c r="T324" s="59"/>
    </row>
    <row r="325" spans="1:20" hidden="1" x14ac:dyDescent="0.25">
      <c r="A325" t="s">
        <v>370</v>
      </c>
      <c r="B325" t="s">
        <v>505</v>
      </c>
      <c r="C325" t="s">
        <v>1</v>
      </c>
      <c r="D325" t="s">
        <v>0</v>
      </c>
      <c r="E325">
        <v>1741969</v>
      </c>
      <c r="F325" t="s">
        <v>101</v>
      </c>
      <c r="G325" t="s">
        <v>819</v>
      </c>
      <c r="H325" s="2">
        <v>0</v>
      </c>
      <c r="I325" s="2">
        <v>0</v>
      </c>
      <c r="J325" s="2">
        <v>0</v>
      </c>
      <c r="K325" s="2">
        <v>30.7</v>
      </c>
      <c r="L325" s="2">
        <v>0</v>
      </c>
      <c r="M325" s="2">
        <v>0</v>
      </c>
      <c r="N325" s="2">
        <v>0</v>
      </c>
      <c r="O325" s="2">
        <v>3.9910000000000001</v>
      </c>
      <c r="P325" s="2">
        <v>34.691000000000003</v>
      </c>
      <c r="R325">
        <v>3</v>
      </c>
      <c r="S325" s="59"/>
      <c r="T325" s="59"/>
    </row>
    <row r="326" spans="1:20" hidden="1" x14ac:dyDescent="0.25">
      <c r="A326" t="s">
        <v>370</v>
      </c>
      <c r="B326" t="s">
        <v>505</v>
      </c>
      <c r="C326" t="s">
        <v>1</v>
      </c>
      <c r="D326" t="s">
        <v>0</v>
      </c>
      <c r="E326">
        <v>1741462</v>
      </c>
      <c r="F326" t="s">
        <v>101</v>
      </c>
      <c r="G326" t="s">
        <v>819</v>
      </c>
      <c r="H326" s="2">
        <v>0</v>
      </c>
      <c r="I326" s="2">
        <v>0</v>
      </c>
      <c r="J326" s="2">
        <v>0</v>
      </c>
      <c r="K326" s="2">
        <v>32.14</v>
      </c>
      <c r="L326" s="2">
        <v>0</v>
      </c>
      <c r="M326" s="2">
        <v>0</v>
      </c>
      <c r="N326" s="2">
        <v>0</v>
      </c>
      <c r="O326" s="2">
        <v>4.1782000000000004</v>
      </c>
      <c r="P326" s="2">
        <v>36.318200000000004</v>
      </c>
      <c r="R326">
        <v>3</v>
      </c>
      <c r="S326" s="59"/>
      <c r="T326" s="59"/>
    </row>
    <row r="327" spans="1:20" hidden="1" x14ac:dyDescent="0.25">
      <c r="A327" t="s">
        <v>370</v>
      </c>
      <c r="B327" t="s">
        <v>505</v>
      </c>
      <c r="C327" t="s">
        <v>1</v>
      </c>
      <c r="D327" t="s">
        <v>0</v>
      </c>
      <c r="E327">
        <v>1741443</v>
      </c>
      <c r="F327" t="s">
        <v>101</v>
      </c>
      <c r="G327" t="s">
        <v>819</v>
      </c>
      <c r="H327" s="2">
        <v>0</v>
      </c>
      <c r="I327" s="2">
        <v>0</v>
      </c>
      <c r="J327" s="2">
        <v>0</v>
      </c>
      <c r="K327" s="2">
        <v>86.22</v>
      </c>
      <c r="L327" s="2">
        <v>0</v>
      </c>
      <c r="M327" s="2">
        <v>0</v>
      </c>
      <c r="N327" s="2">
        <v>0</v>
      </c>
      <c r="O327" s="2">
        <v>11.208600000000001</v>
      </c>
      <c r="P327" s="2">
        <v>97.428600000000003</v>
      </c>
      <c r="R327">
        <v>3</v>
      </c>
      <c r="S327" s="59"/>
      <c r="T327" s="59"/>
    </row>
    <row r="328" spans="1:20" hidden="1" x14ac:dyDescent="0.25">
      <c r="A328" t="s">
        <v>370</v>
      </c>
      <c r="B328" t="s">
        <v>504</v>
      </c>
      <c r="C328" t="s">
        <v>1</v>
      </c>
      <c r="D328" t="s">
        <v>0</v>
      </c>
      <c r="E328">
        <v>1738544</v>
      </c>
      <c r="F328" t="s">
        <v>101</v>
      </c>
      <c r="G328" t="s">
        <v>819</v>
      </c>
      <c r="H328" s="2">
        <v>0</v>
      </c>
      <c r="I328" s="2">
        <v>0</v>
      </c>
      <c r="J328" s="2">
        <v>0</v>
      </c>
      <c r="K328" s="2">
        <v>31.02</v>
      </c>
      <c r="L328" s="2">
        <v>0</v>
      </c>
      <c r="M328" s="2">
        <v>0</v>
      </c>
      <c r="N328" s="2">
        <v>0</v>
      </c>
      <c r="O328" s="2">
        <v>4.0326000000000004</v>
      </c>
      <c r="P328" s="2">
        <v>35.052599999999998</v>
      </c>
      <c r="R328">
        <v>3</v>
      </c>
      <c r="S328" s="59"/>
      <c r="T328" s="59"/>
    </row>
    <row r="329" spans="1:20" hidden="1" x14ac:dyDescent="0.25">
      <c r="A329" t="s">
        <v>370</v>
      </c>
      <c r="B329" t="s">
        <v>523</v>
      </c>
      <c r="C329" t="s">
        <v>1</v>
      </c>
      <c r="D329" t="s">
        <v>0</v>
      </c>
      <c r="E329">
        <v>1734685</v>
      </c>
      <c r="F329" t="s">
        <v>101</v>
      </c>
      <c r="G329" t="s">
        <v>819</v>
      </c>
      <c r="H329" s="2">
        <v>0</v>
      </c>
      <c r="I329" s="2">
        <v>0</v>
      </c>
      <c r="J329" s="2">
        <v>0</v>
      </c>
      <c r="K329" s="2">
        <v>60.53</v>
      </c>
      <c r="L329" s="2">
        <v>0</v>
      </c>
      <c r="M329" s="2">
        <v>0</v>
      </c>
      <c r="N329" s="2">
        <v>0</v>
      </c>
      <c r="O329" s="2">
        <v>7.8689</v>
      </c>
      <c r="P329" s="2">
        <v>68.398899999999998</v>
      </c>
      <c r="R329">
        <v>3</v>
      </c>
      <c r="S329" s="59"/>
      <c r="T329" s="59"/>
    </row>
    <row r="330" spans="1:20" hidden="1" x14ac:dyDescent="0.25">
      <c r="A330" t="s">
        <v>370</v>
      </c>
      <c r="B330" t="s">
        <v>523</v>
      </c>
      <c r="C330" t="s">
        <v>1</v>
      </c>
      <c r="D330" t="s">
        <v>0</v>
      </c>
      <c r="E330">
        <v>1735714</v>
      </c>
      <c r="F330" t="s">
        <v>101</v>
      </c>
      <c r="G330" t="s">
        <v>819</v>
      </c>
      <c r="H330" s="2">
        <v>0</v>
      </c>
      <c r="I330" s="2">
        <v>0</v>
      </c>
      <c r="J330" s="2">
        <v>0</v>
      </c>
      <c r="K330" s="2">
        <v>56.16</v>
      </c>
      <c r="L330" s="2">
        <v>0</v>
      </c>
      <c r="M330" s="2">
        <v>0</v>
      </c>
      <c r="N330" s="2">
        <v>0</v>
      </c>
      <c r="O330" s="2">
        <v>7.3007999999999997</v>
      </c>
      <c r="P330" s="2">
        <v>63.460799999999999</v>
      </c>
      <c r="R330">
        <v>3</v>
      </c>
      <c r="S330" s="59"/>
      <c r="T330" s="59"/>
    </row>
    <row r="331" spans="1:20" hidden="1" x14ac:dyDescent="0.25">
      <c r="A331" t="s">
        <v>370</v>
      </c>
      <c r="B331" t="s">
        <v>522</v>
      </c>
      <c r="C331" t="s">
        <v>1</v>
      </c>
      <c r="D331" t="s">
        <v>0</v>
      </c>
      <c r="E331">
        <v>1729020</v>
      </c>
      <c r="F331" t="s">
        <v>101</v>
      </c>
      <c r="G331" t="s">
        <v>819</v>
      </c>
      <c r="H331" s="2">
        <v>0</v>
      </c>
      <c r="I331" s="2">
        <v>0</v>
      </c>
      <c r="J331" s="2">
        <v>0</v>
      </c>
      <c r="K331" s="2">
        <v>152.78</v>
      </c>
      <c r="L331" s="2">
        <v>0</v>
      </c>
      <c r="M331" s="2">
        <v>0</v>
      </c>
      <c r="N331" s="2">
        <v>0</v>
      </c>
      <c r="O331" s="2">
        <v>19.8614</v>
      </c>
      <c r="P331" s="2">
        <v>172.6414</v>
      </c>
      <c r="R331">
        <v>3</v>
      </c>
      <c r="S331" s="59"/>
      <c r="T331" s="59"/>
    </row>
    <row r="332" spans="1:20" hidden="1" x14ac:dyDescent="0.25">
      <c r="A332" t="s">
        <v>370</v>
      </c>
      <c r="B332" t="s">
        <v>503</v>
      </c>
      <c r="C332" t="s">
        <v>1</v>
      </c>
      <c r="D332" t="s">
        <v>0</v>
      </c>
      <c r="E332">
        <v>1722381</v>
      </c>
      <c r="F332" t="s">
        <v>101</v>
      </c>
      <c r="G332" t="s">
        <v>819</v>
      </c>
      <c r="H332" s="2">
        <v>0</v>
      </c>
      <c r="I332" s="2">
        <v>0</v>
      </c>
      <c r="J332" s="2">
        <v>0</v>
      </c>
      <c r="K332" s="2">
        <v>65.040000000000006</v>
      </c>
      <c r="L332" s="2">
        <v>0</v>
      </c>
      <c r="M332" s="2">
        <v>0</v>
      </c>
      <c r="N332" s="2">
        <v>0</v>
      </c>
      <c r="O332" s="2">
        <v>8.4552000000000014</v>
      </c>
      <c r="P332" s="2">
        <v>73.495200000000011</v>
      </c>
      <c r="R332">
        <v>3</v>
      </c>
      <c r="S332" s="59"/>
      <c r="T332" s="59"/>
    </row>
    <row r="333" spans="1:20" hidden="1" x14ac:dyDescent="0.25">
      <c r="A333" t="s">
        <v>370</v>
      </c>
      <c r="B333" t="s">
        <v>502</v>
      </c>
      <c r="C333" t="s">
        <v>1</v>
      </c>
      <c r="D333" t="s">
        <v>0</v>
      </c>
      <c r="E333">
        <v>1719605</v>
      </c>
      <c r="F333" t="s">
        <v>101</v>
      </c>
      <c r="G333" t="s">
        <v>819</v>
      </c>
      <c r="H333" s="2">
        <v>0</v>
      </c>
      <c r="I333" s="2">
        <v>0</v>
      </c>
      <c r="J333" s="2">
        <v>0</v>
      </c>
      <c r="K333" s="2">
        <v>32.61</v>
      </c>
      <c r="L333" s="2">
        <v>0</v>
      </c>
      <c r="M333" s="2">
        <v>0</v>
      </c>
      <c r="N333" s="2">
        <v>0</v>
      </c>
      <c r="O333" s="2">
        <v>4.2393000000000001</v>
      </c>
      <c r="P333" s="2">
        <v>36.849299999999999</v>
      </c>
      <c r="R333">
        <v>3</v>
      </c>
      <c r="S333" s="59"/>
      <c r="T333" s="59"/>
    </row>
    <row r="334" spans="1:20" hidden="1" x14ac:dyDescent="0.25">
      <c r="A334" t="s">
        <v>370</v>
      </c>
      <c r="B334" t="s">
        <v>502</v>
      </c>
      <c r="C334" t="s">
        <v>1</v>
      </c>
      <c r="D334" t="s">
        <v>0</v>
      </c>
      <c r="E334">
        <v>5885</v>
      </c>
      <c r="F334" t="s">
        <v>133</v>
      </c>
      <c r="G334" t="s">
        <v>729</v>
      </c>
      <c r="H334" s="2">
        <v>0</v>
      </c>
      <c r="I334" s="2">
        <v>0</v>
      </c>
      <c r="J334" s="2">
        <v>0</v>
      </c>
      <c r="K334" s="2">
        <v>106.32</v>
      </c>
      <c r="L334" s="2">
        <v>0</v>
      </c>
      <c r="M334" s="2">
        <v>0</v>
      </c>
      <c r="N334" s="2">
        <v>0</v>
      </c>
      <c r="O334" s="2">
        <v>13.8216</v>
      </c>
      <c r="P334" s="2">
        <v>120.1416</v>
      </c>
      <c r="R334">
        <v>3</v>
      </c>
      <c r="S334" s="59"/>
      <c r="T334" s="59"/>
    </row>
    <row r="335" spans="1:20" hidden="1" x14ac:dyDescent="0.25">
      <c r="A335" t="s">
        <v>370</v>
      </c>
      <c r="B335" t="s">
        <v>507</v>
      </c>
      <c r="C335" t="s">
        <v>1</v>
      </c>
      <c r="D335" t="s">
        <v>0</v>
      </c>
      <c r="E335">
        <v>161492</v>
      </c>
      <c r="F335" t="s">
        <v>135</v>
      </c>
      <c r="G335" t="s">
        <v>902</v>
      </c>
      <c r="H335" s="2">
        <v>0</v>
      </c>
      <c r="I335" s="2">
        <v>0</v>
      </c>
      <c r="J335" s="2">
        <v>0</v>
      </c>
      <c r="K335" s="2">
        <v>119.65</v>
      </c>
      <c r="L335" s="2">
        <v>0</v>
      </c>
      <c r="M335" s="2">
        <v>0</v>
      </c>
      <c r="N335" s="2">
        <v>0</v>
      </c>
      <c r="O335" s="2">
        <v>15.554500000000001</v>
      </c>
      <c r="P335" s="2">
        <v>135.2045</v>
      </c>
      <c r="R335">
        <v>3</v>
      </c>
      <c r="S335" s="59"/>
      <c r="T335" s="59"/>
    </row>
    <row r="336" spans="1:20" hidden="1" x14ac:dyDescent="0.25">
      <c r="A336" t="s">
        <v>370</v>
      </c>
      <c r="B336" t="s">
        <v>502</v>
      </c>
      <c r="C336" t="s">
        <v>1</v>
      </c>
      <c r="D336" t="s">
        <v>0</v>
      </c>
      <c r="E336">
        <v>3115</v>
      </c>
      <c r="F336" t="s">
        <v>978</v>
      </c>
      <c r="G336" t="s">
        <v>979</v>
      </c>
      <c r="H336" s="2">
        <v>0</v>
      </c>
      <c r="I336" s="2">
        <v>0</v>
      </c>
      <c r="J336" s="2">
        <v>0</v>
      </c>
      <c r="K336" s="2">
        <v>154.87</v>
      </c>
      <c r="L336" s="2">
        <v>0</v>
      </c>
      <c r="M336" s="2">
        <v>0</v>
      </c>
      <c r="N336" s="2">
        <v>0</v>
      </c>
      <c r="O336" s="2">
        <v>20.133100000000002</v>
      </c>
      <c r="P336" s="2">
        <v>175.00310000000002</v>
      </c>
      <c r="R336">
        <v>3</v>
      </c>
      <c r="S336" s="59"/>
      <c r="T336" s="59"/>
    </row>
    <row r="337" spans="1:20" hidden="1" x14ac:dyDescent="0.25">
      <c r="A337" t="s">
        <v>370</v>
      </c>
      <c r="B337" t="s">
        <v>508</v>
      </c>
      <c r="C337" t="s">
        <v>1</v>
      </c>
      <c r="D337" t="s">
        <v>0</v>
      </c>
      <c r="E337">
        <v>6883</v>
      </c>
      <c r="F337" t="s">
        <v>447</v>
      </c>
      <c r="G337" t="s">
        <v>1656</v>
      </c>
      <c r="H337" s="2">
        <v>0</v>
      </c>
      <c r="I337" s="2">
        <v>0</v>
      </c>
      <c r="J337" s="2">
        <v>0</v>
      </c>
      <c r="K337" s="2">
        <v>205.2</v>
      </c>
      <c r="L337" s="2">
        <v>0</v>
      </c>
      <c r="M337" s="2">
        <v>0</v>
      </c>
      <c r="N337" s="2">
        <v>0</v>
      </c>
      <c r="O337" s="2">
        <v>26.675999999999998</v>
      </c>
      <c r="P337" s="2">
        <v>231.87599999999998</v>
      </c>
      <c r="R337">
        <v>3</v>
      </c>
      <c r="S337" s="59"/>
      <c r="T337" s="59"/>
    </row>
    <row r="338" spans="1:20" hidden="1" x14ac:dyDescent="0.25">
      <c r="A338" t="s">
        <v>370</v>
      </c>
      <c r="B338" t="s">
        <v>515</v>
      </c>
      <c r="C338" t="s">
        <v>1</v>
      </c>
      <c r="D338" t="s">
        <v>0</v>
      </c>
      <c r="E338">
        <v>623</v>
      </c>
      <c r="F338" t="s">
        <v>1654</v>
      </c>
      <c r="G338" t="s">
        <v>1655</v>
      </c>
      <c r="H338" s="2">
        <v>0</v>
      </c>
      <c r="I338" s="2">
        <v>0</v>
      </c>
      <c r="J338" s="2">
        <v>0</v>
      </c>
      <c r="K338" s="2">
        <v>39.65</v>
      </c>
      <c r="L338" s="2">
        <v>0</v>
      </c>
      <c r="M338" s="2">
        <v>0</v>
      </c>
      <c r="N338" s="2">
        <v>0</v>
      </c>
      <c r="O338" s="2">
        <v>5.1544999999999996</v>
      </c>
      <c r="P338" s="2">
        <v>44.804499999999997</v>
      </c>
      <c r="R338">
        <v>3</v>
      </c>
      <c r="S338" s="59"/>
      <c r="T338" s="59"/>
    </row>
    <row r="339" spans="1:20" hidden="1" x14ac:dyDescent="0.25">
      <c r="A339" t="s">
        <v>370</v>
      </c>
      <c r="B339" t="s">
        <v>515</v>
      </c>
      <c r="C339" t="s">
        <v>1</v>
      </c>
      <c r="D339" t="s">
        <v>0</v>
      </c>
      <c r="E339">
        <v>639</v>
      </c>
      <c r="F339" t="s">
        <v>1654</v>
      </c>
      <c r="G339" t="s">
        <v>1655</v>
      </c>
      <c r="H339" s="2">
        <v>0</v>
      </c>
      <c r="I339" s="2">
        <v>0</v>
      </c>
      <c r="J339" s="2">
        <v>0</v>
      </c>
      <c r="K339" s="2">
        <v>39.65</v>
      </c>
      <c r="L339" s="2">
        <v>0</v>
      </c>
      <c r="M339" s="2">
        <v>0</v>
      </c>
      <c r="N339" s="2">
        <v>0</v>
      </c>
      <c r="O339" s="2">
        <v>5.1544999999999996</v>
      </c>
      <c r="P339" s="2">
        <v>44.804499999999997</v>
      </c>
      <c r="R339">
        <v>3</v>
      </c>
      <c r="S339" s="59"/>
      <c r="T339" s="59"/>
    </row>
    <row r="340" spans="1:20" hidden="1" x14ac:dyDescent="0.25">
      <c r="A340" t="s">
        <v>370</v>
      </c>
      <c r="B340" t="s">
        <v>503</v>
      </c>
      <c r="C340" t="s">
        <v>1</v>
      </c>
      <c r="D340" t="s">
        <v>0</v>
      </c>
      <c r="E340">
        <v>12895</v>
      </c>
      <c r="F340" t="s">
        <v>138</v>
      </c>
      <c r="G340" t="s">
        <v>714</v>
      </c>
      <c r="H340" s="2">
        <v>0</v>
      </c>
      <c r="I340" s="2">
        <v>0</v>
      </c>
      <c r="J340" s="2">
        <v>0</v>
      </c>
      <c r="K340" s="2">
        <v>87.36</v>
      </c>
      <c r="L340" s="2">
        <v>0</v>
      </c>
      <c r="M340" s="2">
        <v>0</v>
      </c>
      <c r="N340" s="2">
        <v>0</v>
      </c>
      <c r="O340" s="2">
        <v>11.3568</v>
      </c>
      <c r="P340" s="2">
        <v>98.716800000000006</v>
      </c>
      <c r="R340">
        <v>3</v>
      </c>
      <c r="S340" s="59"/>
      <c r="T340" s="59"/>
    </row>
    <row r="341" spans="1:20" hidden="1" x14ac:dyDescent="0.25">
      <c r="A341" t="s">
        <v>370</v>
      </c>
      <c r="B341" t="s">
        <v>479</v>
      </c>
      <c r="C341" t="s">
        <v>1</v>
      </c>
      <c r="D341" t="s">
        <v>0</v>
      </c>
      <c r="E341">
        <v>1419</v>
      </c>
      <c r="F341" t="s">
        <v>1652</v>
      </c>
      <c r="G341" t="s">
        <v>1653</v>
      </c>
      <c r="H341" s="2">
        <v>0</v>
      </c>
      <c r="I341" s="2">
        <v>0</v>
      </c>
      <c r="J341" s="2">
        <v>0</v>
      </c>
      <c r="K341" s="2">
        <v>61.95</v>
      </c>
      <c r="L341" s="2">
        <v>0</v>
      </c>
      <c r="M341" s="2">
        <v>0</v>
      </c>
      <c r="N341" s="2">
        <v>0</v>
      </c>
      <c r="O341" s="2">
        <v>8.0535000000000014</v>
      </c>
      <c r="P341" s="2">
        <v>70.003500000000003</v>
      </c>
      <c r="R341">
        <v>3</v>
      </c>
      <c r="S341" s="59"/>
      <c r="T341" s="59"/>
    </row>
    <row r="342" spans="1:20" hidden="1" x14ac:dyDescent="0.25">
      <c r="A342" t="s">
        <v>370</v>
      </c>
      <c r="B342" t="s">
        <v>479</v>
      </c>
      <c r="C342" t="s">
        <v>1</v>
      </c>
      <c r="D342" t="s">
        <v>0</v>
      </c>
      <c r="E342">
        <v>939</v>
      </c>
      <c r="F342" t="s">
        <v>126</v>
      </c>
      <c r="G342" t="s">
        <v>1651</v>
      </c>
      <c r="H342" s="2">
        <v>0</v>
      </c>
      <c r="I342" s="2">
        <v>0</v>
      </c>
      <c r="J342" s="2">
        <v>0</v>
      </c>
      <c r="K342" s="2">
        <v>61.94</v>
      </c>
      <c r="L342" s="2">
        <v>0</v>
      </c>
      <c r="M342" s="2">
        <v>0</v>
      </c>
      <c r="N342" s="2">
        <v>0</v>
      </c>
      <c r="O342" s="2">
        <v>8.0521999999999991</v>
      </c>
      <c r="P342" s="2">
        <v>69.992199999999997</v>
      </c>
      <c r="R342">
        <v>3</v>
      </c>
      <c r="S342" s="59"/>
      <c r="T342" s="59"/>
    </row>
    <row r="343" spans="1:20" hidden="1" x14ac:dyDescent="0.25">
      <c r="A343" t="s">
        <v>370</v>
      </c>
      <c r="B343" t="s">
        <v>516</v>
      </c>
      <c r="C343" t="s">
        <v>1</v>
      </c>
      <c r="D343" t="s">
        <v>0</v>
      </c>
      <c r="E343">
        <v>170720</v>
      </c>
      <c r="F343" t="s">
        <v>135</v>
      </c>
      <c r="G343" t="s">
        <v>902</v>
      </c>
      <c r="H343" s="2">
        <v>0</v>
      </c>
      <c r="I343" s="2">
        <v>0</v>
      </c>
      <c r="J343" s="2">
        <v>0</v>
      </c>
      <c r="K343" s="2">
        <v>131.94</v>
      </c>
      <c r="L343" s="2">
        <v>0</v>
      </c>
      <c r="M343" s="2">
        <v>0</v>
      </c>
      <c r="N343" s="2">
        <v>0</v>
      </c>
      <c r="O343" s="2">
        <v>17.152200000000001</v>
      </c>
      <c r="P343" s="2">
        <v>149.09219999999999</v>
      </c>
      <c r="R343">
        <v>3</v>
      </c>
      <c r="S343" s="59"/>
      <c r="T343" s="59"/>
    </row>
    <row r="344" spans="1:20" hidden="1" x14ac:dyDescent="0.25">
      <c r="A344" t="s">
        <v>370</v>
      </c>
      <c r="B344" t="s">
        <v>483</v>
      </c>
      <c r="C344" t="s">
        <v>1</v>
      </c>
      <c r="D344" t="s">
        <v>0</v>
      </c>
      <c r="E344">
        <v>3275556</v>
      </c>
      <c r="F344" t="s">
        <v>70</v>
      </c>
      <c r="G344" t="s">
        <v>748</v>
      </c>
      <c r="H344" s="2">
        <v>0</v>
      </c>
      <c r="I344" s="2">
        <v>0</v>
      </c>
      <c r="J344" s="2">
        <v>0</v>
      </c>
      <c r="K344" s="2">
        <v>104.37</v>
      </c>
      <c r="L344" s="2">
        <v>0</v>
      </c>
      <c r="M344" s="2">
        <v>0</v>
      </c>
      <c r="N344" s="2">
        <v>0</v>
      </c>
      <c r="O344" s="2">
        <v>13.568100000000001</v>
      </c>
      <c r="P344" s="2">
        <v>117.93810000000001</v>
      </c>
      <c r="R344">
        <v>3</v>
      </c>
      <c r="S344" s="59"/>
      <c r="T344" s="59"/>
    </row>
    <row r="345" spans="1:20" hidden="1" x14ac:dyDescent="0.25">
      <c r="A345" t="s">
        <v>370</v>
      </c>
      <c r="B345" t="s">
        <v>503</v>
      </c>
      <c r="C345" t="s">
        <v>1</v>
      </c>
      <c r="D345" t="s">
        <v>0</v>
      </c>
      <c r="E345">
        <v>714467</v>
      </c>
      <c r="F345" t="s">
        <v>82</v>
      </c>
      <c r="G345" t="s">
        <v>96</v>
      </c>
      <c r="H345" s="2">
        <v>4.21</v>
      </c>
      <c r="I345" s="2">
        <v>0</v>
      </c>
      <c r="J345" s="2">
        <v>0</v>
      </c>
      <c r="K345" s="2">
        <v>71.569999999999993</v>
      </c>
      <c r="L345" s="2">
        <v>0</v>
      </c>
      <c r="M345" s="2">
        <v>0</v>
      </c>
      <c r="N345" s="2">
        <v>0</v>
      </c>
      <c r="O345" s="2">
        <v>9.3041</v>
      </c>
      <c r="P345" s="2">
        <v>85.084099999999992</v>
      </c>
      <c r="R345">
        <v>3</v>
      </c>
      <c r="S345" s="59"/>
      <c r="T345" s="59"/>
    </row>
    <row r="346" spans="1:20" hidden="1" x14ac:dyDescent="0.25">
      <c r="A346" t="s">
        <v>370</v>
      </c>
      <c r="B346" t="s">
        <v>511</v>
      </c>
      <c r="C346" t="s">
        <v>1</v>
      </c>
      <c r="D346" t="s">
        <v>0</v>
      </c>
      <c r="E346">
        <v>2127</v>
      </c>
      <c r="F346" t="s">
        <v>185</v>
      </c>
      <c r="G346" t="s">
        <v>186</v>
      </c>
      <c r="H346" s="2">
        <v>0</v>
      </c>
      <c r="I346" s="2">
        <v>0</v>
      </c>
      <c r="J346" s="2">
        <v>0</v>
      </c>
      <c r="K346" s="2">
        <v>49.12</v>
      </c>
      <c r="L346" s="2">
        <v>0</v>
      </c>
      <c r="M346" s="2">
        <v>0</v>
      </c>
      <c r="N346" s="2">
        <v>0</v>
      </c>
      <c r="O346" s="2">
        <v>6.3856000000000002</v>
      </c>
      <c r="P346" s="2">
        <v>55.505600000000001</v>
      </c>
      <c r="R346">
        <v>3</v>
      </c>
      <c r="S346" s="59"/>
      <c r="T346" s="59"/>
    </row>
    <row r="347" spans="1:20" hidden="1" x14ac:dyDescent="0.25">
      <c r="A347" t="s">
        <v>370</v>
      </c>
      <c r="B347" t="s">
        <v>511</v>
      </c>
      <c r="C347" t="s">
        <v>1</v>
      </c>
      <c r="D347" t="s">
        <v>0</v>
      </c>
      <c r="E347">
        <v>626113</v>
      </c>
      <c r="F347" t="s">
        <v>82</v>
      </c>
      <c r="G347" t="s">
        <v>96</v>
      </c>
      <c r="H347" s="2">
        <v>3.5</v>
      </c>
      <c r="I347" s="2">
        <v>0</v>
      </c>
      <c r="J347" s="2">
        <v>0</v>
      </c>
      <c r="K347" s="2">
        <v>59.47</v>
      </c>
      <c r="L347" s="2">
        <v>0</v>
      </c>
      <c r="M347" s="2">
        <v>0</v>
      </c>
      <c r="N347" s="2">
        <v>0</v>
      </c>
      <c r="O347" s="2">
        <v>7.7311000000000005</v>
      </c>
      <c r="P347" s="2">
        <v>70.701099999999997</v>
      </c>
      <c r="R347">
        <v>3</v>
      </c>
      <c r="S347" s="59"/>
      <c r="T347" s="59"/>
    </row>
    <row r="348" spans="1:20" hidden="1" x14ac:dyDescent="0.25">
      <c r="A348" t="s">
        <v>370</v>
      </c>
      <c r="B348" t="s">
        <v>526</v>
      </c>
      <c r="C348" t="s">
        <v>1</v>
      </c>
      <c r="D348" t="s">
        <v>0</v>
      </c>
      <c r="E348">
        <v>18051</v>
      </c>
      <c r="F348" t="s">
        <v>155</v>
      </c>
      <c r="G348" t="s">
        <v>156</v>
      </c>
      <c r="H348" s="2">
        <v>0</v>
      </c>
      <c r="I348" s="2">
        <v>0</v>
      </c>
      <c r="J348" s="2">
        <v>0</v>
      </c>
      <c r="K348" s="2">
        <v>88.5</v>
      </c>
      <c r="L348" s="2">
        <v>0</v>
      </c>
      <c r="M348" s="2">
        <v>0</v>
      </c>
      <c r="N348" s="2">
        <v>0</v>
      </c>
      <c r="O348" s="2">
        <v>11.505000000000001</v>
      </c>
      <c r="P348" s="2">
        <v>100.005</v>
      </c>
      <c r="R348">
        <v>3</v>
      </c>
      <c r="S348" s="59"/>
      <c r="T348" s="59"/>
    </row>
    <row r="349" spans="1:20" hidden="1" x14ac:dyDescent="0.25">
      <c r="A349" t="s">
        <v>370</v>
      </c>
      <c r="B349" t="s">
        <v>516</v>
      </c>
      <c r="C349" t="s">
        <v>1</v>
      </c>
      <c r="D349" t="s">
        <v>0</v>
      </c>
      <c r="E349">
        <v>627497</v>
      </c>
      <c r="F349" t="s">
        <v>82</v>
      </c>
      <c r="G349" t="s">
        <v>96</v>
      </c>
      <c r="H349" s="2">
        <v>4.13</v>
      </c>
      <c r="I349" s="2">
        <v>0</v>
      </c>
      <c r="J349" s="2">
        <v>0</v>
      </c>
      <c r="K349" s="2">
        <v>70.19</v>
      </c>
      <c r="L349" s="2">
        <v>0</v>
      </c>
      <c r="M349" s="2">
        <v>0</v>
      </c>
      <c r="N349" s="2">
        <v>0</v>
      </c>
      <c r="O349" s="2">
        <v>9.1247000000000007</v>
      </c>
      <c r="P349" s="2">
        <v>83.444699999999997</v>
      </c>
      <c r="R349">
        <v>3</v>
      </c>
      <c r="S349" s="59"/>
      <c r="T349" s="59"/>
    </row>
    <row r="350" spans="1:20" hidden="1" x14ac:dyDescent="0.25">
      <c r="A350" t="s">
        <v>370</v>
      </c>
      <c r="B350" t="s">
        <v>504</v>
      </c>
      <c r="C350" t="s">
        <v>1</v>
      </c>
      <c r="D350" t="s">
        <v>0</v>
      </c>
      <c r="E350">
        <v>464603</v>
      </c>
      <c r="F350" t="s">
        <v>398</v>
      </c>
      <c r="G350" t="s">
        <v>81</v>
      </c>
      <c r="H350" s="2">
        <v>0</v>
      </c>
      <c r="I350" s="2">
        <v>0</v>
      </c>
      <c r="J350" s="2">
        <v>0</v>
      </c>
      <c r="K350" s="2">
        <v>68.81</v>
      </c>
      <c r="L350" s="2">
        <v>0</v>
      </c>
      <c r="M350" s="2">
        <v>0</v>
      </c>
      <c r="N350" s="2">
        <v>0</v>
      </c>
      <c r="O350" s="2">
        <v>8.9453000000000014</v>
      </c>
      <c r="P350" s="2">
        <v>77.755300000000005</v>
      </c>
      <c r="R350">
        <v>3</v>
      </c>
      <c r="S350" s="59"/>
      <c r="T350" s="59"/>
    </row>
    <row r="351" spans="1:20" hidden="1" x14ac:dyDescent="0.25">
      <c r="A351" t="s">
        <v>370</v>
      </c>
      <c r="B351" t="s">
        <v>521</v>
      </c>
      <c r="C351" t="s">
        <v>1</v>
      </c>
      <c r="D351" t="s">
        <v>0</v>
      </c>
      <c r="E351">
        <v>2009705</v>
      </c>
      <c r="F351" t="s">
        <v>133</v>
      </c>
      <c r="G351" t="s">
        <v>134</v>
      </c>
      <c r="H351" s="2">
        <v>0</v>
      </c>
      <c r="I351" s="2">
        <v>0</v>
      </c>
      <c r="J351" s="2">
        <v>0</v>
      </c>
      <c r="K351" s="2">
        <v>94.76</v>
      </c>
      <c r="L351" s="2">
        <v>0</v>
      </c>
      <c r="M351" s="2">
        <v>0</v>
      </c>
      <c r="N351" s="2">
        <v>0</v>
      </c>
      <c r="O351" s="2">
        <v>12.318800000000001</v>
      </c>
      <c r="P351" s="2">
        <v>107.0788</v>
      </c>
      <c r="R351">
        <v>3</v>
      </c>
      <c r="S351" s="59"/>
      <c r="T351" s="59"/>
    </row>
    <row r="352" spans="1:20" hidden="1" x14ac:dyDescent="0.25">
      <c r="A352" t="s">
        <v>370</v>
      </c>
      <c r="B352" t="s">
        <v>517</v>
      </c>
      <c r="C352" t="s">
        <v>1</v>
      </c>
      <c r="D352" t="s">
        <v>0</v>
      </c>
      <c r="E352">
        <v>409372</v>
      </c>
      <c r="F352" t="s">
        <v>65</v>
      </c>
      <c r="G352" t="s">
        <v>66</v>
      </c>
      <c r="H352" s="2">
        <v>0</v>
      </c>
      <c r="I352" s="2">
        <v>0</v>
      </c>
      <c r="J352" s="2">
        <v>0</v>
      </c>
      <c r="K352" s="2">
        <v>38.56</v>
      </c>
      <c r="L352" s="2">
        <v>0</v>
      </c>
      <c r="M352" s="2">
        <v>0</v>
      </c>
      <c r="N352" s="2">
        <v>0</v>
      </c>
      <c r="O352" s="2">
        <v>5.0128000000000004</v>
      </c>
      <c r="P352" s="2">
        <v>43.572800000000001</v>
      </c>
      <c r="R352">
        <v>3</v>
      </c>
      <c r="S352" s="59"/>
      <c r="T352" s="59"/>
    </row>
    <row r="353" spans="1:20" hidden="1" x14ac:dyDescent="0.25">
      <c r="A353" t="s">
        <v>370</v>
      </c>
      <c r="B353" t="s">
        <v>517</v>
      </c>
      <c r="C353" t="s">
        <v>1</v>
      </c>
      <c r="D353" t="s">
        <v>0</v>
      </c>
      <c r="E353">
        <v>409363</v>
      </c>
      <c r="F353" t="s">
        <v>65</v>
      </c>
      <c r="G353" t="s">
        <v>66</v>
      </c>
      <c r="H353" s="2">
        <v>0</v>
      </c>
      <c r="I353" s="2">
        <v>0</v>
      </c>
      <c r="J353" s="2">
        <v>0</v>
      </c>
      <c r="K353" s="2">
        <v>36</v>
      </c>
      <c r="L353" s="2">
        <v>0</v>
      </c>
      <c r="M353" s="2">
        <v>0</v>
      </c>
      <c r="N353" s="2">
        <v>0</v>
      </c>
      <c r="O353" s="2">
        <v>4.68</v>
      </c>
      <c r="P353" s="2">
        <v>40.68</v>
      </c>
      <c r="R353">
        <v>3</v>
      </c>
      <c r="S353" s="59"/>
      <c r="T353" s="59"/>
    </row>
    <row r="354" spans="1:20" hidden="1" x14ac:dyDescent="0.25">
      <c r="A354" t="s">
        <v>370</v>
      </c>
      <c r="B354" t="s">
        <v>519</v>
      </c>
      <c r="C354" t="s">
        <v>1</v>
      </c>
      <c r="D354" t="s">
        <v>0</v>
      </c>
      <c r="E354">
        <v>409662</v>
      </c>
      <c r="F354" t="s">
        <v>65</v>
      </c>
      <c r="G354" t="s">
        <v>66</v>
      </c>
      <c r="H354" s="2">
        <v>0</v>
      </c>
      <c r="I354" s="2">
        <v>0</v>
      </c>
      <c r="J354" s="2">
        <v>0</v>
      </c>
      <c r="K354" s="2">
        <v>160.5</v>
      </c>
      <c r="L354" s="2">
        <v>0</v>
      </c>
      <c r="M354" s="2">
        <v>0</v>
      </c>
      <c r="N354" s="2">
        <v>0</v>
      </c>
      <c r="O354" s="2">
        <v>20.865000000000002</v>
      </c>
      <c r="P354" s="2">
        <v>181.36500000000001</v>
      </c>
      <c r="R354">
        <v>3</v>
      </c>
      <c r="S354" s="59"/>
      <c r="T354" s="59"/>
    </row>
    <row r="355" spans="1:20" hidden="1" x14ac:dyDescent="0.25">
      <c r="A355" t="s">
        <v>370</v>
      </c>
      <c r="B355" t="s">
        <v>519</v>
      </c>
      <c r="C355" t="s">
        <v>1</v>
      </c>
      <c r="D355" t="s">
        <v>0</v>
      </c>
      <c r="E355">
        <v>1851618</v>
      </c>
      <c r="F355" t="s">
        <v>101</v>
      </c>
      <c r="G355" t="s">
        <v>102</v>
      </c>
      <c r="H355" s="2">
        <v>0</v>
      </c>
      <c r="I355" s="2">
        <v>0</v>
      </c>
      <c r="J355" s="2">
        <v>0</v>
      </c>
      <c r="K355" s="2">
        <v>57.45</v>
      </c>
      <c r="L355" s="2">
        <v>0</v>
      </c>
      <c r="M355" s="2">
        <v>0</v>
      </c>
      <c r="N355" s="2">
        <v>0</v>
      </c>
      <c r="O355" s="2">
        <v>7.4685000000000006</v>
      </c>
      <c r="P355" s="2">
        <v>64.918500000000009</v>
      </c>
      <c r="R355">
        <v>3</v>
      </c>
      <c r="S355" s="59"/>
      <c r="T355" s="59"/>
    </row>
    <row r="356" spans="1:20" hidden="1" x14ac:dyDescent="0.25">
      <c r="A356" t="s">
        <v>370</v>
      </c>
      <c r="B356" t="s">
        <v>517</v>
      </c>
      <c r="C356" t="s">
        <v>1</v>
      </c>
      <c r="D356" t="s">
        <v>0</v>
      </c>
      <c r="E356">
        <v>1838756</v>
      </c>
      <c r="F356" t="s">
        <v>101</v>
      </c>
      <c r="G356" t="s">
        <v>102</v>
      </c>
      <c r="H356" s="2">
        <v>0</v>
      </c>
      <c r="I356" s="2">
        <v>0</v>
      </c>
      <c r="J356" s="2">
        <v>0</v>
      </c>
      <c r="K356" s="2">
        <v>55.54</v>
      </c>
      <c r="L356" s="2">
        <v>0</v>
      </c>
      <c r="M356" s="2">
        <v>0</v>
      </c>
      <c r="N356" s="2">
        <v>0</v>
      </c>
      <c r="O356" s="2">
        <v>7.2202000000000002</v>
      </c>
      <c r="P356" s="2">
        <v>62.760199999999998</v>
      </c>
      <c r="R356">
        <v>3</v>
      </c>
      <c r="S356" s="59"/>
      <c r="T356" s="59"/>
    </row>
    <row r="357" spans="1:20" hidden="1" x14ac:dyDescent="0.25">
      <c r="A357" t="s">
        <v>370</v>
      </c>
      <c r="B357" t="s">
        <v>519</v>
      </c>
      <c r="C357" t="s">
        <v>1</v>
      </c>
      <c r="D357" t="s">
        <v>0</v>
      </c>
      <c r="E357">
        <v>1849717</v>
      </c>
      <c r="F357" t="s">
        <v>101</v>
      </c>
      <c r="G357" t="s">
        <v>102</v>
      </c>
      <c r="H357" s="2">
        <v>0</v>
      </c>
      <c r="I357" s="2">
        <v>0</v>
      </c>
      <c r="J357" s="2">
        <v>0</v>
      </c>
      <c r="K357" s="2">
        <v>124.82</v>
      </c>
      <c r="L357" s="2">
        <v>0</v>
      </c>
      <c r="M357" s="2">
        <v>0</v>
      </c>
      <c r="N357" s="2">
        <v>0</v>
      </c>
      <c r="O357" s="2">
        <v>16.226600000000001</v>
      </c>
      <c r="P357" s="2">
        <v>141.04659999999998</v>
      </c>
      <c r="R357">
        <v>3</v>
      </c>
      <c r="S357" s="59"/>
      <c r="T357" s="59"/>
    </row>
    <row r="358" spans="1:20" hidden="1" x14ac:dyDescent="0.25">
      <c r="A358" t="s">
        <v>370</v>
      </c>
      <c r="B358" t="s">
        <v>519</v>
      </c>
      <c r="C358" t="s">
        <v>1</v>
      </c>
      <c r="D358" t="s">
        <v>0</v>
      </c>
      <c r="E358">
        <v>1849762</v>
      </c>
      <c r="F358" t="s">
        <v>101</v>
      </c>
      <c r="G358" t="s">
        <v>102</v>
      </c>
      <c r="H358" s="2">
        <v>0</v>
      </c>
      <c r="I358" s="2">
        <v>0</v>
      </c>
      <c r="J358" s="2">
        <v>0</v>
      </c>
      <c r="K358" s="2">
        <v>45.32</v>
      </c>
      <c r="L358" s="2">
        <v>0</v>
      </c>
      <c r="M358" s="2">
        <v>0</v>
      </c>
      <c r="N358" s="2">
        <v>0</v>
      </c>
      <c r="O358" s="2">
        <v>5.8916000000000004</v>
      </c>
      <c r="P358" s="2">
        <v>51.211600000000004</v>
      </c>
      <c r="R358">
        <v>3</v>
      </c>
      <c r="S358" s="59"/>
      <c r="T358" s="59"/>
    </row>
    <row r="359" spans="1:20" hidden="1" x14ac:dyDescent="0.25">
      <c r="A359" t="s">
        <v>370</v>
      </c>
      <c r="B359" t="s">
        <v>517</v>
      </c>
      <c r="C359" t="s">
        <v>1</v>
      </c>
      <c r="D359" t="s">
        <v>0</v>
      </c>
      <c r="E359">
        <v>1837175</v>
      </c>
      <c r="F359" t="s">
        <v>101</v>
      </c>
      <c r="G359" t="s">
        <v>102</v>
      </c>
      <c r="H359" s="2">
        <v>0</v>
      </c>
      <c r="I359" s="2">
        <v>0</v>
      </c>
      <c r="J359" s="2">
        <v>0</v>
      </c>
      <c r="K359" s="2">
        <v>31.46</v>
      </c>
      <c r="L359" s="2">
        <v>0</v>
      </c>
      <c r="M359" s="2">
        <v>0</v>
      </c>
      <c r="N359" s="2">
        <v>0</v>
      </c>
      <c r="O359" s="2">
        <v>4.0898000000000003</v>
      </c>
      <c r="P359" s="2">
        <v>35.549800000000005</v>
      </c>
      <c r="R359">
        <v>3</v>
      </c>
      <c r="S359" s="59"/>
      <c r="T359" s="59"/>
    </row>
    <row r="360" spans="1:20" hidden="1" x14ac:dyDescent="0.25">
      <c r="A360" t="s">
        <v>370</v>
      </c>
      <c r="B360" t="s">
        <v>516</v>
      </c>
      <c r="C360" t="s">
        <v>1</v>
      </c>
      <c r="D360" t="s">
        <v>0</v>
      </c>
      <c r="E360">
        <v>1832898</v>
      </c>
      <c r="F360" t="s">
        <v>101</v>
      </c>
      <c r="G360" t="s">
        <v>102</v>
      </c>
      <c r="H360" s="2">
        <v>0</v>
      </c>
      <c r="I360" s="2">
        <v>0</v>
      </c>
      <c r="J360" s="2">
        <v>0</v>
      </c>
      <c r="K360" s="2">
        <v>56.4</v>
      </c>
      <c r="L360" s="2">
        <v>0</v>
      </c>
      <c r="M360" s="2">
        <v>0</v>
      </c>
      <c r="N360" s="2">
        <v>0</v>
      </c>
      <c r="O360" s="2">
        <v>7.3319999999999999</v>
      </c>
      <c r="P360" s="2">
        <v>63.731999999999999</v>
      </c>
      <c r="R360">
        <v>3</v>
      </c>
      <c r="S360" s="59"/>
      <c r="T360" s="59"/>
    </row>
    <row r="361" spans="1:20" hidden="1" x14ac:dyDescent="0.25">
      <c r="A361" t="s">
        <v>370</v>
      </c>
      <c r="B361" t="s">
        <v>516</v>
      </c>
      <c r="C361" t="s">
        <v>1</v>
      </c>
      <c r="D361" t="s">
        <v>0</v>
      </c>
      <c r="E361">
        <v>1830116</v>
      </c>
      <c r="F361" t="s">
        <v>133</v>
      </c>
      <c r="G361" t="s">
        <v>134</v>
      </c>
      <c r="H361" s="2">
        <v>0</v>
      </c>
      <c r="I361" s="2">
        <v>0</v>
      </c>
      <c r="J361" s="2">
        <v>0</v>
      </c>
      <c r="K361" s="2">
        <v>62.98</v>
      </c>
      <c r="L361" s="2">
        <v>0</v>
      </c>
      <c r="M361" s="2">
        <v>0</v>
      </c>
      <c r="N361" s="2">
        <v>0</v>
      </c>
      <c r="O361" s="2">
        <v>8.1874000000000002</v>
      </c>
      <c r="P361" s="2">
        <v>71.167400000000001</v>
      </c>
      <c r="R361">
        <v>3</v>
      </c>
      <c r="S361" s="59"/>
      <c r="T361" s="59"/>
    </row>
    <row r="362" spans="1:20" hidden="1" x14ac:dyDescent="0.25">
      <c r="A362" t="s">
        <v>370</v>
      </c>
      <c r="B362" t="s">
        <v>513</v>
      </c>
      <c r="C362" t="s">
        <v>1</v>
      </c>
      <c r="D362" t="s">
        <v>0</v>
      </c>
      <c r="E362">
        <v>8042</v>
      </c>
      <c r="F362" t="s">
        <v>133</v>
      </c>
      <c r="G362" t="s">
        <v>134</v>
      </c>
      <c r="H362" s="2">
        <v>0</v>
      </c>
      <c r="I362" s="2">
        <v>0</v>
      </c>
      <c r="J362" s="2">
        <v>0</v>
      </c>
      <c r="K362" s="2">
        <v>78.86</v>
      </c>
      <c r="L362" s="2">
        <v>0</v>
      </c>
      <c r="M362" s="2">
        <v>0</v>
      </c>
      <c r="N362" s="2">
        <v>0</v>
      </c>
      <c r="O362" s="2">
        <v>10.251800000000001</v>
      </c>
      <c r="P362" s="2">
        <v>89.111800000000002</v>
      </c>
      <c r="R362">
        <v>3</v>
      </c>
      <c r="S362" s="59"/>
      <c r="T362" s="59"/>
    </row>
    <row r="363" spans="1:20" hidden="1" x14ac:dyDescent="0.25">
      <c r="A363" t="s">
        <v>370</v>
      </c>
      <c r="B363" t="s">
        <v>518</v>
      </c>
      <c r="C363" t="s">
        <v>1</v>
      </c>
      <c r="D363" t="s">
        <v>0</v>
      </c>
      <c r="E363">
        <v>1842971</v>
      </c>
      <c r="F363" t="s">
        <v>101</v>
      </c>
      <c r="G363" t="s">
        <v>102</v>
      </c>
      <c r="H363" s="2">
        <v>0</v>
      </c>
      <c r="I363" s="2">
        <v>0</v>
      </c>
      <c r="J363" s="2">
        <v>0</v>
      </c>
      <c r="K363" s="2">
        <v>54.22</v>
      </c>
      <c r="L363" s="2">
        <v>0</v>
      </c>
      <c r="M363" s="2">
        <v>0</v>
      </c>
      <c r="N363" s="2">
        <v>0</v>
      </c>
      <c r="O363" s="2">
        <v>7.0486000000000004</v>
      </c>
      <c r="P363" s="2">
        <v>61.268599999999999</v>
      </c>
      <c r="R363">
        <v>3</v>
      </c>
      <c r="S363" s="59"/>
      <c r="T363" s="59"/>
    </row>
    <row r="364" spans="1:20" hidden="1" x14ac:dyDescent="0.25">
      <c r="A364" t="s">
        <v>370</v>
      </c>
      <c r="B364" t="s">
        <v>505</v>
      </c>
      <c r="C364" t="s">
        <v>1</v>
      </c>
      <c r="D364" t="s">
        <v>0</v>
      </c>
      <c r="E364">
        <v>121</v>
      </c>
      <c r="F364" t="s">
        <v>525</v>
      </c>
      <c r="G364" t="s">
        <v>60</v>
      </c>
      <c r="H364" s="2">
        <v>0</v>
      </c>
      <c r="I364" s="2">
        <v>0</v>
      </c>
      <c r="J364" s="2">
        <v>0</v>
      </c>
      <c r="K364" s="2">
        <v>59.58</v>
      </c>
      <c r="L364" s="2">
        <v>0</v>
      </c>
      <c r="M364" s="2">
        <v>0</v>
      </c>
      <c r="N364" s="2">
        <v>0</v>
      </c>
      <c r="O364" s="2">
        <v>7.7454000000000001</v>
      </c>
      <c r="P364" s="2">
        <v>67.325400000000002</v>
      </c>
      <c r="R364">
        <v>3</v>
      </c>
      <c r="S364" s="59"/>
      <c r="T364" s="59"/>
    </row>
    <row r="365" spans="1:20" hidden="1" x14ac:dyDescent="0.25">
      <c r="A365" t="s">
        <v>370</v>
      </c>
      <c r="B365" t="s">
        <v>515</v>
      </c>
      <c r="C365" t="s">
        <v>1</v>
      </c>
      <c r="D365" t="s">
        <v>0</v>
      </c>
      <c r="E365">
        <v>409108</v>
      </c>
      <c r="F365" t="s">
        <v>65</v>
      </c>
      <c r="G365" t="s">
        <v>66</v>
      </c>
      <c r="H365" s="2">
        <v>0</v>
      </c>
      <c r="I365" s="2">
        <v>0</v>
      </c>
      <c r="J365" s="2">
        <v>0</v>
      </c>
      <c r="K365" s="2">
        <v>97.2</v>
      </c>
      <c r="L365" s="2">
        <v>0</v>
      </c>
      <c r="M365" s="2">
        <v>0</v>
      </c>
      <c r="N365" s="2">
        <v>0</v>
      </c>
      <c r="O365" s="2">
        <v>12.636000000000001</v>
      </c>
      <c r="P365" s="2">
        <v>109.836</v>
      </c>
      <c r="R365">
        <v>3</v>
      </c>
      <c r="S365" s="59"/>
      <c r="T365" s="59"/>
    </row>
    <row r="366" spans="1:20" hidden="1" x14ac:dyDescent="0.25">
      <c r="A366" t="s">
        <v>370</v>
      </c>
      <c r="B366" t="s">
        <v>514</v>
      </c>
      <c r="C366" t="s">
        <v>1</v>
      </c>
      <c r="D366" t="s">
        <v>0</v>
      </c>
      <c r="E366">
        <v>409063</v>
      </c>
      <c r="F366" t="s">
        <v>65</v>
      </c>
      <c r="G366" t="s">
        <v>66</v>
      </c>
      <c r="H366" s="2">
        <v>0</v>
      </c>
      <c r="I366" s="2">
        <v>0</v>
      </c>
      <c r="J366" s="2">
        <v>0</v>
      </c>
      <c r="K366" s="2">
        <v>81</v>
      </c>
      <c r="L366" s="2">
        <v>0</v>
      </c>
      <c r="M366" s="2">
        <v>0</v>
      </c>
      <c r="N366" s="2">
        <v>0</v>
      </c>
      <c r="O366" s="2">
        <v>10.530000000000001</v>
      </c>
      <c r="P366" s="2">
        <v>91.53</v>
      </c>
      <c r="R366">
        <v>3</v>
      </c>
      <c r="S366" s="59"/>
      <c r="T366" s="59"/>
    </row>
    <row r="367" spans="1:20" hidden="1" x14ac:dyDescent="0.25">
      <c r="A367" t="s">
        <v>370</v>
      </c>
      <c r="B367" t="s">
        <v>509</v>
      </c>
      <c r="C367" t="s">
        <v>1</v>
      </c>
      <c r="D367" t="s">
        <v>0</v>
      </c>
      <c r="E367">
        <v>408475</v>
      </c>
      <c r="F367" t="s">
        <v>65</v>
      </c>
      <c r="G367" t="s">
        <v>66</v>
      </c>
      <c r="H367" s="2">
        <v>0</v>
      </c>
      <c r="I367" s="2">
        <v>0</v>
      </c>
      <c r="J367" s="2">
        <v>0</v>
      </c>
      <c r="K367" s="2">
        <v>100.75</v>
      </c>
      <c r="L367" s="2">
        <v>0</v>
      </c>
      <c r="M367" s="2">
        <v>0</v>
      </c>
      <c r="N367" s="2">
        <v>0</v>
      </c>
      <c r="O367" s="2">
        <v>13.0975</v>
      </c>
      <c r="P367" s="2">
        <v>113.8475</v>
      </c>
      <c r="R367">
        <v>3</v>
      </c>
      <c r="S367" s="59"/>
      <c r="T367" s="59"/>
    </row>
    <row r="368" spans="1:20" hidden="1" x14ac:dyDescent="0.25">
      <c r="A368" t="s">
        <v>370</v>
      </c>
      <c r="B368" t="s">
        <v>502</v>
      </c>
      <c r="C368" t="s">
        <v>1</v>
      </c>
      <c r="D368" t="s">
        <v>0</v>
      </c>
      <c r="E368">
        <v>407516</v>
      </c>
      <c r="F368" t="s">
        <v>65</v>
      </c>
      <c r="G368" t="s">
        <v>66</v>
      </c>
      <c r="H368" s="2">
        <v>0</v>
      </c>
      <c r="I368" s="2">
        <v>0</v>
      </c>
      <c r="J368" s="2">
        <v>0</v>
      </c>
      <c r="K368" s="2">
        <v>54.85</v>
      </c>
      <c r="L368" s="2">
        <v>0</v>
      </c>
      <c r="M368" s="2">
        <v>0</v>
      </c>
      <c r="N368" s="2">
        <v>0</v>
      </c>
      <c r="O368" s="2">
        <v>7.1305000000000005</v>
      </c>
      <c r="P368" s="2">
        <v>61.980499999999999</v>
      </c>
      <c r="R368">
        <v>3</v>
      </c>
      <c r="S368" s="59"/>
      <c r="T368" s="59"/>
    </row>
    <row r="369" spans="1:20" hidden="1" x14ac:dyDescent="0.25">
      <c r="A369" t="s">
        <v>370</v>
      </c>
      <c r="B369" t="s">
        <v>521</v>
      </c>
      <c r="C369" t="s">
        <v>1</v>
      </c>
      <c r="D369" t="s">
        <v>0</v>
      </c>
      <c r="E369">
        <v>407136</v>
      </c>
      <c r="F369" t="s">
        <v>65</v>
      </c>
      <c r="G369" t="s">
        <v>66</v>
      </c>
      <c r="H369" s="2">
        <v>0</v>
      </c>
      <c r="I369" s="2">
        <v>0</v>
      </c>
      <c r="J369" s="2">
        <v>0</v>
      </c>
      <c r="K369" s="2">
        <v>62.55</v>
      </c>
      <c r="L369" s="2">
        <v>0</v>
      </c>
      <c r="M369" s="2">
        <v>0</v>
      </c>
      <c r="N369" s="2">
        <v>0</v>
      </c>
      <c r="O369" s="2">
        <v>8.1314999999999991</v>
      </c>
      <c r="P369" s="2">
        <v>70.6815</v>
      </c>
      <c r="R369">
        <v>3</v>
      </c>
      <c r="S369" s="59"/>
      <c r="T369" s="59"/>
    </row>
    <row r="370" spans="1:20" hidden="1" x14ac:dyDescent="0.25">
      <c r="A370" t="s">
        <v>370</v>
      </c>
      <c r="B370" t="s">
        <v>505</v>
      </c>
      <c r="C370" t="s">
        <v>1</v>
      </c>
      <c r="D370" t="s">
        <v>0</v>
      </c>
      <c r="E370">
        <v>408018</v>
      </c>
      <c r="F370" t="s">
        <v>65</v>
      </c>
      <c r="G370" t="s">
        <v>66</v>
      </c>
      <c r="H370" s="2">
        <v>0</v>
      </c>
      <c r="I370" s="2">
        <v>0</v>
      </c>
      <c r="J370" s="2">
        <v>0</v>
      </c>
      <c r="K370" s="2">
        <v>30.84</v>
      </c>
      <c r="L370" s="2">
        <v>0</v>
      </c>
      <c r="M370" s="2">
        <v>0</v>
      </c>
      <c r="N370" s="2">
        <v>0</v>
      </c>
      <c r="O370" s="2">
        <v>4.0091999999999999</v>
      </c>
      <c r="P370" s="2">
        <v>34.849199999999996</v>
      </c>
      <c r="R370">
        <v>3</v>
      </c>
      <c r="S370" s="59"/>
      <c r="T370" s="59"/>
    </row>
    <row r="371" spans="1:20" hidden="1" x14ac:dyDescent="0.25">
      <c r="A371" t="s">
        <v>370</v>
      </c>
      <c r="B371" t="s">
        <v>522</v>
      </c>
      <c r="C371" t="s">
        <v>1</v>
      </c>
      <c r="D371" t="s">
        <v>0</v>
      </c>
      <c r="E371">
        <v>407711</v>
      </c>
      <c r="F371" t="s">
        <v>65</v>
      </c>
      <c r="G371" t="s">
        <v>66</v>
      </c>
      <c r="H371" s="2">
        <v>0</v>
      </c>
      <c r="I371" s="2">
        <v>0</v>
      </c>
      <c r="J371" s="2">
        <v>0</v>
      </c>
      <c r="K371" s="2">
        <v>30</v>
      </c>
      <c r="L371" s="2">
        <v>0</v>
      </c>
      <c r="M371" s="2">
        <v>0</v>
      </c>
      <c r="N371" s="2">
        <v>0</v>
      </c>
      <c r="O371" s="2">
        <v>3.9000000000000004</v>
      </c>
      <c r="P371" s="2">
        <v>33.9</v>
      </c>
      <c r="R371">
        <v>3</v>
      </c>
      <c r="S371" s="59"/>
      <c r="T371" s="59"/>
    </row>
    <row r="372" spans="1:20" hidden="1" x14ac:dyDescent="0.25">
      <c r="A372" t="s">
        <v>370</v>
      </c>
      <c r="B372" t="s">
        <v>507</v>
      </c>
      <c r="C372" t="s">
        <v>1</v>
      </c>
      <c r="D372" t="s">
        <v>0</v>
      </c>
      <c r="E372">
        <v>408272</v>
      </c>
      <c r="F372" t="s">
        <v>65</v>
      </c>
      <c r="G372" t="s">
        <v>66</v>
      </c>
      <c r="H372" s="2">
        <v>0</v>
      </c>
      <c r="I372" s="2">
        <v>0</v>
      </c>
      <c r="J372" s="2">
        <v>0</v>
      </c>
      <c r="K372" s="2">
        <v>21.28</v>
      </c>
      <c r="L372" s="2">
        <v>0</v>
      </c>
      <c r="M372" s="2">
        <v>0</v>
      </c>
      <c r="N372" s="2">
        <v>0</v>
      </c>
      <c r="O372" s="2">
        <v>2.7664000000000004</v>
      </c>
      <c r="P372" s="2">
        <v>24.046400000000002</v>
      </c>
      <c r="R372">
        <v>3</v>
      </c>
      <c r="S372" s="59"/>
      <c r="T372" s="59"/>
    </row>
    <row r="373" spans="1:20" hidden="1" x14ac:dyDescent="0.25">
      <c r="A373" t="s">
        <v>370</v>
      </c>
      <c r="B373" t="s">
        <v>524</v>
      </c>
      <c r="C373" t="s">
        <v>1</v>
      </c>
      <c r="D373" t="s">
        <v>0</v>
      </c>
      <c r="E373">
        <v>408093</v>
      </c>
      <c r="F373" t="s">
        <v>65</v>
      </c>
      <c r="G373" t="s">
        <v>66</v>
      </c>
      <c r="H373" s="2">
        <v>0</v>
      </c>
      <c r="I373" s="2">
        <v>0</v>
      </c>
      <c r="J373" s="2">
        <v>0</v>
      </c>
      <c r="K373" s="2">
        <v>146.56</v>
      </c>
      <c r="L373" s="2">
        <v>0</v>
      </c>
      <c r="M373" s="2">
        <v>0</v>
      </c>
      <c r="N373" s="2">
        <v>0</v>
      </c>
      <c r="O373" s="2">
        <v>19.052800000000001</v>
      </c>
      <c r="P373" s="2">
        <v>165.61279999999999</v>
      </c>
      <c r="R373">
        <v>3</v>
      </c>
      <c r="S373" s="59"/>
      <c r="T373" s="59"/>
    </row>
    <row r="374" spans="1:20" hidden="1" x14ac:dyDescent="0.25">
      <c r="A374" t="s">
        <v>370</v>
      </c>
      <c r="B374" t="s">
        <v>508</v>
      </c>
      <c r="C374" t="s">
        <v>1</v>
      </c>
      <c r="D374" t="s">
        <v>0</v>
      </c>
      <c r="E374">
        <v>408396</v>
      </c>
      <c r="F374" t="s">
        <v>65</v>
      </c>
      <c r="G374" t="s">
        <v>66</v>
      </c>
      <c r="H374" s="2">
        <v>0</v>
      </c>
      <c r="I374" s="2">
        <v>0</v>
      </c>
      <c r="J374" s="2">
        <v>0</v>
      </c>
      <c r="K374" s="2">
        <v>59.73</v>
      </c>
      <c r="L374" s="2">
        <v>0</v>
      </c>
      <c r="M374" s="2">
        <v>0</v>
      </c>
      <c r="N374" s="2">
        <v>0</v>
      </c>
      <c r="O374" s="2">
        <v>7.7648999999999999</v>
      </c>
      <c r="P374" s="2">
        <v>67.494900000000001</v>
      </c>
      <c r="R374">
        <v>3</v>
      </c>
      <c r="S374" s="59"/>
      <c r="T374" s="59"/>
    </row>
    <row r="375" spans="1:20" hidden="1" x14ac:dyDescent="0.25">
      <c r="A375" t="s">
        <v>370</v>
      </c>
      <c r="B375" t="s">
        <v>489</v>
      </c>
      <c r="C375" t="s">
        <v>1</v>
      </c>
      <c r="D375" t="s">
        <v>0</v>
      </c>
      <c r="E375">
        <v>87368</v>
      </c>
      <c r="F375" t="s">
        <v>101</v>
      </c>
      <c r="G375" t="s">
        <v>102</v>
      </c>
      <c r="H375" s="2">
        <v>0</v>
      </c>
      <c r="I375" s="2">
        <v>0</v>
      </c>
      <c r="J375" s="2">
        <v>0</v>
      </c>
      <c r="K375" s="2">
        <v>127.2</v>
      </c>
      <c r="L375" s="2">
        <v>0</v>
      </c>
      <c r="M375" s="2">
        <v>0</v>
      </c>
      <c r="N375" s="2">
        <v>0</v>
      </c>
      <c r="O375" s="2">
        <v>16.536000000000001</v>
      </c>
      <c r="P375" s="2">
        <v>143.73599999999999</v>
      </c>
      <c r="R375">
        <v>3</v>
      </c>
      <c r="S375" s="59"/>
      <c r="T375" s="59"/>
    </row>
    <row r="376" spans="1:20" hidden="1" x14ac:dyDescent="0.25">
      <c r="A376" t="s">
        <v>370</v>
      </c>
      <c r="B376" t="s">
        <v>467</v>
      </c>
      <c r="C376" t="s">
        <v>1</v>
      </c>
      <c r="D376" t="s">
        <v>0</v>
      </c>
      <c r="E376">
        <v>1449987</v>
      </c>
      <c r="F376" t="s">
        <v>101</v>
      </c>
      <c r="G376" t="s">
        <v>102</v>
      </c>
      <c r="H376" s="2">
        <v>0</v>
      </c>
      <c r="I376" s="2">
        <v>0</v>
      </c>
      <c r="J376" s="2">
        <v>0</v>
      </c>
      <c r="K376" s="2">
        <v>315.07</v>
      </c>
      <c r="L376" s="2">
        <v>0</v>
      </c>
      <c r="M376" s="2">
        <v>0</v>
      </c>
      <c r="N376" s="2">
        <v>0</v>
      </c>
      <c r="O376" s="2">
        <v>40.959099999999999</v>
      </c>
      <c r="P376" s="2">
        <v>356.02909999999997</v>
      </c>
      <c r="R376">
        <v>3</v>
      </c>
      <c r="S376" s="59"/>
      <c r="T376" s="59"/>
    </row>
    <row r="377" spans="1:20" hidden="1" x14ac:dyDescent="0.25">
      <c r="A377" t="s">
        <v>370</v>
      </c>
      <c r="B377" t="s">
        <v>495</v>
      </c>
      <c r="C377" t="s">
        <v>1</v>
      </c>
      <c r="D377" t="s">
        <v>0</v>
      </c>
      <c r="E377">
        <v>406380</v>
      </c>
      <c r="F377" t="s">
        <v>65</v>
      </c>
      <c r="G377" t="s">
        <v>66</v>
      </c>
      <c r="H377" s="2">
        <v>0</v>
      </c>
      <c r="I377" s="2">
        <v>0</v>
      </c>
      <c r="J377" s="2">
        <v>0</v>
      </c>
      <c r="K377" s="2">
        <v>307.2</v>
      </c>
      <c r="L377" s="2">
        <v>0</v>
      </c>
      <c r="M377" s="2">
        <v>0</v>
      </c>
      <c r="N377" s="2">
        <v>0</v>
      </c>
      <c r="O377" s="2">
        <v>39.936</v>
      </c>
      <c r="P377" s="2">
        <v>347.13599999999997</v>
      </c>
      <c r="R377">
        <v>3</v>
      </c>
      <c r="S377" s="59"/>
      <c r="T377" s="59"/>
    </row>
    <row r="378" spans="1:20" hidden="1" x14ac:dyDescent="0.25">
      <c r="A378" t="s">
        <v>370</v>
      </c>
      <c r="B378" t="s">
        <v>482</v>
      </c>
      <c r="C378" t="s">
        <v>1</v>
      </c>
      <c r="D378" t="s">
        <v>0</v>
      </c>
      <c r="E378">
        <v>406885</v>
      </c>
      <c r="F378" t="s">
        <v>65</v>
      </c>
      <c r="G378" t="s">
        <v>66</v>
      </c>
      <c r="H378" s="2">
        <v>0</v>
      </c>
      <c r="I378" s="2">
        <v>0</v>
      </c>
      <c r="J378" s="2">
        <v>0</v>
      </c>
      <c r="K378" s="2">
        <v>378.4</v>
      </c>
      <c r="L378" s="2">
        <v>0</v>
      </c>
      <c r="M378" s="2">
        <v>0</v>
      </c>
      <c r="N378" s="2">
        <v>0</v>
      </c>
      <c r="O378" s="2">
        <v>49.192</v>
      </c>
      <c r="P378" s="2">
        <v>427.59199999999998</v>
      </c>
      <c r="R378">
        <v>3</v>
      </c>
      <c r="S378" s="59"/>
      <c r="T378" s="59"/>
    </row>
    <row r="379" spans="1:20" hidden="1" x14ac:dyDescent="0.25">
      <c r="A379" t="s">
        <v>370</v>
      </c>
      <c r="B379" t="s">
        <v>489</v>
      </c>
      <c r="C379" t="s">
        <v>1</v>
      </c>
      <c r="D379" t="s">
        <v>0</v>
      </c>
      <c r="E379">
        <v>87367</v>
      </c>
      <c r="F379" t="s">
        <v>101</v>
      </c>
      <c r="G379" t="s">
        <v>102</v>
      </c>
      <c r="H379" s="2">
        <v>0</v>
      </c>
      <c r="I379" s="2">
        <v>0</v>
      </c>
      <c r="J379" s="2">
        <v>0</v>
      </c>
      <c r="K379" s="2">
        <v>1274.04</v>
      </c>
      <c r="L379" s="2">
        <v>0</v>
      </c>
      <c r="M379" s="2">
        <v>0</v>
      </c>
      <c r="N379" s="2">
        <v>0</v>
      </c>
      <c r="O379" s="2">
        <v>165.62520000000001</v>
      </c>
      <c r="P379" s="2">
        <v>1439.6651999999999</v>
      </c>
      <c r="R379">
        <v>3</v>
      </c>
      <c r="S379" s="59"/>
      <c r="T379" s="59"/>
    </row>
    <row r="380" spans="1:20" hidden="1" x14ac:dyDescent="0.25">
      <c r="A380" t="s">
        <v>369</v>
      </c>
      <c r="B380" t="s">
        <v>480</v>
      </c>
      <c r="C380" t="s">
        <v>1</v>
      </c>
      <c r="D380" t="s">
        <v>0</v>
      </c>
      <c r="E380">
        <v>589091</v>
      </c>
      <c r="F380" t="s">
        <v>147</v>
      </c>
      <c r="G380" t="s">
        <v>68</v>
      </c>
      <c r="H380" s="2">
        <v>0</v>
      </c>
      <c r="I380" s="2">
        <v>0</v>
      </c>
      <c r="J380" s="2">
        <v>0</v>
      </c>
      <c r="K380" s="2">
        <v>26.34</v>
      </c>
      <c r="L380" s="2">
        <v>0</v>
      </c>
      <c r="M380" s="2">
        <v>0</v>
      </c>
      <c r="N380" s="2">
        <v>0</v>
      </c>
      <c r="O380" s="2">
        <v>3.4241999999999999</v>
      </c>
      <c r="P380" s="2">
        <v>29.764199999999999</v>
      </c>
      <c r="R380">
        <v>3</v>
      </c>
      <c r="S380" s="59"/>
      <c r="T380" s="59"/>
    </row>
    <row r="381" spans="1:20" hidden="1" x14ac:dyDescent="0.25">
      <c r="A381" t="s">
        <v>369</v>
      </c>
      <c r="B381" t="s">
        <v>492</v>
      </c>
      <c r="C381" t="s">
        <v>1</v>
      </c>
      <c r="D381" t="s">
        <v>0</v>
      </c>
      <c r="E381">
        <v>1687616</v>
      </c>
      <c r="F381" t="s">
        <v>101</v>
      </c>
      <c r="G381" t="s">
        <v>102</v>
      </c>
      <c r="H381" s="2">
        <v>0</v>
      </c>
      <c r="I381" s="2">
        <v>0</v>
      </c>
      <c r="J381" s="2">
        <v>0</v>
      </c>
      <c r="K381" s="2">
        <v>101.08</v>
      </c>
      <c r="L381" s="2">
        <v>0</v>
      </c>
      <c r="M381" s="2">
        <v>0</v>
      </c>
      <c r="N381" s="2">
        <v>0</v>
      </c>
      <c r="O381" s="2">
        <v>13.1404</v>
      </c>
      <c r="P381" s="2">
        <v>114.2204</v>
      </c>
      <c r="R381">
        <v>3</v>
      </c>
      <c r="S381" s="59"/>
      <c r="T381" s="59"/>
    </row>
    <row r="382" spans="1:20" hidden="1" x14ac:dyDescent="0.25">
      <c r="A382" t="s">
        <v>369</v>
      </c>
      <c r="B382" t="s">
        <v>492</v>
      </c>
      <c r="C382" t="s">
        <v>1</v>
      </c>
      <c r="D382" t="s">
        <v>0</v>
      </c>
      <c r="E382">
        <v>1681959</v>
      </c>
      <c r="F382" t="s">
        <v>101</v>
      </c>
      <c r="G382" t="s">
        <v>102</v>
      </c>
      <c r="H382" s="2">
        <v>0</v>
      </c>
      <c r="I382" s="2">
        <v>0</v>
      </c>
      <c r="J382" s="2">
        <v>0</v>
      </c>
      <c r="K382" s="2">
        <v>85.8</v>
      </c>
      <c r="L382" s="2">
        <v>0</v>
      </c>
      <c r="M382" s="2">
        <v>0</v>
      </c>
      <c r="N382" s="2">
        <v>0</v>
      </c>
      <c r="O382" s="2">
        <v>11.154</v>
      </c>
      <c r="P382" s="2">
        <v>96.953999999999994</v>
      </c>
      <c r="R382">
        <v>3</v>
      </c>
      <c r="S382" s="59"/>
      <c r="T382" s="59"/>
    </row>
    <row r="383" spans="1:20" hidden="1" x14ac:dyDescent="0.25">
      <c r="A383" t="s">
        <v>369</v>
      </c>
      <c r="B383" t="s">
        <v>495</v>
      </c>
      <c r="C383" t="s">
        <v>1</v>
      </c>
      <c r="D383" t="s">
        <v>0</v>
      </c>
      <c r="E383">
        <v>1661704</v>
      </c>
      <c r="F383" t="s">
        <v>101</v>
      </c>
      <c r="G383" t="s">
        <v>102</v>
      </c>
      <c r="H383" s="2">
        <v>0</v>
      </c>
      <c r="I383" s="2">
        <v>0</v>
      </c>
      <c r="J383" s="2">
        <v>0</v>
      </c>
      <c r="K383" s="2">
        <v>143.16999999999999</v>
      </c>
      <c r="L383" s="2">
        <v>0</v>
      </c>
      <c r="M383" s="2">
        <v>0</v>
      </c>
      <c r="N383" s="2">
        <v>0</v>
      </c>
      <c r="O383" s="2">
        <v>18.612099999999998</v>
      </c>
      <c r="P383" s="2">
        <v>161.78209999999999</v>
      </c>
      <c r="R383">
        <v>3</v>
      </c>
      <c r="S383" s="59"/>
      <c r="T383" s="59"/>
    </row>
    <row r="384" spans="1:20" hidden="1" x14ac:dyDescent="0.25">
      <c r="A384" t="s">
        <v>369</v>
      </c>
      <c r="B384" t="s">
        <v>477</v>
      </c>
      <c r="C384" t="s">
        <v>1</v>
      </c>
      <c r="D384" t="s">
        <v>0</v>
      </c>
      <c r="E384">
        <v>1650187</v>
      </c>
      <c r="F384" t="s">
        <v>101</v>
      </c>
      <c r="G384" t="s">
        <v>102</v>
      </c>
      <c r="H384" s="2">
        <v>0</v>
      </c>
      <c r="I384" s="2">
        <v>0</v>
      </c>
      <c r="J384" s="2">
        <v>0</v>
      </c>
      <c r="K384" s="2">
        <v>35.42</v>
      </c>
      <c r="L384" s="2">
        <v>0</v>
      </c>
      <c r="M384" s="2">
        <v>0</v>
      </c>
      <c r="N384" s="2">
        <v>0</v>
      </c>
      <c r="O384" s="2">
        <v>4.6046000000000005</v>
      </c>
      <c r="P384" s="2">
        <v>40.0246</v>
      </c>
      <c r="R384">
        <v>3</v>
      </c>
      <c r="S384" s="59"/>
      <c r="T384" s="59"/>
    </row>
    <row r="385" spans="1:20" hidden="1" x14ac:dyDescent="0.25">
      <c r="A385" t="s">
        <v>369</v>
      </c>
      <c r="B385" t="s">
        <v>476</v>
      </c>
      <c r="C385" t="s">
        <v>1</v>
      </c>
      <c r="D385" t="s">
        <v>0</v>
      </c>
      <c r="E385">
        <v>1647671</v>
      </c>
      <c r="F385" t="s">
        <v>101</v>
      </c>
      <c r="G385" t="s">
        <v>102</v>
      </c>
      <c r="H385" s="2">
        <v>0</v>
      </c>
      <c r="I385" s="2">
        <v>0</v>
      </c>
      <c r="J385" s="2">
        <v>0</v>
      </c>
      <c r="K385" s="2">
        <v>40.369999999999997</v>
      </c>
      <c r="L385" s="2">
        <v>0</v>
      </c>
      <c r="M385" s="2">
        <v>0</v>
      </c>
      <c r="N385" s="2">
        <v>0</v>
      </c>
      <c r="O385" s="2">
        <v>5.2481</v>
      </c>
      <c r="P385" s="2">
        <v>45.618099999999998</v>
      </c>
      <c r="R385">
        <v>3</v>
      </c>
      <c r="S385" s="59"/>
      <c r="T385" s="59"/>
    </row>
    <row r="386" spans="1:20" hidden="1" x14ac:dyDescent="0.25">
      <c r="A386" t="s">
        <v>369</v>
      </c>
      <c r="B386" t="s">
        <v>490</v>
      </c>
      <c r="C386" t="s">
        <v>1</v>
      </c>
      <c r="D386" t="s">
        <v>0</v>
      </c>
      <c r="E386">
        <v>1642274</v>
      </c>
      <c r="F386" t="s">
        <v>101</v>
      </c>
      <c r="G386" t="s">
        <v>102</v>
      </c>
      <c r="H386" s="2">
        <v>0</v>
      </c>
      <c r="I386" s="2">
        <v>0</v>
      </c>
      <c r="J386" s="2">
        <v>0</v>
      </c>
      <c r="K386" s="2">
        <v>38.1</v>
      </c>
      <c r="L386" s="2">
        <v>0</v>
      </c>
      <c r="M386" s="2">
        <v>0</v>
      </c>
      <c r="N386" s="2">
        <v>0</v>
      </c>
      <c r="O386" s="2">
        <v>4.9530000000000003</v>
      </c>
      <c r="P386" s="2">
        <v>43.053000000000004</v>
      </c>
      <c r="R386">
        <v>3</v>
      </c>
      <c r="S386" s="59"/>
      <c r="T386" s="59"/>
    </row>
    <row r="387" spans="1:20" hidden="1" x14ac:dyDescent="0.25">
      <c r="A387" t="s">
        <v>369</v>
      </c>
      <c r="B387" t="s">
        <v>498</v>
      </c>
      <c r="C387" t="s">
        <v>1</v>
      </c>
      <c r="D387" t="s">
        <v>0</v>
      </c>
      <c r="E387">
        <v>897801</v>
      </c>
      <c r="F387" t="s">
        <v>101</v>
      </c>
      <c r="G387" t="s">
        <v>102</v>
      </c>
      <c r="H387" s="2">
        <v>0</v>
      </c>
      <c r="I387" s="2">
        <v>0</v>
      </c>
      <c r="J387" s="2">
        <v>0</v>
      </c>
      <c r="K387" s="2">
        <v>31</v>
      </c>
      <c r="L387" s="2">
        <v>0</v>
      </c>
      <c r="M387" s="2">
        <v>0</v>
      </c>
      <c r="N387" s="2">
        <v>0</v>
      </c>
      <c r="O387" s="2">
        <v>4.03</v>
      </c>
      <c r="P387" s="2">
        <v>35.03</v>
      </c>
      <c r="R387">
        <v>3</v>
      </c>
      <c r="S387" s="59"/>
      <c r="T387" s="59"/>
    </row>
    <row r="388" spans="1:20" hidden="1" x14ac:dyDescent="0.25">
      <c r="A388" t="s">
        <v>369</v>
      </c>
      <c r="B388" t="s">
        <v>498</v>
      </c>
      <c r="C388" t="s">
        <v>1</v>
      </c>
      <c r="D388" t="s">
        <v>0</v>
      </c>
      <c r="E388">
        <v>897770</v>
      </c>
      <c r="F388" t="s">
        <v>101</v>
      </c>
      <c r="G388" t="s">
        <v>102</v>
      </c>
      <c r="H388" s="2">
        <v>0</v>
      </c>
      <c r="I388" s="2">
        <v>0</v>
      </c>
      <c r="J388" s="2">
        <v>0</v>
      </c>
      <c r="K388" s="2">
        <v>36.04</v>
      </c>
      <c r="L388" s="2">
        <v>0</v>
      </c>
      <c r="M388" s="2">
        <v>0</v>
      </c>
      <c r="N388" s="2">
        <v>0</v>
      </c>
      <c r="O388" s="2">
        <v>4.6852</v>
      </c>
      <c r="P388" s="2">
        <v>40.725200000000001</v>
      </c>
      <c r="R388">
        <v>3</v>
      </c>
      <c r="S388" s="59"/>
      <c r="T388" s="59"/>
    </row>
    <row r="389" spans="1:20" hidden="1" x14ac:dyDescent="0.25">
      <c r="A389" t="s">
        <v>369</v>
      </c>
      <c r="B389" t="s">
        <v>470</v>
      </c>
      <c r="C389" t="s">
        <v>1</v>
      </c>
      <c r="D389" t="s">
        <v>0</v>
      </c>
      <c r="E389">
        <v>897735</v>
      </c>
      <c r="F389" t="s">
        <v>101</v>
      </c>
      <c r="G389" t="s">
        <v>102</v>
      </c>
      <c r="H389" s="2">
        <v>0</v>
      </c>
      <c r="I389" s="2">
        <v>0</v>
      </c>
      <c r="J389" s="2">
        <v>0</v>
      </c>
      <c r="K389" s="2">
        <v>54.83</v>
      </c>
      <c r="L389" s="2">
        <v>0</v>
      </c>
      <c r="M389" s="2">
        <v>0</v>
      </c>
      <c r="N389" s="2">
        <v>0</v>
      </c>
      <c r="O389" s="2">
        <v>7.1279000000000003</v>
      </c>
      <c r="P389" s="2">
        <v>61.957899999999995</v>
      </c>
      <c r="R389">
        <v>3</v>
      </c>
      <c r="S389" s="59"/>
      <c r="T389" s="59"/>
    </row>
    <row r="390" spans="1:20" hidden="1" x14ac:dyDescent="0.25">
      <c r="A390" t="s">
        <v>369</v>
      </c>
      <c r="B390" t="s">
        <v>470</v>
      </c>
      <c r="C390" t="s">
        <v>1</v>
      </c>
      <c r="D390" t="s">
        <v>0</v>
      </c>
      <c r="E390">
        <v>897653</v>
      </c>
      <c r="F390" t="s">
        <v>101</v>
      </c>
      <c r="G390" t="s">
        <v>102</v>
      </c>
      <c r="H390" s="2">
        <v>0</v>
      </c>
      <c r="I390" s="2">
        <v>0</v>
      </c>
      <c r="J390" s="2">
        <v>0</v>
      </c>
      <c r="K390" s="2">
        <v>52.43</v>
      </c>
      <c r="L390" s="2">
        <v>0</v>
      </c>
      <c r="M390" s="2">
        <v>0</v>
      </c>
      <c r="N390" s="2">
        <v>0</v>
      </c>
      <c r="O390" s="2">
        <v>6.8159000000000001</v>
      </c>
      <c r="P390" s="2">
        <v>59.245899999999999</v>
      </c>
      <c r="R390">
        <v>3</v>
      </c>
      <c r="S390" s="59"/>
      <c r="T390" s="59"/>
    </row>
    <row r="391" spans="1:20" hidden="1" x14ac:dyDescent="0.25">
      <c r="A391" t="s">
        <v>369</v>
      </c>
      <c r="B391" t="s">
        <v>464</v>
      </c>
      <c r="C391" t="s">
        <v>1</v>
      </c>
      <c r="D391" t="s">
        <v>0</v>
      </c>
      <c r="E391">
        <v>897368</v>
      </c>
      <c r="F391" t="s">
        <v>101</v>
      </c>
      <c r="G391" t="s">
        <v>102</v>
      </c>
      <c r="H391" s="2">
        <v>0</v>
      </c>
      <c r="I391" s="2">
        <v>0</v>
      </c>
      <c r="J391" s="2">
        <v>0</v>
      </c>
      <c r="K391" s="2">
        <v>126.3</v>
      </c>
      <c r="L391" s="2">
        <v>0</v>
      </c>
      <c r="M391" s="2">
        <v>0</v>
      </c>
      <c r="N391" s="2">
        <v>0</v>
      </c>
      <c r="O391" s="2">
        <v>16.419</v>
      </c>
      <c r="P391" s="2">
        <v>142.71899999999999</v>
      </c>
      <c r="R391">
        <v>3</v>
      </c>
      <c r="S391" s="59"/>
      <c r="T391" s="59"/>
    </row>
    <row r="392" spans="1:20" hidden="1" x14ac:dyDescent="0.25">
      <c r="A392" t="s">
        <v>369</v>
      </c>
      <c r="B392" t="s">
        <v>462</v>
      </c>
      <c r="C392" t="s">
        <v>1</v>
      </c>
      <c r="D392" t="s">
        <v>0</v>
      </c>
      <c r="E392">
        <v>896963</v>
      </c>
      <c r="F392" t="s">
        <v>101</v>
      </c>
      <c r="G392" t="s">
        <v>102</v>
      </c>
      <c r="H392" s="2">
        <v>0</v>
      </c>
      <c r="I392" s="2">
        <v>0</v>
      </c>
      <c r="J392" s="2">
        <v>0</v>
      </c>
      <c r="K392" s="2">
        <v>154.28</v>
      </c>
      <c r="L392" s="2">
        <v>0</v>
      </c>
      <c r="M392" s="2">
        <v>0</v>
      </c>
      <c r="N392" s="2">
        <v>0</v>
      </c>
      <c r="O392" s="2">
        <v>20.0564</v>
      </c>
      <c r="P392" s="2">
        <v>174.3364</v>
      </c>
      <c r="R392">
        <v>3</v>
      </c>
      <c r="S392" s="59"/>
      <c r="T392" s="59"/>
    </row>
    <row r="393" spans="1:20" hidden="1" x14ac:dyDescent="0.25">
      <c r="A393" t="s">
        <v>369</v>
      </c>
      <c r="B393" t="s">
        <v>489</v>
      </c>
      <c r="C393" t="s">
        <v>1</v>
      </c>
      <c r="D393" t="s">
        <v>0</v>
      </c>
      <c r="E393">
        <v>896915</v>
      </c>
      <c r="F393" t="s">
        <v>101</v>
      </c>
      <c r="G393" t="s">
        <v>102</v>
      </c>
      <c r="H393" s="2">
        <v>0</v>
      </c>
      <c r="I393" s="2">
        <v>0</v>
      </c>
      <c r="J393" s="2">
        <v>0</v>
      </c>
      <c r="K393" s="2">
        <v>18.12</v>
      </c>
      <c r="L393" s="2">
        <v>0</v>
      </c>
      <c r="M393" s="2">
        <v>0</v>
      </c>
      <c r="N393" s="2">
        <v>0</v>
      </c>
      <c r="O393" s="2">
        <v>2.3556000000000004</v>
      </c>
      <c r="P393" s="2">
        <v>20.4756</v>
      </c>
      <c r="R393">
        <v>3</v>
      </c>
      <c r="S393" s="59"/>
      <c r="T393" s="59"/>
    </row>
    <row r="394" spans="1:20" hidden="1" x14ac:dyDescent="0.25">
      <c r="A394" t="s">
        <v>369</v>
      </c>
      <c r="B394" t="s">
        <v>489</v>
      </c>
      <c r="C394" t="s">
        <v>1</v>
      </c>
      <c r="D394" t="s">
        <v>0</v>
      </c>
      <c r="E394">
        <v>896885</v>
      </c>
      <c r="F394" t="s">
        <v>101</v>
      </c>
      <c r="G394" t="s">
        <v>102</v>
      </c>
      <c r="H394" s="2">
        <v>0</v>
      </c>
      <c r="I394" s="2">
        <v>0</v>
      </c>
      <c r="J394" s="2">
        <v>0</v>
      </c>
      <c r="K394" s="2">
        <v>74.77</v>
      </c>
      <c r="L394" s="2">
        <v>0</v>
      </c>
      <c r="M394" s="2">
        <v>0</v>
      </c>
      <c r="N394" s="2">
        <v>0</v>
      </c>
      <c r="O394" s="2">
        <v>9.7201000000000004</v>
      </c>
      <c r="P394" s="2">
        <v>84.490099999999998</v>
      </c>
      <c r="R394">
        <v>3</v>
      </c>
      <c r="S394" s="59"/>
      <c r="T394" s="59"/>
    </row>
    <row r="395" spans="1:20" hidden="1" x14ac:dyDescent="0.25">
      <c r="A395" t="s">
        <v>369</v>
      </c>
      <c r="B395" t="s">
        <v>454</v>
      </c>
      <c r="C395" t="s">
        <v>1</v>
      </c>
      <c r="D395" t="s">
        <v>0</v>
      </c>
      <c r="E395">
        <v>896405</v>
      </c>
      <c r="F395" t="s">
        <v>101</v>
      </c>
      <c r="G395" t="s">
        <v>102</v>
      </c>
      <c r="H395" s="2">
        <v>0</v>
      </c>
      <c r="I395" s="2">
        <v>0</v>
      </c>
      <c r="J395" s="2">
        <v>0</v>
      </c>
      <c r="K395" s="2">
        <v>34.229999999999997</v>
      </c>
      <c r="L395" s="2">
        <v>0</v>
      </c>
      <c r="M395" s="2">
        <v>0</v>
      </c>
      <c r="N395" s="2">
        <v>0</v>
      </c>
      <c r="O395" s="2">
        <v>4.4498999999999995</v>
      </c>
      <c r="P395" s="2">
        <v>38.679899999999996</v>
      </c>
      <c r="R395">
        <v>3</v>
      </c>
      <c r="S395" s="59"/>
      <c r="T395" s="59"/>
    </row>
    <row r="396" spans="1:20" hidden="1" x14ac:dyDescent="0.25">
      <c r="A396" t="s">
        <v>369</v>
      </c>
      <c r="B396" t="s">
        <v>488</v>
      </c>
      <c r="C396" t="s">
        <v>1</v>
      </c>
      <c r="D396" t="s">
        <v>0</v>
      </c>
      <c r="E396">
        <v>896184</v>
      </c>
      <c r="F396" t="s">
        <v>101</v>
      </c>
      <c r="G396" t="s">
        <v>102</v>
      </c>
      <c r="H396" s="2">
        <v>0</v>
      </c>
      <c r="I396" s="2">
        <v>0</v>
      </c>
      <c r="J396" s="2">
        <v>0</v>
      </c>
      <c r="K396" s="2">
        <v>20.329999999999998</v>
      </c>
      <c r="L396" s="2">
        <v>0</v>
      </c>
      <c r="M396" s="2">
        <v>0</v>
      </c>
      <c r="N396" s="2">
        <v>0</v>
      </c>
      <c r="O396" s="2">
        <v>2.6429</v>
      </c>
      <c r="P396" s="2">
        <v>22.972899999999999</v>
      </c>
      <c r="R396">
        <v>3</v>
      </c>
      <c r="S396" s="59"/>
      <c r="T396" s="59"/>
    </row>
    <row r="397" spans="1:20" hidden="1" x14ac:dyDescent="0.25">
      <c r="A397" t="s">
        <v>369</v>
      </c>
      <c r="B397" t="s">
        <v>488</v>
      </c>
      <c r="C397" t="s">
        <v>1</v>
      </c>
      <c r="D397" t="s">
        <v>0</v>
      </c>
      <c r="E397">
        <v>896168</v>
      </c>
      <c r="F397" t="s">
        <v>101</v>
      </c>
      <c r="G397" t="s">
        <v>102</v>
      </c>
      <c r="H397" s="2">
        <v>0</v>
      </c>
      <c r="I397" s="2">
        <v>0</v>
      </c>
      <c r="J397" s="2">
        <v>0</v>
      </c>
      <c r="K397" s="2">
        <v>75</v>
      </c>
      <c r="L397" s="2">
        <v>0</v>
      </c>
      <c r="M397" s="2">
        <v>0</v>
      </c>
      <c r="N397" s="2">
        <v>0</v>
      </c>
      <c r="O397" s="2">
        <v>9.75</v>
      </c>
      <c r="P397" s="2">
        <v>84.75</v>
      </c>
      <c r="R397">
        <v>3</v>
      </c>
      <c r="S397" s="59"/>
      <c r="T397" s="59"/>
    </row>
    <row r="398" spans="1:20" hidden="1" x14ac:dyDescent="0.25">
      <c r="A398" t="s">
        <v>369</v>
      </c>
      <c r="B398" t="s">
        <v>488</v>
      </c>
      <c r="C398" t="s">
        <v>1</v>
      </c>
      <c r="D398" t="s">
        <v>0</v>
      </c>
      <c r="E398">
        <v>896148</v>
      </c>
      <c r="F398" t="s">
        <v>101</v>
      </c>
      <c r="G398" t="s">
        <v>102</v>
      </c>
      <c r="H398" s="2">
        <v>0</v>
      </c>
      <c r="I398" s="2">
        <v>0</v>
      </c>
      <c r="J398" s="2">
        <v>0</v>
      </c>
      <c r="K398" s="2">
        <v>31</v>
      </c>
      <c r="L398" s="2">
        <v>0</v>
      </c>
      <c r="M398" s="2">
        <v>0</v>
      </c>
      <c r="N398" s="2">
        <v>0</v>
      </c>
      <c r="O398" s="2">
        <v>4.03</v>
      </c>
      <c r="P398" s="2">
        <v>35.03</v>
      </c>
      <c r="R398">
        <v>3</v>
      </c>
      <c r="S398" s="59"/>
      <c r="T398" s="59"/>
    </row>
    <row r="399" spans="1:20" hidden="1" x14ac:dyDescent="0.25">
      <c r="A399" t="s">
        <v>369</v>
      </c>
      <c r="B399" t="s">
        <v>488</v>
      </c>
      <c r="C399" t="s">
        <v>1</v>
      </c>
      <c r="D399" t="s">
        <v>0</v>
      </c>
      <c r="E399">
        <v>896048</v>
      </c>
      <c r="F399" t="s">
        <v>101</v>
      </c>
      <c r="G399" t="s">
        <v>102</v>
      </c>
      <c r="H399" s="2">
        <v>0</v>
      </c>
      <c r="I399" s="2">
        <v>0</v>
      </c>
      <c r="J399" s="2">
        <v>0</v>
      </c>
      <c r="K399" s="2">
        <v>26.93</v>
      </c>
      <c r="L399" s="2">
        <v>0</v>
      </c>
      <c r="M399" s="2">
        <v>0</v>
      </c>
      <c r="N399" s="2">
        <v>0</v>
      </c>
      <c r="O399" s="2">
        <v>3.5009000000000001</v>
      </c>
      <c r="P399" s="2">
        <v>30.430900000000001</v>
      </c>
      <c r="R399">
        <v>3</v>
      </c>
      <c r="S399" s="59"/>
      <c r="T399" s="59"/>
    </row>
    <row r="400" spans="1:20" hidden="1" x14ac:dyDescent="0.25">
      <c r="A400" t="s">
        <v>369</v>
      </c>
      <c r="B400" t="s">
        <v>479</v>
      </c>
      <c r="C400" t="s">
        <v>1</v>
      </c>
      <c r="D400" t="s">
        <v>0</v>
      </c>
      <c r="E400">
        <v>3963</v>
      </c>
      <c r="F400" t="s">
        <v>133</v>
      </c>
      <c r="G400" t="s">
        <v>134</v>
      </c>
      <c r="H400" s="2">
        <v>0</v>
      </c>
      <c r="I400" s="2">
        <v>0</v>
      </c>
      <c r="J400" s="2">
        <v>0</v>
      </c>
      <c r="K400" s="2">
        <v>167.41</v>
      </c>
      <c r="L400" s="2">
        <v>0</v>
      </c>
      <c r="M400" s="2">
        <v>0</v>
      </c>
      <c r="N400" s="2">
        <v>0</v>
      </c>
      <c r="O400" s="2">
        <v>21.763300000000001</v>
      </c>
      <c r="P400" s="2">
        <v>189.17329999999998</v>
      </c>
      <c r="R400">
        <v>3</v>
      </c>
      <c r="S400" s="59"/>
      <c r="T400" s="59"/>
    </row>
    <row r="401" spans="1:20" hidden="1" x14ac:dyDescent="0.25">
      <c r="A401" t="s">
        <v>369</v>
      </c>
      <c r="B401" t="s">
        <v>476</v>
      </c>
      <c r="C401" t="s">
        <v>1</v>
      </c>
      <c r="D401" t="s">
        <v>0</v>
      </c>
      <c r="E401">
        <v>3421</v>
      </c>
      <c r="F401" t="s">
        <v>133</v>
      </c>
      <c r="G401" t="s">
        <v>134</v>
      </c>
      <c r="H401" s="2">
        <v>0</v>
      </c>
      <c r="I401" s="2">
        <v>0</v>
      </c>
      <c r="J401" s="2">
        <v>0</v>
      </c>
      <c r="K401" s="2">
        <v>203.98</v>
      </c>
      <c r="L401" s="2">
        <v>0</v>
      </c>
      <c r="M401" s="2">
        <v>0</v>
      </c>
      <c r="N401" s="2">
        <v>0</v>
      </c>
      <c r="O401" s="2">
        <v>26.517399999999999</v>
      </c>
      <c r="P401" s="2">
        <v>230.4974</v>
      </c>
      <c r="R401">
        <v>3</v>
      </c>
      <c r="S401" s="59"/>
      <c r="T401" s="59"/>
    </row>
    <row r="402" spans="1:20" hidden="1" x14ac:dyDescent="0.25">
      <c r="A402" t="s">
        <v>369</v>
      </c>
      <c r="B402" t="s">
        <v>489</v>
      </c>
      <c r="C402" t="s">
        <v>1</v>
      </c>
      <c r="D402" t="s">
        <v>0</v>
      </c>
      <c r="E402">
        <v>1939</v>
      </c>
      <c r="F402" t="s">
        <v>133</v>
      </c>
      <c r="G402" t="s">
        <v>134</v>
      </c>
      <c r="H402" s="2">
        <v>0</v>
      </c>
      <c r="I402" s="2">
        <v>0</v>
      </c>
      <c r="J402" s="2">
        <v>0</v>
      </c>
      <c r="K402" s="2">
        <v>54.2</v>
      </c>
      <c r="L402" s="2">
        <v>0</v>
      </c>
      <c r="M402" s="2">
        <v>0</v>
      </c>
      <c r="N402" s="2">
        <v>0</v>
      </c>
      <c r="O402" s="2">
        <v>7.0460000000000003</v>
      </c>
      <c r="P402" s="2">
        <v>61.246000000000002</v>
      </c>
      <c r="R402">
        <v>3</v>
      </c>
      <c r="S402" s="59"/>
      <c r="T402" s="59"/>
    </row>
    <row r="403" spans="1:20" hidden="1" x14ac:dyDescent="0.25">
      <c r="A403" t="s">
        <v>369</v>
      </c>
      <c r="B403" t="s">
        <v>459</v>
      </c>
      <c r="C403" t="s">
        <v>1</v>
      </c>
      <c r="D403" t="s">
        <v>0</v>
      </c>
      <c r="E403">
        <v>1781</v>
      </c>
      <c r="F403" t="s">
        <v>133</v>
      </c>
      <c r="G403" t="s">
        <v>134</v>
      </c>
      <c r="H403" s="2">
        <v>0</v>
      </c>
      <c r="I403" s="2">
        <v>0</v>
      </c>
      <c r="J403" s="2">
        <v>0</v>
      </c>
      <c r="K403" s="2">
        <v>60.36</v>
      </c>
      <c r="L403" s="2">
        <v>0</v>
      </c>
      <c r="M403" s="2">
        <v>0</v>
      </c>
      <c r="N403" s="2">
        <v>0</v>
      </c>
      <c r="O403" s="2">
        <v>7.8468</v>
      </c>
      <c r="P403" s="2">
        <v>68.206800000000001</v>
      </c>
      <c r="R403">
        <v>3</v>
      </c>
      <c r="S403" s="59"/>
      <c r="T403" s="59"/>
    </row>
    <row r="404" spans="1:20" hidden="1" x14ac:dyDescent="0.25">
      <c r="A404" t="s">
        <v>369</v>
      </c>
      <c r="B404" t="s">
        <v>489</v>
      </c>
      <c r="C404" t="s">
        <v>1</v>
      </c>
      <c r="D404" t="s">
        <v>0</v>
      </c>
      <c r="E404">
        <v>2933</v>
      </c>
      <c r="F404" t="s">
        <v>148</v>
      </c>
      <c r="G404" t="s">
        <v>149</v>
      </c>
      <c r="H404" s="2">
        <v>0</v>
      </c>
      <c r="I404" s="2">
        <v>0</v>
      </c>
      <c r="J404" s="2">
        <v>0</v>
      </c>
      <c r="K404" s="2">
        <v>22.57</v>
      </c>
      <c r="L404" s="2">
        <v>0</v>
      </c>
      <c r="M404" s="2">
        <v>0</v>
      </c>
      <c r="N404" s="2">
        <v>0</v>
      </c>
      <c r="O404" s="2">
        <v>2.9340999999999999</v>
      </c>
      <c r="P404" s="2">
        <v>25.504100000000001</v>
      </c>
      <c r="R404">
        <v>3</v>
      </c>
      <c r="S404" s="59"/>
      <c r="T404" s="59"/>
    </row>
    <row r="405" spans="1:20" hidden="1" x14ac:dyDescent="0.25">
      <c r="A405" t="s">
        <v>369</v>
      </c>
      <c r="B405" t="s">
        <v>467</v>
      </c>
      <c r="C405" t="s">
        <v>1</v>
      </c>
      <c r="D405" t="s">
        <v>0</v>
      </c>
      <c r="E405">
        <v>306825</v>
      </c>
      <c r="F405" t="s">
        <v>147</v>
      </c>
      <c r="G405" t="s">
        <v>68</v>
      </c>
      <c r="H405" s="2">
        <v>0</v>
      </c>
      <c r="I405" s="2">
        <v>0</v>
      </c>
      <c r="J405" s="2">
        <v>0</v>
      </c>
      <c r="K405" s="2">
        <v>103.94</v>
      </c>
      <c r="L405" s="2">
        <v>0</v>
      </c>
      <c r="M405" s="2">
        <v>0</v>
      </c>
      <c r="N405" s="2">
        <v>0</v>
      </c>
      <c r="O405" s="2">
        <v>13.5122</v>
      </c>
      <c r="P405" s="2">
        <v>117.4522</v>
      </c>
      <c r="R405">
        <v>3</v>
      </c>
      <c r="S405" s="59"/>
      <c r="T405" s="59"/>
    </row>
    <row r="406" spans="1:20" hidden="1" x14ac:dyDescent="0.25">
      <c r="A406" t="s">
        <v>369</v>
      </c>
      <c r="B406" t="s">
        <v>490</v>
      </c>
      <c r="C406" t="s">
        <v>1</v>
      </c>
      <c r="D406" t="s">
        <v>0</v>
      </c>
      <c r="E406">
        <v>17875</v>
      </c>
      <c r="F406" t="s">
        <v>151</v>
      </c>
      <c r="G406" t="s">
        <v>152</v>
      </c>
      <c r="H406" s="2">
        <v>0</v>
      </c>
      <c r="I406" s="2">
        <v>0</v>
      </c>
      <c r="J406" s="2">
        <v>0</v>
      </c>
      <c r="K406" s="2">
        <v>70.8</v>
      </c>
      <c r="L406" s="2">
        <v>0</v>
      </c>
      <c r="M406" s="2">
        <v>0</v>
      </c>
      <c r="N406" s="2">
        <v>0</v>
      </c>
      <c r="O406" s="2">
        <v>9.2040000000000006</v>
      </c>
      <c r="P406" s="2">
        <v>80.003999999999991</v>
      </c>
      <c r="R406">
        <v>3</v>
      </c>
      <c r="S406" s="59"/>
      <c r="T406" s="59"/>
    </row>
    <row r="407" spans="1:20" hidden="1" x14ac:dyDescent="0.25">
      <c r="A407" t="s">
        <v>369</v>
      </c>
      <c r="B407" t="s">
        <v>462</v>
      </c>
      <c r="C407" t="s">
        <v>1</v>
      </c>
      <c r="D407" t="s">
        <v>0</v>
      </c>
      <c r="E407">
        <v>40541</v>
      </c>
      <c r="F407" t="s">
        <v>131</v>
      </c>
      <c r="G407" t="s">
        <v>132</v>
      </c>
      <c r="H407" s="2">
        <v>0</v>
      </c>
      <c r="I407" s="2">
        <v>0</v>
      </c>
      <c r="J407" s="2">
        <v>0</v>
      </c>
      <c r="K407" s="2">
        <v>19.5</v>
      </c>
      <c r="L407" s="2">
        <v>0</v>
      </c>
      <c r="M407" s="2">
        <v>0</v>
      </c>
      <c r="N407" s="2">
        <v>0</v>
      </c>
      <c r="O407" s="2">
        <v>2.5350000000000001</v>
      </c>
      <c r="P407" s="2">
        <v>22.035</v>
      </c>
      <c r="R407">
        <v>3</v>
      </c>
      <c r="S407" s="59"/>
      <c r="T407" s="59"/>
    </row>
    <row r="408" spans="1:20" hidden="1" x14ac:dyDescent="0.25">
      <c r="A408" t="s">
        <v>369</v>
      </c>
      <c r="B408" t="s">
        <v>455</v>
      </c>
      <c r="C408" t="s">
        <v>1</v>
      </c>
      <c r="D408" t="s">
        <v>0</v>
      </c>
      <c r="E408">
        <v>34</v>
      </c>
      <c r="F408" t="s">
        <v>496</v>
      </c>
      <c r="G408" t="s">
        <v>497</v>
      </c>
      <c r="H408" s="2">
        <v>0</v>
      </c>
      <c r="I408" s="2">
        <v>0</v>
      </c>
      <c r="J408" s="2">
        <v>0</v>
      </c>
      <c r="K408" s="2">
        <v>66.37</v>
      </c>
      <c r="L408" s="2">
        <v>0</v>
      </c>
      <c r="M408" s="2">
        <v>0</v>
      </c>
      <c r="N408" s="2">
        <v>0</v>
      </c>
      <c r="O408" s="2">
        <v>8.6281000000000017</v>
      </c>
      <c r="P408" s="2">
        <v>74.998100000000008</v>
      </c>
      <c r="R408">
        <v>3</v>
      </c>
      <c r="S408" s="59"/>
      <c r="T408" s="59"/>
    </row>
    <row r="409" spans="1:20" hidden="1" x14ac:dyDescent="0.25">
      <c r="A409" t="s">
        <v>369</v>
      </c>
      <c r="B409" t="s">
        <v>489</v>
      </c>
      <c r="C409" t="s">
        <v>1</v>
      </c>
      <c r="D409" t="s">
        <v>0</v>
      </c>
      <c r="E409">
        <v>616125</v>
      </c>
      <c r="F409" t="s">
        <v>82</v>
      </c>
      <c r="G409" t="s">
        <v>96</v>
      </c>
      <c r="H409" s="2">
        <v>2.83</v>
      </c>
      <c r="I409" s="2">
        <v>0</v>
      </c>
      <c r="J409" s="2">
        <v>0</v>
      </c>
      <c r="K409" s="2">
        <v>48.07</v>
      </c>
      <c r="L409" s="2">
        <v>0</v>
      </c>
      <c r="M409" s="2">
        <v>0</v>
      </c>
      <c r="N409" s="2">
        <v>0</v>
      </c>
      <c r="O409" s="2">
        <v>6.2491000000000003</v>
      </c>
      <c r="P409" s="2">
        <v>57.149099999999997</v>
      </c>
      <c r="R409">
        <v>3</v>
      </c>
      <c r="S409" s="59"/>
      <c r="T409" s="59"/>
    </row>
    <row r="410" spans="1:20" hidden="1" x14ac:dyDescent="0.25">
      <c r="A410" t="s">
        <v>369</v>
      </c>
      <c r="B410" t="s">
        <v>424</v>
      </c>
      <c r="C410" t="s">
        <v>1</v>
      </c>
      <c r="D410" t="s">
        <v>0</v>
      </c>
      <c r="E410">
        <v>607320</v>
      </c>
      <c r="F410" t="s">
        <v>82</v>
      </c>
      <c r="G410" t="s">
        <v>96</v>
      </c>
      <c r="H410" s="2">
        <v>0</v>
      </c>
      <c r="I410" s="2">
        <v>0</v>
      </c>
      <c r="J410" s="2">
        <v>0</v>
      </c>
      <c r="K410" s="2">
        <v>33.65</v>
      </c>
      <c r="L410" s="2">
        <v>0</v>
      </c>
      <c r="M410" s="2">
        <v>0</v>
      </c>
      <c r="N410" s="2">
        <v>0</v>
      </c>
      <c r="O410" s="2">
        <v>4.3745000000000003</v>
      </c>
      <c r="P410" s="2">
        <v>38.024499999999996</v>
      </c>
      <c r="R410">
        <v>3</v>
      </c>
      <c r="S410" s="59"/>
      <c r="T410" s="59"/>
    </row>
    <row r="411" spans="1:20" hidden="1" x14ac:dyDescent="0.25">
      <c r="A411" t="s">
        <v>369</v>
      </c>
      <c r="B411" t="s">
        <v>456</v>
      </c>
      <c r="C411" t="s">
        <v>1</v>
      </c>
      <c r="D411" t="s">
        <v>0</v>
      </c>
      <c r="E411">
        <v>511381</v>
      </c>
      <c r="F411" t="s">
        <v>82</v>
      </c>
      <c r="G411" t="s">
        <v>96</v>
      </c>
      <c r="H411" s="2">
        <v>0</v>
      </c>
      <c r="I411" s="2">
        <v>0</v>
      </c>
      <c r="J411" s="2">
        <v>0</v>
      </c>
      <c r="K411" s="2">
        <v>74.44</v>
      </c>
      <c r="L411" s="2">
        <v>0</v>
      </c>
      <c r="M411" s="2">
        <v>0</v>
      </c>
      <c r="N411" s="2">
        <v>0</v>
      </c>
      <c r="O411" s="2">
        <v>9.6772000000000009</v>
      </c>
      <c r="P411" s="2">
        <v>84.117199999999997</v>
      </c>
      <c r="R411">
        <v>3</v>
      </c>
      <c r="S411" s="59"/>
      <c r="T411" s="59"/>
    </row>
    <row r="412" spans="1:20" hidden="1" x14ac:dyDescent="0.25">
      <c r="A412" t="s">
        <v>369</v>
      </c>
      <c r="B412" t="s">
        <v>495</v>
      </c>
      <c r="C412" t="s">
        <v>1</v>
      </c>
      <c r="D412" t="s">
        <v>0</v>
      </c>
      <c r="E412">
        <v>695263</v>
      </c>
      <c r="F412" t="s">
        <v>147</v>
      </c>
      <c r="G412" t="s">
        <v>68</v>
      </c>
      <c r="H412" s="2">
        <v>0</v>
      </c>
      <c r="I412" s="2">
        <v>0</v>
      </c>
      <c r="J412" s="2">
        <v>0</v>
      </c>
      <c r="K412" s="2">
        <v>54.73</v>
      </c>
      <c r="L412" s="2">
        <v>0</v>
      </c>
      <c r="M412" s="2">
        <v>0</v>
      </c>
      <c r="N412" s="2">
        <v>0</v>
      </c>
      <c r="O412" s="2">
        <v>7.1148999999999996</v>
      </c>
      <c r="P412" s="2">
        <v>61.844899999999996</v>
      </c>
      <c r="R412">
        <v>3</v>
      </c>
      <c r="S412" s="59"/>
      <c r="T412" s="59"/>
    </row>
    <row r="413" spans="1:20" hidden="1" x14ac:dyDescent="0.25">
      <c r="A413" t="s">
        <v>369</v>
      </c>
      <c r="B413" t="s">
        <v>476</v>
      </c>
      <c r="C413" t="s">
        <v>1</v>
      </c>
      <c r="D413" t="s">
        <v>0</v>
      </c>
      <c r="E413">
        <v>3013</v>
      </c>
      <c r="F413" t="s">
        <v>148</v>
      </c>
      <c r="G413" t="s">
        <v>149</v>
      </c>
      <c r="H413" s="2">
        <v>0</v>
      </c>
      <c r="I413" s="2">
        <v>0</v>
      </c>
      <c r="J413" s="2">
        <v>0</v>
      </c>
      <c r="K413" s="2">
        <v>45.13</v>
      </c>
      <c r="L413" s="2">
        <v>0</v>
      </c>
      <c r="M413" s="2">
        <v>0</v>
      </c>
      <c r="N413" s="2">
        <v>0</v>
      </c>
      <c r="O413" s="2">
        <v>5.8669000000000002</v>
      </c>
      <c r="P413" s="2">
        <v>50.996900000000004</v>
      </c>
      <c r="R413">
        <v>3</v>
      </c>
      <c r="S413" s="59"/>
      <c r="T413" s="59"/>
    </row>
    <row r="414" spans="1:20" hidden="1" x14ac:dyDescent="0.25">
      <c r="A414" t="s">
        <v>369</v>
      </c>
      <c r="B414" t="s">
        <v>464</v>
      </c>
      <c r="C414" t="s">
        <v>1</v>
      </c>
      <c r="D414" t="s">
        <v>0</v>
      </c>
      <c r="E414">
        <v>6793</v>
      </c>
      <c r="F414" t="s">
        <v>447</v>
      </c>
      <c r="G414" t="s">
        <v>448</v>
      </c>
      <c r="H414" s="2">
        <v>0</v>
      </c>
      <c r="I414" s="2">
        <v>0</v>
      </c>
      <c r="J414" s="2">
        <v>0</v>
      </c>
      <c r="K414" s="2">
        <v>293.27999999999997</v>
      </c>
      <c r="L414" s="2">
        <v>0</v>
      </c>
      <c r="M414" s="2">
        <v>0</v>
      </c>
      <c r="N414" s="2">
        <v>0</v>
      </c>
      <c r="O414" s="2">
        <v>38.126399999999997</v>
      </c>
      <c r="P414" s="2">
        <v>331.40639999999996</v>
      </c>
      <c r="R414">
        <v>3</v>
      </c>
      <c r="S414" s="59"/>
      <c r="T414" s="59"/>
    </row>
    <row r="415" spans="1:20" hidden="1" x14ac:dyDescent="0.25">
      <c r="A415" t="s">
        <v>369</v>
      </c>
      <c r="B415" t="s">
        <v>463</v>
      </c>
      <c r="C415" t="s">
        <v>1</v>
      </c>
      <c r="D415" t="s">
        <v>0</v>
      </c>
      <c r="E415">
        <v>187553</v>
      </c>
      <c r="F415" t="s">
        <v>182</v>
      </c>
      <c r="G415" t="s">
        <v>183</v>
      </c>
      <c r="H415" s="2">
        <v>0</v>
      </c>
      <c r="I415" s="2">
        <v>0</v>
      </c>
      <c r="J415" s="2">
        <v>0</v>
      </c>
      <c r="K415" s="2">
        <v>42.48</v>
      </c>
      <c r="L415" s="2">
        <v>0</v>
      </c>
      <c r="M415" s="2">
        <v>0</v>
      </c>
      <c r="N415" s="2">
        <v>0</v>
      </c>
      <c r="O415" s="2">
        <v>5.5224000000000002</v>
      </c>
      <c r="P415" s="2">
        <v>48.002399999999994</v>
      </c>
      <c r="R415">
        <v>3</v>
      </c>
      <c r="S415" s="59"/>
      <c r="T415" s="59"/>
    </row>
    <row r="416" spans="1:20" hidden="1" x14ac:dyDescent="0.25">
      <c r="A416" t="s">
        <v>369</v>
      </c>
      <c r="B416" t="s">
        <v>464</v>
      </c>
      <c r="C416" t="s">
        <v>1</v>
      </c>
      <c r="D416" t="s">
        <v>0</v>
      </c>
      <c r="E416">
        <v>12275</v>
      </c>
      <c r="F416" t="s">
        <v>138</v>
      </c>
      <c r="G416" t="s">
        <v>139</v>
      </c>
      <c r="H416" s="2">
        <v>0</v>
      </c>
      <c r="I416" s="2">
        <v>0</v>
      </c>
      <c r="J416" s="2">
        <v>0</v>
      </c>
      <c r="K416" s="2">
        <v>38.94</v>
      </c>
      <c r="L416" s="2">
        <v>0</v>
      </c>
      <c r="M416" s="2">
        <v>0</v>
      </c>
      <c r="N416" s="2">
        <v>0</v>
      </c>
      <c r="O416" s="2">
        <v>5.0621999999999998</v>
      </c>
      <c r="P416" s="2">
        <v>44.002199999999995</v>
      </c>
      <c r="R416">
        <v>3</v>
      </c>
      <c r="S416" s="59"/>
      <c r="T416" s="59"/>
    </row>
    <row r="417" spans="1:20" hidden="1" x14ac:dyDescent="0.25">
      <c r="A417" t="s">
        <v>369</v>
      </c>
      <c r="B417" t="s">
        <v>463</v>
      </c>
      <c r="C417" t="s">
        <v>1</v>
      </c>
      <c r="D417" t="s">
        <v>0</v>
      </c>
      <c r="E417">
        <v>101523</v>
      </c>
      <c r="F417" t="s">
        <v>135</v>
      </c>
      <c r="G417" t="s">
        <v>136</v>
      </c>
      <c r="H417" s="2">
        <v>0</v>
      </c>
      <c r="I417" s="2">
        <v>0</v>
      </c>
      <c r="J417" s="2">
        <v>0</v>
      </c>
      <c r="K417" s="2">
        <v>107.48</v>
      </c>
      <c r="L417" s="2">
        <v>0</v>
      </c>
      <c r="M417" s="2">
        <v>0</v>
      </c>
      <c r="N417" s="2">
        <v>0</v>
      </c>
      <c r="O417" s="2">
        <v>13.9724</v>
      </c>
      <c r="P417" s="2">
        <v>121.45240000000001</v>
      </c>
      <c r="R417">
        <v>3</v>
      </c>
      <c r="S417" s="59"/>
      <c r="T417" s="59"/>
    </row>
    <row r="418" spans="1:20" hidden="1" x14ac:dyDescent="0.25">
      <c r="A418" t="s">
        <v>369</v>
      </c>
      <c r="B418" t="s">
        <v>470</v>
      </c>
      <c r="C418" t="s">
        <v>1</v>
      </c>
      <c r="D418" t="s">
        <v>0</v>
      </c>
      <c r="E418">
        <v>12316</v>
      </c>
      <c r="F418" t="s">
        <v>138</v>
      </c>
      <c r="G418" t="s">
        <v>139</v>
      </c>
      <c r="H418" s="2">
        <v>0</v>
      </c>
      <c r="I418" s="2">
        <v>0</v>
      </c>
      <c r="J418" s="2">
        <v>0</v>
      </c>
      <c r="K418" s="2">
        <v>34.07</v>
      </c>
      <c r="L418" s="2">
        <v>0</v>
      </c>
      <c r="M418" s="2">
        <v>0</v>
      </c>
      <c r="N418" s="2">
        <v>0</v>
      </c>
      <c r="O418" s="2">
        <v>4.4291</v>
      </c>
      <c r="P418" s="2">
        <v>38.499099999999999</v>
      </c>
      <c r="R418">
        <v>3</v>
      </c>
      <c r="S418" s="59"/>
      <c r="T418" s="59"/>
    </row>
    <row r="419" spans="1:20" hidden="1" x14ac:dyDescent="0.25">
      <c r="A419" t="s">
        <v>369</v>
      </c>
      <c r="B419" t="s">
        <v>494</v>
      </c>
      <c r="C419" t="s">
        <v>1</v>
      </c>
      <c r="D419" t="s">
        <v>0</v>
      </c>
      <c r="E419">
        <v>96294</v>
      </c>
      <c r="F419" t="s">
        <v>135</v>
      </c>
      <c r="G419" t="s">
        <v>136</v>
      </c>
      <c r="H419" s="2">
        <v>0</v>
      </c>
      <c r="I419" s="2">
        <v>0</v>
      </c>
      <c r="J419" s="2">
        <v>0</v>
      </c>
      <c r="K419" s="2">
        <v>266.68</v>
      </c>
      <c r="L419" s="2">
        <v>0</v>
      </c>
      <c r="M419" s="2">
        <v>0</v>
      </c>
      <c r="N419" s="2">
        <v>0</v>
      </c>
      <c r="O419" s="2">
        <v>34.668400000000005</v>
      </c>
      <c r="P419" s="2">
        <v>301.34840000000003</v>
      </c>
      <c r="R419">
        <v>3</v>
      </c>
      <c r="S419" s="59"/>
      <c r="T419" s="59"/>
    </row>
    <row r="420" spans="1:20" hidden="1" x14ac:dyDescent="0.25">
      <c r="A420" t="s">
        <v>369</v>
      </c>
      <c r="B420" t="s">
        <v>493</v>
      </c>
      <c r="C420" t="s">
        <v>1</v>
      </c>
      <c r="D420" t="s">
        <v>0</v>
      </c>
      <c r="E420">
        <v>2954864</v>
      </c>
      <c r="F420" t="s">
        <v>70</v>
      </c>
      <c r="G420" t="s">
        <v>71</v>
      </c>
      <c r="H420" s="2">
        <v>0</v>
      </c>
      <c r="I420" s="2">
        <v>0</v>
      </c>
      <c r="J420" s="2">
        <v>0</v>
      </c>
      <c r="K420" s="2">
        <v>104.37</v>
      </c>
      <c r="L420" s="2">
        <v>0</v>
      </c>
      <c r="M420" s="2">
        <v>0</v>
      </c>
      <c r="N420" s="2">
        <v>0</v>
      </c>
      <c r="O420" s="2">
        <v>13.568100000000001</v>
      </c>
      <c r="P420" s="2">
        <v>117.93810000000001</v>
      </c>
      <c r="R420">
        <v>3</v>
      </c>
      <c r="S420" s="59"/>
      <c r="T420" s="59"/>
    </row>
    <row r="421" spans="1:20" hidden="1" x14ac:dyDescent="0.25">
      <c r="A421" t="s">
        <v>369</v>
      </c>
      <c r="B421" t="s">
        <v>454</v>
      </c>
      <c r="C421" t="s">
        <v>1</v>
      </c>
      <c r="D421" t="s">
        <v>0</v>
      </c>
      <c r="E421">
        <v>155</v>
      </c>
      <c r="F421" t="s">
        <v>129</v>
      </c>
      <c r="G421" t="s">
        <v>130</v>
      </c>
      <c r="H421" s="2">
        <v>0</v>
      </c>
      <c r="I421" s="2">
        <v>0</v>
      </c>
      <c r="J421" s="2">
        <v>0</v>
      </c>
      <c r="K421" s="2">
        <v>44.3</v>
      </c>
      <c r="L421" s="2">
        <v>0</v>
      </c>
      <c r="M421" s="2">
        <v>0</v>
      </c>
      <c r="N421" s="2">
        <v>0</v>
      </c>
      <c r="O421" s="2">
        <v>5.7589999999999995</v>
      </c>
      <c r="P421" s="2">
        <v>50.058999999999997</v>
      </c>
      <c r="R421">
        <v>3</v>
      </c>
      <c r="S421" s="59"/>
      <c r="T421" s="59"/>
    </row>
    <row r="422" spans="1:20" hidden="1" x14ac:dyDescent="0.25">
      <c r="A422" t="s">
        <v>369</v>
      </c>
      <c r="B422" t="s">
        <v>479</v>
      </c>
      <c r="C422" t="s">
        <v>1</v>
      </c>
      <c r="D422" t="s">
        <v>0</v>
      </c>
      <c r="E422">
        <v>406330</v>
      </c>
      <c r="F422" t="s">
        <v>65</v>
      </c>
      <c r="G422" t="s">
        <v>66</v>
      </c>
      <c r="H422" s="2">
        <v>0</v>
      </c>
      <c r="I422" s="2">
        <v>0</v>
      </c>
      <c r="J422" s="2">
        <v>0</v>
      </c>
      <c r="K422" s="2">
        <v>44.64</v>
      </c>
      <c r="L422" s="2">
        <v>0</v>
      </c>
      <c r="M422" s="2">
        <v>0</v>
      </c>
      <c r="N422" s="2">
        <v>0</v>
      </c>
      <c r="O422" s="2">
        <v>5.8032000000000004</v>
      </c>
      <c r="P422" s="2">
        <v>50.443200000000004</v>
      </c>
      <c r="R422">
        <v>3</v>
      </c>
      <c r="S422" s="59"/>
      <c r="T422" s="59"/>
    </row>
    <row r="423" spans="1:20" hidden="1" x14ac:dyDescent="0.25">
      <c r="A423" t="s">
        <v>369</v>
      </c>
      <c r="B423" t="s">
        <v>476</v>
      </c>
      <c r="C423" t="s">
        <v>1</v>
      </c>
      <c r="D423" t="s">
        <v>0</v>
      </c>
      <c r="E423">
        <v>405957</v>
      </c>
      <c r="F423" t="s">
        <v>65</v>
      </c>
      <c r="G423" t="s">
        <v>66</v>
      </c>
      <c r="H423" s="2">
        <v>0</v>
      </c>
      <c r="I423" s="2">
        <v>0</v>
      </c>
      <c r="J423" s="2">
        <v>0</v>
      </c>
      <c r="K423" s="2">
        <v>64.900000000000006</v>
      </c>
      <c r="L423" s="2">
        <v>0</v>
      </c>
      <c r="M423" s="2">
        <v>0</v>
      </c>
      <c r="N423" s="2">
        <v>0</v>
      </c>
      <c r="O423" s="2">
        <v>8.4370000000000012</v>
      </c>
      <c r="P423" s="2">
        <v>73.337000000000003</v>
      </c>
      <c r="R423">
        <v>3</v>
      </c>
      <c r="S423" s="59"/>
      <c r="T423" s="59"/>
    </row>
    <row r="424" spans="1:20" hidden="1" x14ac:dyDescent="0.25">
      <c r="A424" t="s">
        <v>369</v>
      </c>
      <c r="B424" t="s">
        <v>490</v>
      </c>
      <c r="C424" t="s">
        <v>1</v>
      </c>
      <c r="D424" t="s">
        <v>0</v>
      </c>
      <c r="E424">
        <v>405867</v>
      </c>
      <c r="F424" t="s">
        <v>65</v>
      </c>
      <c r="G424" t="s">
        <v>66</v>
      </c>
      <c r="H424" s="2">
        <v>0</v>
      </c>
      <c r="I424" s="2">
        <v>0</v>
      </c>
      <c r="J424" s="2">
        <v>0</v>
      </c>
      <c r="K424" s="2">
        <v>22.8</v>
      </c>
      <c r="L424" s="2">
        <v>0</v>
      </c>
      <c r="M424" s="2">
        <v>0</v>
      </c>
      <c r="N424" s="2">
        <v>0</v>
      </c>
      <c r="O424" s="2">
        <v>2.9640000000000004</v>
      </c>
      <c r="P424" s="2">
        <v>25.764000000000003</v>
      </c>
      <c r="R424">
        <v>3</v>
      </c>
      <c r="S424" s="59"/>
      <c r="T424" s="59"/>
    </row>
    <row r="425" spans="1:20" hidden="1" x14ac:dyDescent="0.25">
      <c r="A425" t="s">
        <v>369</v>
      </c>
      <c r="B425" t="s">
        <v>475</v>
      </c>
      <c r="C425" t="s">
        <v>1</v>
      </c>
      <c r="D425" t="s">
        <v>0</v>
      </c>
      <c r="E425">
        <v>405837</v>
      </c>
      <c r="F425" t="s">
        <v>65</v>
      </c>
      <c r="G425" t="s">
        <v>66</v>
      </c>
      <c r="H425" s="2">
        <v>0</v>
      </c>
      <c r="I425" s="2">
        <v>0</v>
      </c>
      <c r="J425" s="2">
        <v>0</v>
      </c>
      <c r="K425" s="2">
        <v>12.4</v>
      </c>
      <c r="L425" s="2">
        <v>0</v>
      </c>
      <c r="M425" s="2">
        <v>0</v>
      </c>
      <c r="N425" s="2">
        <v>0</v>
      </c>
      <c r="O425" s="2">
        <v>1.6120000000000001</v>
      </c>
      <c r="P425" s="2">
        <v>14.012</v>
      </c>
      <c r="R425">
        <v>3</v>
      </c>
      <c r="S425" s="59"/>
      <c r="T425" s="59"/>
    </row>
    <row r="426" spans="1:20" hidden="1" x14ac:dyDescent="0.25">
      <c r="A426" t="s">
        <v>369</v>
      </c>
      <c r="B426" t="s">
        <v>462</v>
      </c>
      <c r="C426" t="s">
        <v>1</v>
      </c>
      <c r="D426" t="s">
        <v>0</v>
      </c>
      <c r="E426">
        <v>405768</v>
      </c>
      <c r="F426" t="s">
        <v>65</v>
      </c>
      <c r="G426" t="s">
        <v>66</v>
      </c>
      <c r="H426" s="2">
        <v>0</v>
      </c>
      <c r="I426" s="2">
        <v>0</v>
      </c>
      <c r="J426" s="2">
        <v>0</v>
      </c>
      <c r="K426" s="2">
        <v>179.8</v>
      </c>
      <c r="L426" s="2">
        <v>0</v>
      </c>
      <c r="M426" s="2">
        <v>0</v>
      </c>
      <c r="N426" s="2">
        <v>0</v>
      </c>
      <c r="O426" s="2">
        <v>23.374000000000002</v>
      </c>
      <c r="P426" s="2">
        <v>203.17400000000001</v>
      </c>
      <c r="R426">
        <v>3</v>
      </c>
      <c r="S426" s="59"/>
      <c r="T426" s="59"/>
    </row>
    <row r="427" spans="1:20" hidden="1" x14ac:dyDescent="0.25">
      <c r="A427" t="s">
        <v>369</v>
      </c>
      <c r="B427" t="s">
        <v>462</v>
      </c>
      <c r="C427" t="s">
        <v>1</v>
      </c>
      <c r="D427" t="s">
        <v>0</v>
      </c>
      <c r="E427">
        <v>405328</v>
      </c>
      <c r="F427" t="s">
        <v>65</v>
      </c>
      <c r="G427" t="s">
        <v>66</v>
      </c>
      <c r="H427" s="2">
        <v>0</v>
      </c>
      <c r="I427" s="2">
        <v>0</v>
      </c>
      <c r="J427" s="2">
        <v>0</v>
      </c>
      <c r="K427" s="2">
        <v>24.25</v>
      </c>
      <c r="L427" s="2">
        <v>0</v>
      </c>
      <c r="M427" s="2">
        <v>0</v>
      </c>
      <c r="N427" s="2">
        <v>0</v>
      </c>
      <c r="O427" s="2">
        <v>3.1525000000000003</v>
      </c>
      <c r="P427" s="2">
        <v>27.4025</v>
      </c>
      <c r="R427">
        <v>3</v>
      </c>
      <c r="S427" s="59"/>
      <c r="T427" s="59"/>
    </row>
    <row r="428" spans="1:20" hidden="1" x14ac:dyDescent="0.25">
      <c r="A428" t="s">
        <v>369</v>
      </c>
      <c r="B428" t="s">
        <v>462</v>
      </c>
      <c r="C428" t="s">
        <v>1</v>
      </c>
      <c r="D428" t="s">
        <v>0</v>
      </c>
      <c r="E428">
        <v>405265</v>
      </c>
      <c r="F428" t="s">
        <v>65</v>
      </c>
      <c r="G428" t="s">
        <v>66</v>
      </c>
      <c r="H428" s="2">
        <v>0</v>
      </c>
      <c r="I428" s="2">
        <v>0</v>
      </c>
      <c r="J428" s="2">
        <v>0</v>
      </c>
      <c r="K428" s="2">
        <v>16.64</v>
      </c>
      <c r="L428" s="2">
        <v>0</v>
      </c>
      <c r="M428" s="2">
        <v>0</v>
      </c>
      <c r="N428" s="2">
        <v>0</v>
      </c>
      <c r="O428" s="2">
        <v>2.1632000000000002</v>
      </c>
      <c r="P428" s="2">
        <v>18.8032</v>
      </c>
      <c r="R428">
        <v>3</v>
      </c>
      <c r="S428" s="59"/>
      <c r="T428" s="59"/>
    </row>
    <row r="429" spans="1:20" hidden="1" x14ac:dyDescent="0.25">
      <c r="A429" t="s">
        <v>369</v>
      </c>
      <c r="B429" t="s">
        <v>462</v>
      </c>
      <c r="C429" t="s">
        <v>1</v>
      </c>
      <c r="D429" t="s">
        <v>0</v>
      </c>
      <c r="E429">
        <v>405256</v>
      </c>
      <c r="F429" t="s">
        <v>65</v>
      </c>
      <c r="G429" t="s">
        <v>66</v>
      </c>
      <c r="H429" s="2">
        <v>0</v>
      </c>
      <c r="I429" s="2">
        <v>0</v>
      </c>
      <c r="J429" s="2">
        <v>0</v>
      </c>
      <c r="K429" s="2">
        <v>104</v>
      </c>
      <c r="L429" s="2">
        <v>0</v>
      </c>
      <c r="M429" s="2">
        <v>0</v>
      </c>
      <c r="N429" s="2">
        <v>0</v>
      </c>
      <c r="O429" s="2">
        <v>13.52</v>
      </c>
      <c r="P429" s="2">
        <v>117.52</v>
      </c>
      <c r="R429">
        <v>3</v>
      </c>
      <c r="S429" s="59"/>
      <c r="T429" s="59"/>
    </row>
    <row r="430" spans="1:20" hidden="1" x14ac:dyDescent="0.25">
      <c r="A430" t="s">
        <v>369</v>
      </c>
      <c r="B430" t="s">
        <v>489</v>
      </c>
      <c r="C430" t="s">
        <v>1</v>
      </c>
      <c r="D430" t="s">
        <v>0</v>
      </c>
      <c r="E430">
        <v>405189</v>
      </c>
      <c r="F430" t="s">
        <v>65</v>
      </c>
      <c r="G430" t="s">
        <v>66</v>
      </c>
      <c r="H430" s="2">
        <v>0</v>
      </c>
      <c r="I430" s="2">
        <v>0</v>
      </c>
      <c r="J430" s="2">
        <v>0</v>
      </c>
      <c r="K430" s="2">
        <v>16.72</v>
      </c>
      <c r="L430" s="2">
        <v>0</v>
      </c>
      <c r="M430" s="2">
        <v>0</v>
      </c>
      <c r="N430" s="2">
        <v>0</v>
      </c>
      <c r="O430" s="2">
        <v>2.1736</v>
      </c>
      <c r="P430" s="2">
        <v>18.893599999999999</v>
      </c>
      <c r="R430">
        <v>3</v>
      </c>
      <c r="S430" s="59"/>
      <c r="T430" s="59"/>
    </row>
    <row r="431" spans="1:20" hidden="1" x14ac:dyDescent="0.25">
      <c r="A431" t="s">
        <v>369</v>
      </c>
      <c r="B431" t="s">
        <v>489</v>
      </c>
      <c r="C431" t="s">
        <v>1</v>
      </c>
      <c r="D431" t="s">
        <v>0</v>
      </c>
      <c r="E431">
        <v>405134</v>
      </c>
      <c r="F431" t="s">
        <v>65</v>
      </c>
      <c r="G431" t="s">
        <v>66</v>
      </c>
      <c r="H431" s="2">
        <v>0</v>
      </c>
      <c r="I431" s="2">
        <v>0</v>
      </c>
      <c r="J431" s="2">
        <v>0</v>
      </c>
      <c r="K431" s="2">
        <v>111.44</v>
      </c>
      <c r="L431" s="2">
        <v>0</v>
      </c>
      <c r="M431" s="2">
        <v>0</v>
      </c>
      <c r="N431" s="2">
        <v>0</v>
      </c>
      <c r="O431" s="2">
        <v>14.4872</v>
      </c>
      <c r="P431" s="2">
        <v>125.9272</v>
      </c>
      <c r="R431">
        <v>3</v>
      </c>
      <c r="S431" s="59"/>
      <c r="T431" s="59"/>
    </row>
    <row r="432" spans="1:20" hidden="1" x14ac:dyDescent="0.25">
      <c r="A432" t="s">
        <v>369</v>
      </c>
      <c r="B432" t="s">
        <v>489</v>
      </c>
      <c r="C432" t="s">
        <v>1</v>
      </c>
      <c r="D432" t="s">
        <v>0</v>
      </c>
      <c r="E432">
        <v>405102</v>
      </c>
      <c r="F432" t="s">
        <v>65</v>
      </c>
      <c r="G432" t="s">
        <v>66</v>
      </c>
      <c r="H432" s="2">
        <v>0</v>
      </c>
      <c r="I432" s="2">
        <v>0</v>
      </c>
      <c r="J432" s="2">
        <v>0</v>
      </c>
      <c r="K432" s="2">
        <v>44.8</v>
      </c>
      <c r="L432" s="2">
        <v>0</v>
      </c>
      <c r="M432" s="2">
        <v>0</v>
      </c>
      <c r="N432" s="2">
        <v>0</v>
      </c>
      <c r="O432" s="2">
        <v>5.8239999999999998</v>
      </c>
      <c r="P432" s="2">
        <v>50.623999999999995</v>
      </c>
      <c r="R432">
        <v>3</v>
      </c>
      <c r="S432" s="59"/>
      <c r="T432" s="59"/>
    </row>
    <row r="433" spans="1:20" hidden="1" x14ac:dyDescent="0.25">
      <c r="A433" t="s">
        <v>369</v>
      </c>
      <c r="B433" t="s">
        <v>459</v>
      </c>
      <c r="C433" t="s">
        <v>1</v>
      </c>
      <c r="D433" t="s">
        <v>0</v>
      </c>
      <c r="E433">
        <v>405080</v>
      </c>
      <c r="F433" t="s">
        <v>65</v>
      </c>
      <c r="G433" t="s">
        <v>66</v>
      </c>
      <c r="H433" s="2">
        <v>0</v>
      </c>
      <c r="I433" s="2">
        <v>0</v>
      </c>
      <c r="J433" s="2">
        <v>0</v>
      </c>
      <c r="K433" s="2">
        <v>26</v>
      </c>
      <c r="L433" s="2">
        <v>0</v>
      </c>
      <c r="M433" s="2">
        <v>0</v>
      </c>
      <c r="N433" s="2">
        <v>0</v>
      </c>
      <c r="O433" s="2">
        <v>3.38</v>
      </c>
      <c r="P433" s="2">
        <v>29.38</v>
      </c>
      <c r="R433">
        <v>3</v>
      </c>
      <c r="S433" s="59"/>
      <c r="T433" s="59"/>
    </row>
    <row r="434" spans="1:20" hidden="1" x14ac:dyDescent="0.25">
      <c r="A434" t="s">
        <v>369</v>
      </c>
      <c r="B434" t="s">
        <v>459</v>
      </c>
      <c r="C434" t="s">
        <v>1</v>
      </c>
      <c r="D434" t="s">
        <v>0</v>
      </c>
      <c r="E434">
        <v>405020</v>
      </c>
      <c r="F434" t="s">
        <v>65</v>
      </c>
      <c r="G434" t="s">
        <v>66</v>
      </c>
      <c r="H434" s="2">
        <v>0</v>
      </c>
      <c r="I434" s="2">
        <v>0</v>
      </c>
      <c r="J434" s="2">
        <v>0</v>
      </c>
      <c r="K434" s="2">
        <v>25.2</v>
      </c>
      <c r="L434" s="2">
        <v>0</v>
      </c>
      <c r="M434" s="2">
        <v>0</v>
      </c>
      <c r="N434" s="2">
        <v>0</v>
      </c>
      <c r="O434" s="2">
        <v>3.2759999999999998</v>
      </c>
      <c r="P434" s="2">
        <v>28.475999999999999</v>
      </c>
      <c r="R434">
        <v>3</v>
      </c>
      <c r="S434" s="59"/>
      <c r="T434" s="59"/>
    </row>
    <row r="435" spans="1:20" hidden="1" x14ac:dyDescent="0.25">
      <c r="A435" t="s">
        <v>369</v>
      </c>
      <c r="B435" t="s">
        <v>456</v>
      </c>
      <c r="C435" t="s">
        <v>1</v>
      </c>
      <c r="D435" t="s">
        <v>0</v>
      </c>
      <c r="E435">
        <v>404934</v>
      </c>
      <c r="F435" t="s">
        <v>65</v>
      </c>
      <c r="G435" t="s">
        <v>66</v>
      </c>
      <c r="H435" s="2">
        <v>0</v>
      </c>
      <c r="I435" s="2">
        <v>0</v>
      </c>
      <c r="J435" s="2">
        <v>0</v>
      </c>
      <c r="K435" s="2">
        <v>28</v>
      </c>
      <c r="L435" s="2">
        <v>0</v>
      </c>
      <c r="M435" s="2">
        <v>0</v>
      </c>
      <c r="N435" s="2">
        <v>0</v>
      </c>
      <c r="O435" s="2">
        <v>3.64</v>
      </c>
      <c r="P435" s="2">
        <v>31.64</v>
      </c>
      <c r="R435">
        <v>3</v>
      </c>
      <c r="S435" s="59"/>
      <c r="T435" s="59"/>
    </row>
    <row r="436" spans="1:20" hidden="1" x14ac:dyDescent="0.25">
      <c r="A436" t="s">
        <v>369</v>
      </c>
      <c r="B436" t="s">
        <v>456</v>
      </c>
      <c r="C436" t="s">
        <v>1</v>
      </c>
      <c r="D436" t="s">
        <v>0</v>
      </c>
      <c r="E436">
        <v>404920</v>
      </c>
      <c r="F436" t="s">
        <v>65</v>
      </c>
      <c r="G436" t="s">
        <v>66</v>
      </c>
      <c r="H436" s="2">
        <v>0</v>
      </c>
      <c r="I436" s="2">
        <v>0</v>
      </c>
      <c r="J436" s="2">
        <v>0</v>
      </c>
      <c r="K436" s="2">
        <v>18.8</v>
      </c>
      <c r="L436" s="2">
        <v>0</v>
      </c>
      <c r="M436" s="2">
        <v>0</v>
      </c>
      <c r="N436" s="2">
        <v>0</v>
      </c>
      <c r="O436" s="2">
        <v>2.4440000000000004</v>
      </c>
      <c r="P436" s="2">
        <v>21.244</v>
      </c>
      <c r="R436">
        <v>3</v>
      </c>
      <c r="S436" s="59"/>
      <c r="T436" s="59"/>
    </row>
    <row r="437" spans="1:20" hidden="1" x14ac:dyDescent="0.25">
      <c r="A437" t="s">
        <v>369</v>
      </c>
      <c r="B437" t="s">
        <v>456</v>
      </c>
      <c r="C437" t="s">
        <v>1</v>
      </c>
      <c r="D437" t="s">
        <v>0</v>
      </c>
      <c r="E437">
        <v>404903</v>
      </c>
      <c r="F437" t="s">
        <v>65</v>
      </c>
      <c r="G437" t="s">
        <v>66</v>
      </c>
      <c r="H437" s="2">
        <v>0</v>
      </c>
      <c r="I437" s="2">
        <v>0</v>
      </c>
      <c r="J437" s="2">
        <v>0</v>
      </c>
      <c r="K437" s="2">
        <v>61.85</v>
      </c>
      <c r="L437" s="2">
        <v>0</v>
      </c>
      <c r="M437" s="2">
        <v>0</v>
      </c>
      <c r="N437" s="2">
        <v>0</v>
      </c>
      <c r="O437" s="2">
        <v>8.0404999999999998</v>
      </c>
      <c r="P437" s="2">
        <v>69.890500000000003</v>
      </c>
      <c r="R437">
        <v>3</v>
      </c>
      <c r="S437" s="59"/>
      <c r="T437" s="59"/>
    </row>
    <row r="438" spans="1:20" hidden="1" x14ac:dyDescent="0.25">
      <c r="A438" t="s">
        <v>369</v>
      </c>
      <c r="B438" t="s">
        <v>455</v>
      </c>
      <c r="C438" t="s">
        <v>1</v>
      </c>
      <c r="D438" t="s">
        <v>0</v>
      </c>
      <c r="E438">
        <v>404827</v>
      </c>
      <c r="F438" t="s">
        <v>65</v>
      </c>
      <c r="G438" t="s">
        <v>66</v>
      </c>
      <c r="H438" s="2">
        <v>0</v>
      </c>
      <c r="I438" s="2">
        <v>0</v>
      </c>
      <c r="J438" s="2">
        <v>0</v>
      </c>
      <c r="K438" s="2">
        <v>30</v>
      </c>
      <c r="L438" s="2">
        <v>0</v>
      </c>
      <c r="M438" s="2">
        <v>0</v>
      </c>
      <c r="N438" s="2">
        <v>0</v>
      </c>
      <c r="O438" s="2">
        <v>3.9000000000000004</v>
      </c>
      <c r="P438" s="2">
        <v>33.9</v>
      </c>
      <c r="R438">
        <v>3</v>
      </c>
      <c r="S438" s="59"/>
      <c r="T438" s="59"/>
    </row>
    <row r="439" spans="1:20" hidden="1" x14ac:dyDescent="0.25">
      <c r="A439" t="s">
        <v>369</v>
      </c>
      <c r="B439" t="s">
        <v>454</v>
      </c>
      <c r="C439" t="s">
        <v>1</v>
      </c>
      <c r="D439" t="s">
        <v>0</v>
      </c>
      <c r="E439">
        <v>404704</v>
      </c>
      <c r="F439" t="s">
        <v>65</v>
      </c>
      <c r="G439" t="s">
        <v>66</v>
      </c>
      <c r="H439" s="2">
        <v>0</v>
      </c>
      <c r="I439" s="2">
        <v>0</v>
      </c>
      <c r="J439" s="2">
        <v>0</v>
      </c>
      <c r="K439" s="2">
        <v>15.6</v>
      </c>
      <c r="L439" s="2">
        <v>0</v>
      </c>
      <c r="M439" s="2">
        <v>0</v>
      </c>
      <c r="N439" s="2">
        <v>0</v>
      </c>
      <c r="O439" s="2">
        <v>2.028</v>
      </c>
      <c r="P439" s="2">
        <v>17.628</v>
      </c>
      <c r="R439">
        <v>3</v>
      </c>
      <c r="S439" s="59"/>
      <c r="T439" s="59"/>
    </row>
    <row r="440" spans="1:20" hidden="1" x14ac:dyDescent="0.25">
      <c r="A440" t="s">
        <v>369</v>
      </c>
      <c r="B440" t="s">
        <v>488</v>
      </c>
      <c r="C440" t="s">
        <v>1</v>
      </c>
      <c r="D440" t="s">
        <v>0</v>
      </c>
      <c r="E440">
        <v>404590</v>
      </c>
      <c r="F440" t="s">
        <v>65</v>
      </c>
      <c r="G440" t="s">
        <v>66</v>
      </c>
      <c r="H440" s="2">
        <v>0</v>
      </c>
      <c r="I440" s="2">
        <v>0</v>
      </c>
      <c r="J440" s="2">
        <v>0</v>
      </c>
      <c r="K440" s="2">
        <v>3.6</v>
      </c>
      <c r="L440" s="2">
        <v>0</v>
      </c>
      <c r="M440" s="2">
        <v>0</v>
      </c>
      <c r="N440" s="2">
        <v>0</v>
      </c>
      <c r="O440" s="2">
        <v>0.46800000000000003</v>
      </c>
      <c r="P440" s="2">
        <v>4.0680000000000005</v>
      </c>
      <c r="R440">
        <v>3</v>
      </c>
      <c r="S440" s="59"/>
      <c r="T440" s="59"/>
    </row>
    <row r="441" spans="1:20" hidden="1" x14ac:dyDescent="0.25">
      <c r="A441" t="s">
        <v>369</v>
      </c>
      <c r="B441" t="s">
        <v>439</v>
      </c>
      <c r="C441" t="s">
        <v>1</v>
      </c>
      <c r="D441" t="s">
        <v>0</v>
      </c>
      <c r="E441">
        <v>4692</v>
      </c>
      <c r="F441" t="s">
        <v>302</v>
      </c>
      <c r="G441" t="s">
        <v>303</v>
      </c>
      <c r="H441" s="2">
        <v>0</v>
      </c>
      <c r="I441" s="2">
        <v>0</v>
      </c>
      <c r="J441" s="2">
        <v>0</v>
      </c>
      <c r="K441" s="2">
        <v>1300</v>
      </c>
      <c r="L441" s="2">
        <v>0</v>
      </c>
      <c r="M441" s="2">
        <v>0</v>
      </c>
      <c r="N441" s="2">
        <v>0</v>
      </c>
      <c r="O441" s="2">
        <v>169</v>
      </c>
      <c r="P441" s="2">
        <v>1469</v>
      </c>
      <c r="Q441" s="2"/>
      <c r="R441">
        <v>3</v>
      </c>
      <c r="S441" s="59"/>
      <c r="T441" s="59"/>
    </row>
    <row r="442" spans="1:20" hidden="1" x14ac:dyDescent="0.25">
      <c r="A442" t="s">
        <v>368</v>
      </c>
      <c r="B442" t="s">
        <v>442</v>
      </c>
      <c r="C442" t="s">
        <v>1</v>
      </c>
      <c r="D442" t="s">
        <v>0</v>
      </c>
      <c r="E442">
        <v>7826</v>
      </c>
      <c r="F442" t="s">
        <v>451</v>
      </c>
      <c r="G442" t="s">
        <v>452</v>
      </c>
      <c r="H442" s="2">
        <v>0</v>
      </c>
      <c r="I442" s="2">
        <v>0</v>
      </c>
      <c r="J442" s="2">
        <v>0</v>
      </c>
      <c r="K442" s="2">
        <v>39.94</v>
      </c>
      <c r="L442" s="2">
        <v>0</v>
      </c>
      <c r="M442" s="2">
        <v>0</v>
      </c>
      <c r="N442" s="2">
        <v>0</v>
      </c>
      <c r="O442" s="2">
        <v>5.1921999999999997</v>
      </c>
      <c r="P442" s="2">
        <v>45.132199999999997</v>
      </c>
      <c r="Q442" s="2"/>
      <c r="R442">
        <v>3</v>
      </c>
      <c r="S442" s="59"/>
      <c r="T442" s="59"/>
    </row>
    <row r="443" spans="1:20" hidden="1" x14ac:dyDescent="0.25">
      <c r="A443" t="s">
        <v>368</v>
      </c>
      <c r="B443" t="s">
        <v>444</v>
      </c>
      <c r="C443" t="s">
        <v>1</v>
      </c>
      <c r="D443" t="s">
        <v>0</v>
      </c>
      <c r="E443">
        <v>58759</v>
      </c>
      <c r="F443" t="s">
        <v>135</v>
      </c>
      <c r="G443" t="s">
        <v>136</v>
      </c>
      <c r="H443" s="2">
        <v>0</v>
      </c>
      <c r="I443" s="2">
        <v>0</v>
      </c>
      <c r="J443" s="2">
        <v>0</v>
      </c>
      <c r="K443" s="2">
        <v>86.21</v>
      </c>
      <c r="L443" s="2">
        <v>0</v>
      </c>
      <c r="M443" s="2">
        <v>0</v>
      </c>
      <c r="N443" s="2">
        <v>0</v>
      </c>
      <c r="O443" s="2">
        <v>11.2073</v>
      </c>
      <c r="P443" s="2">
        <v>97.417299999999997</v>
      </c>
      <c r="Q443" s="2"/>
      <c r="R443">
        <v>3</v>
      </c>
      <c r="S443" s="59"/>
      <c r="T443" s="59"/>
    </row>
    <row r="444" spans="1:20" hidden="1" x14ac:dyDescent="0.25">
      <c r="A444" t="s">
        <v>368</v>
      </c>
      <c r="B444" t="s">
        <v>427</v>
      </c>
      <c r="C444" t="s">
        <v>1</v>
      </c>
      <c r="D444" t="s">
        <v>0</v>
      </c>
      <c r="E444">
        <v>2752</v>
      </c>
      <c r="F444" t="s">
        <v>148</v>
      </c>
      <c r="G444" t="s">
        <v>149</v>
      </c>
      <c r="H444" s="2">
        <v>0</v>
      </c>
      <c r="I444" s="2">
        <v>0</v>
      </c>
      <c r="J444" s="2">
        <v>0</v>
      </c>
      <c r="K444" s="2">
        <v>30.94</v>
      </c>
      <c r="L444" s="2">
        <v>0</v>
      </c>
      <c r="M444" s="2">
        <v>0</v>
      </c>
      <c r="N444" s="2">
        <v>0</v>
      </c>
      <c r="O444" s="2">
        <v>4.0222000000000007</v>
      </c>
      <c r="P444" s="2">
        <v>34.962200000000003</v>
      </c>
      <c r="Q444" s="2"/>
      <c r="R444">
        <v>3</v>
      </c>
      <c r="S444" s="59"/>
      <c r="T444" s="59"/>
    </row>
    <row r="445" spans="1:20" hidden="1" x14ac:dyDescent="0.25">
      <c r="A445" t="s">
        <v>368</v>
      </c>
      <c r="B445" t="s">
        <v>427</v>
      </c>
      <c r="C445" t="s">
        <v>1</v>
      </c>
      <c r="D445" t="s">
        <v>0</v>
      </c>
      <c r="E445">
        <v>62222</v>
      </c>
      <c r="F445" t="s">
        <v>135</v>
      </c>
      <c r="G445" t="s">
        <v>136</v>
      </c>
      <c r="H445" s="2">
        <v>0</v>
      </c>
      <c r="I445" s="2">
        <v>0</v>
      </c>
      <c r="J445" s="2">
        <v>0</v>
      </c>
      <c r="K445" s="2">
        <v>119.55</v>
      </c>
      <c r="L445" s="2">
        <v>0</v>
      </c>
      <c r="M445" s="2">
        <v>0</v>
      </c>
      <c r="N445" s="2">
        <v>0</v>
      </c>
      <c r="O445" s="2">
        <v>15.541500000000001</v>
      </c>
      <c r="P445" s="2">
        <v>135.0915</v>
      </c>
      <c r="Q445" s="2"/>
      <c r="R445">
        <v>3</v>
      </c>
      <c r="S445" s="59"/>
      <c r="T445" s="59"/>
    </row>
    <row r="446" spans="1:20" hidden="1" x14ac:dyDescent="0.25">
      <c r="A446" t="s">
        <v>368</v>
      </c>
      <c r="B446" t="s">
        <v>429</v>
      </c>
      <c r="C446" t="s">
        <v>1</v>
      </c>
      <c r="D446" t="s">
        <v>0</v>
      </c>
      <c r="E446">
        <v>24857</v>
      </c>
      <c r="F446" t="s">
        <v>78</v>
      </c>
      <c r="G446" t="s">
        <v>79</v>
      </c>
      <c r="H446" s="2">
        <v>2.71</v>
      </c>
      <c r="I446" s="2">
        <v>0</v>
      </c>
      <c r="J446" s="2">
        <v>0</v>
      </c>
      <c r="K446" s="2">
        <v>51.58</v>
      </c>
      <c r="L446" s="2">
        <v>0</v>
      </c>
      <c r="M446" s="2">
        <v>0</v>
      </c>
      <c r="N446" s="2">
        <v>0</v>
      </c>
      <c r="O446" s="2">
        <v>6.7054</v>
      </c>
      <c r="P446" s="2">
        <v>60.995399999999997</v>
      </c>
      <c r="Q446" s="2"/>
      <c r="R446">
        <v>3</v>
      </c>
      <c r="S446" s="59"/>
      <c r="T446" s="59"/>
    </row>
    <row r="447" spans="1:20" hidden="1" x14ac:dyDescent="0.25">
      <c r="A447" t="s">
        <v>368</v>
      </c>
      <c r="B447" t="s">
        <v>418</v>
      </c>
      <c r="C447" t="s">
        <v>1</v>
      </c>
      <c r="D447" t="s">
        <v>0</v>
      </c>
      <c r="E447">
        <v>609541</v>
      </c>
      <c r="F447" t="s">
        <v>82</v>
      </c>
      <c r="G447" t="s">
        <v>96</v>
      </c>
      <c r="H447" s="2">
        <v>2.78</v>
      </c>
      <c r="I447" s="2">
        <v>0</v>
      </c>
      <c r="J447" s="2">
        <v>0</v>
      </c>
      <c r="K447" s="2">
        <v>47.27</v>
      </c>
      <c r="L447" s="2">
        <v>0</v>
      </c>
      <c r="M447" s="2">
        <v>0</v>
      </c>
      <c r="N447" s="2">
        <v>0</v>
      </c>
      <c r="O447" s="2">
        <v>6.1451000000000002</v>
      </c>
      <c r="P447" s="2">
        <v>56.195100000000004</v>
      </c>
      <c r="Q447" s="2"/>
      <c r="R447">
        <v>3</v>
      </c>
      <c r="S447" s="59"/>
      <c r="T447" s="59"/>
    </row>
    <row r="448" spans="1:20" hidden="1" x14ac:dyDescent="0.25">
      <c r="A448" t="s">
        <v>368</v>
      </c>
      <c r="B448" t="s">
        <v>426</v>
      </c>
      <c r="C448" t="s">
        <v>1</v>
      </c>
      <c r="D448" t="s">
        <v>0</v>
      </c>
      <c r="E448">
        <v>612393</v>
      </c>
      <c r="F448" t="s">
        <v>82</v>
      </c>
      <c r="G448" t="s">
        <v>96</v>
      </c>
      <c r="H448" s="2">
        <v>2.5</v>
      </c>
      <c r="I448" s="2">
        <v>0</v>
      </c>
      <c r="J448" s="2">
        <v>0</v>
      </c>
      <c r="K448" s="2">
        <v>42.45</v>
      </c>
      <c r="L448" s="2">
        <v>0</v>
      </c>
      <c r="M448" s="2">
        <v>0</v>
      </c>
      <c r="N448" s="2">
        <v>0</v>
      </c>
      <c r="O448" s="2">
        <v>5.5185000000000004</v>
      </c>
      <c r="P448" s="2">
        <v>50.468500000000006</v>
      </c>
      <c r="Q448" s="2"/>
      <c r="R448">
        <v>3</v>
      </c>
      <c r="S448" s="59"/>
      <c r="T448" s="59"/>
    </row>
    <row r="449" spans="1:20" hidden="1" x14ac:dyDescent="0.25">
      <c r="A449" t="s">
        <v>368</v>
      </c>
      <c r="B449" t="s">
        <v>426</v>
      </c>
      <c r="C449" t="s">
        <v>1</v>
      </c>
      <c r="D449" t="s">
        <v>0</v>
      </c>
      <c r="E449">
        <v>6604</v>
      </c>
      <c r="F449" t="s">
        <v>185</v>
      </c>
      <c r="G449" t="s">
        <v>186</v>
      </c>
      <c r="H449" s="2">
        <v>2.74</v>
      </c>
      <c r="I449" s="2">
        <v>0</v>
      </c>
      <c r="J449" s="2">
        <v>0</v>
      </c>
      <c r="K449" s="2">
        <v>46.57</v>
      </c>
      <c r="L449" s="2">
        <v>0</v>
      </c>
      <c r="M449" s="2">
        <v>0</v>
      </c>
      <c r="N449" s="2">
        <v>0</v>
      </c>
      <c r="O449" s="2">
        <v>6.0541</v>
      </c>
      <c r="P449" s="2">
        <v>55.364100000000001</v>
      </c>
      <c r="Q449" s="2"/>
      <c r="R449">
        <v>3</v>
      </c>
      <c r="S449" s="59"/>
      <c r="T449" s="59"/>
    </row>
    <row r="450" spans="1:20" hidden="1" x14ac:dyDescent="0.25">
      <c r="A450" t="s">
        <v>368</v>
      </c>
      <c r="B450" t="s">
        <v>431</v>
      </c>
      <c r="C450" t="s">
        <v>1</v>
      </c>
      <c r="D450" t="s">
        <v>0</v>
      </c>
      <c r="E450">
        <v>3728</v>
      </c>
      <c r="F450" t="s">
        <v>153</v>
      </c>
      <c r="G450" t="s">
        <v>154</v>
      </c>
      <c r="H450" s="2">
        <v>0</v>
      </c>
      <c r="I450" s="2">
        <v>0</v>
      </c>
      <c r="J450" s="2">
        <v>0</v>
      </c>
      <c r="K450" s="2">
        <v>247.79</v>
      </c>
      <c r="L450" s="2">
        <v>0</v>
      </c>
      <c r="M450" s="2">
        <v>0</v>
      </c>
      <c r="N450" s="2">
        <v>0</v>
      </c>
      <c r="O450" s="2">
        <v>32.212699999999998</v>
      </c>
      <c r="P450" s="2">
        <v>280.0027</v>
      </c>
      <c r="Q450" s="2"/>
      <c r="R450">
        <v>3</v>
      </c>
      <c r="S450" s="59"/>
      <c r="T450" s="59"/>
    </row>
    <row r="451" spans="1:20" hidden="1" x14ac:dyDescent="0.25">
      <c r="A451" t="s">
        <v>368</v>
      </c>
      <c r="B451" t="s">
        <v>419</v>
      </c>
      <c r="C451" t="s">
        <v>1</v>
      </c>
      <c r="D451" t="s">
        <v>0</v>
      </c>
      <c r="E451">
        <v>2143897</v>
      </c>
      <c r="F451" t="s">
        <v>108</v>
      </c>
      <c r="G451" t="s">
        <v>109</v>
      </c>
      <c r="H451" s="2">
        <v>0.93</v>
      </c>
      <c r="I451" s="2">
        <v>0</v>
      </c>
      <c r="J451" s="2">
        <v>0</v>
      </c>
      <c r="K451" s="2">
        <v>16.87</v>
      </c>
      <c r="L451" s="2">
        <v>0</v>
      </c>
      <c r="M451" s="2">
        <v>0</v>
      </c>
      <c r="N451" s="2">
        <v>0</v>
      </c>
      <c r="O451" s="2">
        <v>2.1931000000000003</v>
      </c>
      <c r="P451" s="2">
        <v>19.993100000000002</v>
      </c>
      <c r="Q451" s="2"/>
      <c r="R451">
        <v>3</v>
      </c>
      <c r="S451" s="59"/>
      <c r="T451" s="59"/>
    </row>
    <row r="452" spans="1:20" hidden="1" x14ac:dyDescent="0.25">
      <c r="A452" t="s">
        <v>368</v>
      </c>
      <c r="B452" t="s">
        <v>441</v>
      </c>
      <c r="C452" t="s">
        <v>1</v>
      </c>
      <c r="D452" t="s">
        <v>0</v>
      </c>
      <c r="E452">
        <v>2143310</v>
      </c>
      <c r="F452" t="s">
        <v>108</v>
      </c>
      <c r="G452" t="s">
        <v>109</v>
      </c>
      <c r="H452" s="2">
        <v>0.93</v>
      </c>
      <c r="I452" s="2">
        <v>0</v>
      </c>
      <c r="J452" s="2">
        <v>0</v>
      </c>
      <c r="K452" s="2">
        <v>16.87</v>
      </c>
      <c r="L452" s="2">
        <v>0</v>
      </c>
      <c r="M452" s="2">
        <v>0</v>
      </c>
      <c r="N452" s="2">
        <v>0</v>
      </c>
      <c r="O452" s="2">
        <v>2.1931000000000003</v>
      </c>
      <c r="P452" s="2">
        <v>19.993100000000002</v>
      </c>
      <c r="Q452" s="2"/>
      <c r="R452">
        <v>3</v>
      </c>
      <c r="S452" s="59"/>
      <c r="T452" s="59"/>
    </row>
    <row r="453" spans="1:20" hidden="1" x14ac:dyDescent="0.25">
      <c r="A453" t="s">
        <v>368</v>
      </c>
      <c r="B453" t="s">
        <v>383</v>
      </c>
      <c r="C453" t="s">
        <v>1</v>
      </c>
      <c r="D453" t="s">
        <v>0</v>
      </c>
      <c r="E453">
        <v>1225655</v>
      </c>
      <c r="F453" t="s">
        <v>108</v>
      </c>
      <c r="G453" t="s">
        <v>109</v>
      </c>
      <c r="H453" s="2">
        <v>0.34</v>
      </c>
      <c r="I453" s="2">
        <v>0</v>
      </c>
      <c r="J453" s="2">
        <v>0</v>
      </c>
      <c r="K453" s="2">
        <v>5.9</v>
      </c>
      <c r="L453" s="2">
        <v>0</v>
      </c>
      <c r="M453" s="2">
        <v>0</v>
      </c>
      <c r="N453" s="2">
        <v>0</v>
      </c>
      <c r="O453" s="2">
        <v>0.76700000000000013</v>
      </c>
      <c r="P453" s="2">
        <v>7.0070000000000006</v>
      </c>
      <c r="Q453" s="2"/>
      <c r="R453">
        <v>3</v>
      </c>
      <c r="S453" s="59"/>
      <c r="T453" s="59"/>
    </row>
    <row r="454" spans="1:20" hidden="1" x14ac:dyDescent="0.25">
      <c r="A454" t="s">
        <v>368</v>
      </c>
      <c r="B454" t="s">
        <v>395</v>
      </c>
      <c r="C454" t="s">
        <v>1</v>
      </c>
      <c r="D454" t="s">
        <v>0</v>
      </c>
      <c r="E454">
        <v>2140694</v>
      </c>
      <c r="F454" t="s">
        <v>108</v>
      </c>
      <c r="G454" t="s">
        <v>109</v>
      </c>
      <c r="H454" s="2">
        <v>0.34</v>
      </c>
      <c r="I454" s="2">
        <v>0</v>
      </c>
      <c r="J454" s="2">
        <v>0</v>
      </c>
      <c r="K454" s="2">
        <v>5.9</v>
      </c>
      <c r="L454" s="2">
        <v>0</v>
      </c>
      <c r="M454" s="2">
        <v>0</v>
      </c>
      <c r="N454" s="2">
        <v>0</v>
      </c>
      <c r="O454" s="2">
        <v>0.76700000000000013</v>
      </c>
      <c r="P454" s="2">
        <v>7.0070000000000006</v>
      </c>
      <c r="Q454" s="2"/>
      <c r="R454">
        <v>3</v>
      </c>
      <c r="S454" s="59"/>
      <c r="T454" s="59"/>
    </row>
    <row r="455" spans="1:20" hidden="1" x14ac:dyDescent="0.25">
      <c r="A455" t="s">
        <v>368</v>
      </c>
      <c r="B455" t="s">
        <v>428</v>
      </c>
      <c r="C455" t="s">
        <v>1</v>
      </c>
      <c r="D455" t="s">
        <v>0</v>
      </c>
      <c r="E455">
        <v>436855</v>
      </c>
      <c r="F455" t="s">
        <v>147</v>
      </c>
      <c r="G455" t="s">
        <v>68</v>
      </c>
      <c r="H455" s="2">
        <v>0</v>
      </c>
      <c r="I455" s="2">
        <v>0</v>
      </c>
      <c r="J455" s="2">
        <v>0</v>
      </c>
      <c r="K455" s="2">
        <v>30.09</v>
      </c>
      <c r="L455" s="2">
        <v>0</v>
      </c>
      <c r="M455" s="2">
        <v>0</v>
      </c>
      <c r="N455" s="2">
        <v>0</v>
      </c>
      <c r="O455" s="2">
        <v>3.9117000000000002</v>
      </c>
      <c r="P455" s="2">
        <v>34.0017</v>
      </c>
      <c r="Q455" s="2"/>
      <c r="R455">
        <v>3</v>
      </c>
      <c r="S455" s="59"/>
      <c r="T455" s="59"/>
    </row>
    <row r="456" spans="1:20" hidden="1" x14ac:dyDescent="0.25">
      <c r="A456" t="s">
        <v>368</v>
      </c>
      <c r="B456" t="s">
        <v>428</v>
      </c>
      <c r="C456" t="s">
        <v>1</v>
      </c>
      <c r="D456" t="s">
        <v>0</v>
      </c>
      <c r="E456">
        <v>442022</v>
      </c>
      <c r="F456" t="s">
        <v>147</v>
      </c>
      <c r="G456" t="s">
        <v>68</v>
      </c>
      <c r="H456" s="2">
        <v>0</v>
      </c>
      <c r="I456" s="2">
        <v>0</v>
      </c>
      <c r="J456" s="2">
        <v>0</v>
      </c>
      <c r="K456" s="2">
        <v>30.09</v>
      </c>
      <c r="L456" s="2">
        <v>0</v>
      </c>
      <c r="M456" s="2">
        <v>0</v>
      </c>
      <c r="N456" s="2">
        <v>0</v>
      </c>
      <c r="O456" s="2">
        <v>3.9117000000000002</v>
      </c>
      <c r="P456" s="2">
        <v>34.0017</v>
      </c>
      <c r="Q456" s="2"/>
      <c r="R456">
        <v>3</v>
      </c>
      <c r="S456" s="59"/>
      <c r="T456" s="59"/>
    </row>
    <row r="457" spans="1:20" hidden="1" x14ac:dyDescent="0.25">
      <c r="A457" t="s">
        <v>368</v>
      </c>
      <c r="B457" t="s">
        <v>428</v>
      </c>
      <c r="C457" t="s">
        <v>1</v>
      </c>
      <c r="D457" t="s">
        <v>0</v>
      </c>
      <c r="E457">
        <v>442023</v>
      </c>
      <c r="F457" t="s">
        <v>147</v>
      </c>
      <c r="G457" t="s">
        <v>68</v>
      </c>
      <c r="H457" s="2">
        <v>0</v>
      </c>
      <c r="I457" s="2">
        <v>0</v>
      </c>
      <c r="J457" s="2">
        <v>0</v>
      </c>
      <c r="K457" s="2">
        <v>30.09</v>
      </c>
      <c r="L457" s="2">
        <v>0</v>
      </c>
      <c r="M457" s="2">
        <v>0</v>
      </c>
      <c r="N457" s="2">
        <v>0</v>
      </c>
      <c r="O457" s="2">
        <v>3.9117000000000002</v>
      </c>
      <c r="P457" s="2">
        <v>34.0017</v>
      </c>
      <c r="Q457" s="2"/>
      <c r="R457">
        <v>3</v>
      </c>
      <c r="S457" s="59"/>
      <c r="T457" s="59"/>
    </row>
    <row r="458" spans="1:20" hidden="1" x14ac:dyDescent="0.25">
      <c r="A458" t="s">
        <v>368</v>
      </c>
      <c r="B458" t="s">
        <v>444</v>
      </c>
      <c r="C458" t="s">
        <v>1</v>
      </c>
      <c r="D458" t="s">
        <v>0</v>
      </c>
      <c r="E458">
        <v>2769</v>
      </c>
      <c r="F458" t="s">
        <v>148</v>
      </c>
      <c r="G458" t="s">
        <v>149</v>
      </c>
      <c r="H458" s="2">
        <v>0</v>
      </c>
      <c r="I458" s="2">
        <v>0</v>
      </c>
      <c r="J458" s="2">
        <v>0</v>
      </c>
      <c r="K458" s="2">
        <v>31.43</v>
      </c>
      <c r="L458" s="2">
        <v>0</v>
      </c>
      <c r="M458" s="2">
        <v>0</v>
      </c>
      <c r="N458" s="2">
        <v>0</v>
      </c>
      <c r="O458" s="2">
        <v>4.0859000000000005</v>
      </c>
      <c r="P458" s="2">
        <v>35.515900000000002</v>
      </c>
      <c r="Q458" s="2"/>
      <c r="R458">
        <v>3</v>
      </c>
      <c r="S458" s="59"/>
      <c r="T458" s="59"/>
    </row>
    <row r="459" spans="1:20" hidden="1" x14ac:dyDescent="0.25">
      <c r="A459" t="s">
        <v>368</v>
      </c>
      <c r="B459" t="s">
        <v>444</v>
      </c>
      <c r="C459" t="s">
        <v>1</v>
      </c>
      <c r="D459" t="s">
        <v>0</v>
      </c>
      <c r="E459">
        <v>1227561</v>
      </c>
      <c r="F459" t="s">
        <v>108</v>
      </c>
      <c r="G459" t="s">
        <v>109</v>
      </c>
      <c r="H459" s="2">
        <v>0.24</v>
      </c>
      <c r="I459" s="2">
        <v>0</v>
      </c>
      <c r="J459" s="2">
        <v>0</v>
      </c>
      <c r="K459" s="2">
        <v>4.21</v>
      </c>
      <c r="L459" s="2">
        <v>0</v>
      </c>
      <c r="M459" s="2">
        <v>0</v>
      </c>
      <c r="N459" s="2">
        <v>0</v>
      </c>
      <c r="O459" s="2">
        <v>0.54730000000000001</v>
      </c>
      <c r="P459" s="2">
        <v>4.9973000000000001</v>
      </c>
      <c r="Q459" s="2"/>
      <c r="R459">
        <v>3</v>
      </c>
      <c r="S459" s="59"/>
      <c r="T459" s="59"/>
    </row>
    <row r="460" spans="1:20" hidden="1" x14ac:dyDescent="0.25">
      <c r="A460" t="s">
        <v>368</v>
      </c>
      <c r="B460" t="s">
        <v>444</v>
      </c>
      <c r="C460" t="s">
        <v>1</v>
      </c>
      <c r="D460" t="s">
        <v>0</v>
      </c>
      <c r="E460">
        <v>2771</v>
      </c>
      <c r="F460" t="s">
        <v>148</v>
      </c>
      <c r="G460" t="s">
        <v>149</v>
      </c>
      <c r="H460" s="2">
        <v>0</v>
      </c>
      <c r="I460" s="2">
        <v>0</v>
      </c>
      <c r="J460" s="2">
        <v>0</v>
      </c>
      <c r="K460" s="2">
        <v>46.02</v>
      </c>
      <c r="L460" s="2">
        <v>0</v>
      </c>
      <c r="M460" s="2">
        <v>0</v>
      </c>
      <c r="N460" s="2">
        <v>0</v>
      </c>
      <c r="O460" s="2">
        <v>5.9826000000000006</v>
      </c>
      <c r="P460" s="2">
        <v>52.002600000000001</v>
      </c>
      <c r="Q460" s="2"/>
      <c r="R460">
        <v>3</v>
      </c>
      <c r="S460" s="59"/>
      <c r="T460" s="59"/>
    </row>
    <row r="461" spans="1:20" hidden="1" x14ac:dyDescent="0.25">
      <c r="A461" t="s">
        <v>368</v>
      </c>
      <c r="B461" t="s">
        <v>438</v>
      </c>
      <c r="C461" t="s">
        <v>1</v>
      </c>
      <c r="D461" t="s">
        <v>0</v>
      </c>
      <c r="E461">
        <v>489585</v>
      </c>
      <c r="F461" t="s">
        <v>147</v>
      </c>
      <c r="G461" t="s">
        <v>68</v>
      </c>
      <c r="H461" s="2">
        <v>0</v>
      </c>
      <c r="I461" s="2">
        <v>0</v>
      </c>
      <c r="J461" s="2">
        <v>0</v>
      </c>
      <c r="K461" s="2">
        <v>414.12</v>
      </c>
      <c r="L461" s="2">
        <v>0</v>
      </c>
      <c r="M461" s="2">
        <v>0</v>
      </c>
      <c r="N461" s="2">
        <v>0</v>
      </c>
      <c r="O461" s="2">
        <v>53.835599999999999</v>
      </c>
      <c r="P461" s="2">
        <v>467.9556</v>
      </c>
      <c r="Q461" s="2"/>
      <c r="R461">
        <v>3</v>
      </c>
      <c r="S461" s="59"/>
      <c r="T461" s="59"/>
    </row>
    <row r="462" spans="1:20" hidden="1" x14ac:dyDescent="0.25">
      <c r="A462" t="s">
        <v>368</v>
      </c>
      <c r="B462" t="s">
        <v>444</v>
      </c>
      <c r="C462" t="s">
        <v>1</v>
      </c>
      <c r="D462" t="s">
        <v>0</v>
      </c>
      <c r="E462">
        <v>11449</v>
      </c>
      <c r="F462" t="s">
        <v>138</v>
      </c>
      <c r="G462" t="s">
        <v>139</v>
      </c>
      <c r="H462" s="2">
        <v>0</v>
      </c>
      <c r="I462" s="2">
        <v>0</v>
      </c>
      <c r="J462" s="2">
        <v>0</v>
      </c>
      <c r="K462" s="2">
        <v>12.25</v>
      </c>
      <c r="L462" s="2">
        <v>0</v>
      </c>
      <c r="M462" s="2">
        <v>0</v>
      </c>
      <c r="N462" s="2">
        <v>0</v>
      </c>
      <c r="O462" s="2">
        <v>1.5925</v>
      </c>
      <c r="P462" s="2">
        <v>13.842499999999999</v>
      </c>
      <c r="Q462" s="2"/>
      <c r="R462">
        <v>3</v>
      </c>
      <c r="S462" s="59"/>
      <c r="T462" s="59"/>
    </row>
    <row r="463" spans="1:20" hidden="1" x14ac:dyDescent="0.25">
      <c r="A463" t="s">
        <v>368</v>
      </c>
      <c r="B463" t="s">
        <v>424</v>
      </c>
      <c r="C463" t="s">
        <v>1</v>
      </c>
      <c r="D463" t="s">
        <v>0</v>
      </c>
      <c r="E463">
        <v>401869</v>
      </c>
      <c r="F463" t="s">
        <v>65</v>
      </c>
      <c r="G463" t="s">
        <v>66</v>
      </c>
      <c r="H463" s="2">
        <v>0</v>
      </c>
      <c r="I463" s="2">
        <v>0</v>
      </c>
      <c r="J463" s="2">
        <v>0</v>
      </c>
      <c r="K463" s="2">
        <v>20.399999999999999</v>
      </c>
      <c r="L463" s="2">
        <v>0</v>
      </c>
      <c r="M463" s="2">
        <v>0</v>
      </c>
      <c r="N463" s="2">
        <v>0</v>
      </c>
      <c r="O463" s="2">
        <v>2.6519999999999997</v>
      </c>
      <c r="P463" s="2">
        <v>23.052</v>
      </c>
      <c r="Q463" s="2"/>
      <c r="R463">
        <v>3</v>
      </c>
      <c r="S463" s="59"/>
      <c r="T463" s="59"/>
    </row>
    <row r="464" spans="1:20" hidden="1" x14ac:dyDescent="0.25">
      <c r="A464" t="s">
        <v>368</v>
      </c>
      <c r="B464" t="s">
        <v>424</v>
      </c>
      <c r="C464" t="s">
        <v>1</v>
      </c>
      <c r="D464" t="s">
        <v>0</v>
      </c>
      <c r="E464">
        <v>401840</v>
      </c>
      <c r="F464" t="s">
        <v>65</v>
      </c>
      <c r="G464" t="s">
        <v>66</v>
      </c>
      <c r="H464" s="2">
        <v>0</v>
      </c>
      <c r="I464" s="2">
        <v>0</v>
      </c>
      <c r="J464" s="2">
        <v>0</v>
      </c>
      <c r="K464" s="2">
        <v>66.05</v>
      </c>
      <c r="L464" s="2">
        <v>0</v>
      </c>
      <c r="M464" s="2">
        <v>0</v>
      </c>
      <c r="N464" s="2">
        <v>0</v>
      </c>
      <c r="O464" s="2">
        <v>8.5864999999999991</v>
      </c>
      <c r="P464" s="2">
        <v>74.636499999999998</v>
      </c>
      <c r="Q464" s="2"/>
      <c r="R464">
        <v>3</v>
      </c>
      <c r="S464" s="59"/>
      <c r="T464" s="59"/>
    </row>
    <row r="465" spans="1:20" hidden="1" x14ac:dyDescent="0.25">
      <c r="A465" t="s">
        <v>368</v>
      </c>
      <c r="B465" t="s">
        <v>424</v>
      </c>
      <c r="C465" t="s">
        <v>1</v>
      </c>
      <c r="D465" t="s">
        <v>0</v>
      </c>
      <c r="E465">
        <v>401918</v>
      </c>
      <c r="F465" t="s">
        <v>65</v>
      </c>
      <c r="G465" t="s">
        <v>66</v>
      </c>
      <c r="H465" s="2">
        <v>0</v>
      </c>
      <c r="I465" s="2">
        <v>0</v>
      </c>
      <c r="J465" s="2">
        <v>0</v>
      </c>
      <c r="K465" s="2">
        <v>6.8</v>
      </c>
      <c r="L465" s="2">
        <v>0</v>
      </c>
      <c r="M465" s="2">
        <v>0</v>
      </c>
      <c r="N465" s="2">
        <v>0</v>
      </c>
      <c r="O465" s="2">
        <v>0.88400000000000001</v>
      </c>
      <c r="P465" s="2">
        <v>7.6840000000000002</v>
      </c>
      <c r="Q465" s="2"/>
      <c r="R465">
        <v>3</v>
      </c>
      <c r="S465" s="59"/>
      <c r="T465" s="59"/>
    </row>
    <row r="466" spans="1:20" hidden="1" x14ac:dyDescent="0.25">
      <c r="A466" t="s">
        <v>368</v>
      </c>
      <c r="B466" t="s">
        <v>425</v>
      </c>
      <c r="C466" t="s">
        <v>1</v>
      </c>
      <c r="D466" t="s">
        <v>0</v>
      </c>
      <c r="E466">
        <v>401933</v>
      </c>
      <c r="F466" t="s">
        <v>65</v>
      </c>
      <c r="G466" t="s">
        <v>66</v>
      </c>
      <c r="H466" s="2">
        <v>0</v>
      </c>
      <c r="I466" s="2">
        <v>0</v>
      </c>
      <c r="J466" s="2">
        <v>0</v>
      </c>
      <c r="K466" s="2">
        <v>55</v>
      </c>
      <c r="L466" s="2">
        <v>0</v>
      </c>
      <c r="M466" s="2">
        <v>0</v>
      </c>
      <c r="N466" s="2">
        <v>0</v>
      </c>
      <c r="O466" s="2">
        <v>7.15</v>
      </c>
      <c r="P466" s="2">
        <v>62.15</v>
      </c>
      <c r="Q466" s="2"/>
      <c r="R466">
        <v>3</v>
      </c>
      <c r="S466" s="59"/>
      <c r="T466" s="59"/>
    </row>
    <row r="467" spans="1:20" hidden="1" x14ac:dyDescent="0.25">
      <c r="A467" t="s">
        <v>368</v>
      </c>
      <c r="B467" t="s">
        <v>425</v>
      </c>
      <c r="C467" t="s">
        <v>1</v>
      </c>
      <c r="D467" t="s">
        <v>0</v>
      </c>
      <c r="E467">
        <v>402002</v>
      </c>
      <c r="F467" t="s">
        <v>65</v>
      </c>
      <c r="G467" t="s">
        <v>66</v>
      </c>
      <c r="H467" s="2">
        <v>0</v>
      </c>
      <c r="I467" s="2">
        <v>0</v>
      </c>
      <c r="J467" s="2">
        <v>0</v>
      </c>
      <c r="K467" s="2">
        <v>8.7200000000000006</v>
      </c>
      <c r="L467" s="2">
        <v>0</v>
      </c>
      <c r="M467" s="2">
        <v>0</v>
      </c>
      <c r="N467" s="2">
        <v>0</v>
      </c>
      <c r="O467" s="2">
        <v>1.1336000000000002</v>
      </c>
      <c r="P467" s="2">
        <v>9.8536000000000001</v>
      </c>
      <c r="Q467" s="2"/>
      <c r="R467">
        <v>3</v>
      </c>
      <c r="S467" s="59"/>
      <c r="T467" s="59"/>
    </row>
    <row r="468" spans="1:20" hidden="1" x14ac:dyDescent="0.25">
      <c r="A468" t="s">
        <v>368</v>
      </c>
      <c r="B468" t="s">
        <v>415</v>
      </c>
      <c r="C468" t="s">
        <v>1</v>
      </c>
      <c r="D468" t="s">
        <v>0</v>
      </c>
      <c r="E468">
        <v>402099</v>
      </c>
      <c r="F468" t="s">
        <v>65</v>
      </c>
      <c r="G468" t="s">
        <v>66</v>
      </c>
      <c r="H468" s="2">
        <v>0</v>
      </c>
      <c r="I468" s="2">
        <v>0</v>
      </c>
      <c r="J468" s="2">
        <v>0</v>
      </c>
      <c r="K468" s="2">
        <v>67.599999999999994</v>
      </c>
      <c r="L468" s="2">
        <v>0</v>
      </c>
      <c r="M468" s="2">
        <v>0</v>
      </c>
      <c r="N468" s="2">
        <v>0</v>
      </c>
      <c r="O468" s="2">
        <v>8.7880000000000003</v>
      </c>
      <c r="P468" s="2">
        <v>76.387999999999991</v>
      </c>
      <c r="Q468" s="2"/>
      <c r="R468">
        <v>3</v>
      </c>
      <c r="S468" s="59"/>
      <c r="T468" s="59"/>
    </row>
    <row r="469" spans="1:20" hidden="1" x14ac:dyDescent="0.25">
      <c r="A469" t="s">
        <v>368</v>
      </c>
      <c r="B469" t="s">
        <v>415</v>
      </c>
      <c r="C469" t="s">
        <v>1</v>
      </c>
      <c r="D469" t="s">
        <v>0</v>
      </c>
      <c r="E469">
        <v>402105</v>
      </c>
      <c r="F469" t="s">
        <v>65</v>
      </c>
      <c r="G469" t="s">
        <v>66</v>
      </c>
      <c r="H469" s="2">
        <v>0</v>
      </c>
      <c r="I469" s="2">
        <v>0</v>
      </c>
      <c r="J469" s="2">
        <v>0</v>
      </c>
      <c r="K469" s="2">
        <v>8.84</v>
      </c>
      <c r="L469" s="2">
        <v>0</v>
      </c>
      <c r="M469" s="2">
        <v>0</v>
      </c>
      <c r="N469" s="2">
        <v>0</v>
      </c>
      <c r="O469" s="2">
        <v>1.1492</v>
      </c>
      <c r="P469" s="2">
        <v>9.9892000000000003</v>
      </c>
      <c r="Q469" s="2"/>
      <c r="R469">
        <v>3</v>
      </c>
      <c r="S469" s="59"/>
      <c r="T469" s="59"/>
    </row>
    <row r="470" spans="1:20" hidden="1" x14ac:dyDescent="0.25">
      <c r="A470" t="s">
        <v>368</v>
      </c>
      <c r="B470" t="s">
        <v>440</v>
      </c>
      <c r="C470" t="s">
        <v>1</v>
      </c>
      <c r="D470" t="s">
        <v>0</v>
      </c>
      <c r="E470">
        <v>12082</v>
      </c>
      <c r="F470" t="s">
        <v>449</v>
      </c>
      <c r="G470" t="s">
        <v>450</v>
      </c>
      <c r="H470" s="2">
        <v>0</v>
      </c>
      <c r="I470" s="2">
        <v>0</v>
      </c>
      <c r="J470" s="2">
        <v>0</v>
      </c>
      <c r="K470" s="2">
        <v>7.08</v>
      </c>
      <c r="L470" s="2">
        <v>0</v>
      </c>
      <c r="M470" s="2">
        <v>0</v>
      </c>
      <c r="N470" s="2">
        <v>0</v>
      </c>
      <c r="O470" s="2">
        <v>0.9204</v>
      </c>
      <c r="P470" s="2">
        <v>8.0004000000000008</v>
      </c>
      <c r="Q470" s="2"/>
      <c r="R470">
        <v>3</v>
      </c>
      <c r="S470" s="59"/>
      <c r="T470" s="59"/>
    </row>
    <row r="471" spans="1:20" hidden="1" x14ac:dyDescent="0.25">
      <c r="A471" t="s">
        <v>368</v>
      </c>
      <c r="B471" t="s">
        <v>424</v>
      </c>
      <c r="C471" t="s">
        <v>1</v>
      </c>
      <c r="D471" t="s">
        <v>0</v>
      </c>
      <c r="E471">
        <v>2695</v>
      </c>
      <c r="F471" t="s">
        <v>148</v>
      </c>
      <c r="G471" t="s">
        <v>149</v>
      </c>
      <c r="H471" s="2">
        <v>0</v>
      </c>
      <c r="I471" s="2">
        <v>0</v>
      </c>
      <c r="J471" s="2">
        <v>0</v>
      </c>
      <c r="K471" s="2">
        <v>31.43</v>
      </c>
      <c r="L471" s="2">
        <v>0</v>
      </c>
      <c r="M471" s="2">
        <v>0</v>
      </c>
      <c r="N471" s="2">
        <v>0</v>
      </c>
      <c r="O471" s="2">
        <v>4.0859000000000005</v>
      </c>
      <c r="P471" s="2">
        <v>35.515900000000002</v>
      </c>
      <c r="Q471" s="2"/>
      <c r="R471">
        <v>3</v>
      </c>
      <c r="S471" s="59"/>
      <c r="T471" s="59"/>
    </row>
    <row r="472" spans="1:20" hidden="1" x14ac:dyDescent="0.25">
      <c r="A472" t="s">
        <v>368</v>
      </c>
      <c r="B472" t="s">
        <v>424</v>
      </c>
      <c r="C472" t="s">
        <v>1</v>
      </c>
      <c r="D472" t="s">
        <v>0</v>
      </c>
      <c r="E472">
        <v>368</v>
      </c>
      <c r="F472" t="s">
        <v>218</v>
      </c>
      <c r="G472" t="s">
        <v>219</v>
      </c>
      <c r="H472" s="2">
        <v>0</v>
      </c>
      <c r="I472" s="2">
        <v>0</v>
      </c>
      <c r="J472" s="2">
        <v>0</v>
      </c>
      <c r="K472" s="2">
        <v>48.67</v>
      </c>
      <c r="L472" s="2">
        <v>0</v>
      </c>
      <c r="M472" s="2">
        <v>0</v>
      </c>
      <c r="N472" s="2">
        <v>0</v>
      </c>
      <c r="O472" s="2">
        <v>6.3271000000000006</v>
      </c>
      <c r="P472" s="2">
        <v>54.997100000000003</v>
      </c>
      <c r="Q472" s="2"/>
      <c r="R472">
        <v>3</v>
      </c>
      <c r="S472" s="59"/>
      <c r="T472" s="59"/>
    </row>
    <row r="473" spans="1:20" hidden="1" x14ac:dyDescent="0.25">
      <c r="A473" t="s">
        <v>368</v>
      </c>
      <c r="B473" t="s">
        <v>416</v>
      </c>
      <c r="C473" t="s">
        <v>1</v>
      </c>
      <c r="D473" t="s">
        <v>0</v>
      </c>
      <c r="E473">
        <v>292234</v>
      </c>
      <c r="F473" t="s">
        <v>54</v>
      </c>
      <c r="G473" t="s">
        <v>55</v>
      </c>
      <c r="H473" s="2">
        <v>0</v>
      </c>
      <c r="I473" s="2">
        <v>0</v>
      </c>
      <c r="J473" s="2">
        <v>0</v>
      </c>
      <c r="K473" s="2">
        <v>1.7</v>
      </c>
      <c r="L473" s="2">
        <v>0</v>
      </c>
      <c r="M473" s="2">
        <v>0</v>
      </c>
      <c r="N473" s="2">
        <v>0</v>
      </c>
      <c r="O473" s="2">
        <v>0.221</v>
      </c>
      <c r="P473" s="2">
        <v>1.921</v>
      </c>
      <c r="Q473" s="2"/>
      <c r="R473">
        <v>3</v>
      </c>
      <c r="S473" s="59"/>
      <c r="T473" s="59"/>
    </row>
    <row r="474" spans="1:20" hidden="1" x14ac:dyDescent="0.25">
      <c r="A474" t="s">
        <v>368</v>
      </c>
      <c r="B474" t="s">
        <v>423</v>
      </c>
      <c r="C474" t="s">
        <v>1</v>
      </c>
      <c r="D474" t="s">
        <v>0</v>
      </c>
      <c r="E474">
        <v>708990</v>
      </c>
      <c r="F474" t="s">
        <v>82</v>
      </c>
      <c r="G474" t="s">
        <v>96</v>
      </c>
      <c r="H474" s="2">
        <v>2.69</v>
      </c>
      <c r="I474" s="2">
        <v>0</v>
      </c>
      <c r="J474" s="2">
        <v>0</v>
      </c>
      <c r="K474" s="2">
        <v>45.64</v>
      </c>
      <c r="L474" s="2">
        <v>0</v>
      </c>
      <c r="M474" s="2">
        <v>0</v>
      </c>
      <c r="N474" s="2">
        <v>0</v>
      </c>
      <c r="O474" s="2">
        <v>5.9332000000000003</v>
      </c>
      <c r="P474" s="2">
        <v>54.263199999999998</v>
      </c>
      <c r="Q474" s="2"/>
      <c r="R474">
        <v>3</v>
      </c>
      <c r="S474" s="59"/>
      <c r="T474" s="59"/>
    </row>
    <row r="475" spans="1:20" hidden="1" x14ac:dyDescent="0.25">
      <c r="A475" t="s">
        <v>368</v>
      </c>
      <c r="B475" t="s">
        <v>422</v>
      </c>
      <c r="C475" t="s">
        <v>1</v>
      </c>
      <c r="D475" t="s">
        <v>0</v>
      </c>
      <c r="E475">
        <v>6770</v>
      </c>
      <c r="F475" t="s">
        <v>447</v>
      </c>
      <c r="G475" t="s">
        <v>448</v>
      </c>
      <c r="H475" s="2">
        <v>0</v>
      </c>
      <c r="I475" s="2">
        <v>0</v>
      </c>
      <c r="J475" s="2">
        <v>0</v>
      </c>
      <c r="K475" s="2">
        <v>410.4</v>
      </c>
      <c r="L475" s="2">
        <v>0</v>
      </c>
      <c r="M475" s="2">
        <v>0</v>
      </c>
      <c r="N475" s="2">
        <v>0</v>
      </c>
      <c r="O475" s="2">
        <v>53.351999999999997</v>
      </c>
      <c r="P475" s="2">
        <v>463.75199999999995</v>
      </c>
      <c r="Q475" s="2"/>
      <c r="R475">
        <v>3</v>
      </c>
      <c r="S475" s="59"/>
      <c r="T475" s="59"/>
    </row>
    <row r="476" spans="1:20" hidden="1" x14ac:dyDescent="0.25">
      <c r="A476" t="s">
        <v>368</v>
      </c>
      <c r="B476" t="s">
        <v>422</v>
      </c>
      <c r="C476" t="s">
        <v>1</v>
      </c>
      <c r="D476" t="s">
        <v>0</v>
      </c>
      <c r="E476">
        <v>2145252</v>
      </c>
      <c r="F476" t="s">
        <v>108</v>
      </c>
      <c r="G476" t="s">
        <v>109</v>
      </c>
      <c r="H476" s="2">
        <v>0.46</v>
      </c>
      <c r="I476" s="2">
        <v>0</v>
      </c>
      <c r="J476" s="2">
        <v>0</v>
      </c>
      <c r="K476" s="2">
        <v>8.25</v>
      </c>
      <c r="L476" s="2">
        <v>0</v>
      </c>
      <c r="M476" s="2">
        <v>0</v>
      </c>
      <c r="N476" s="2">
        <v>0</v>
      </c>
      <c r="O476" s="2">
        <v>1.0725</v>
      </c>
      <c r="P476" s="2">
        <v>9.7825000000000006</v>
      </c>
      <c r="Q476" s="2"/>
      <c r="R476">
        <v>3</v>
      </c>
      <c r="S476" s="59"/>
      <c r="T476" s="59"/>
    </row>
    <row r="477" spans="1:20" hidden="1" x14ac:dyDescent="0.25">
      <c r="A477" t="s">
        <v>368</v>
      </c>
      <c r="B477" t="s">
        <v>437</v>
      </c>
      <c r="C477" t="s">
        <v>1</v>
      </c>
      <c r="D477" t="s">
        <v>0</v>
      </c>
      <c r="E477">
        <v>1230233</v>
      </c>
      <c r="F477" t="s">
        <v>108</v>
      </c>
      <c r="G477" t="s">
        <v>109</v>
      </c>
      <c r="H477" s="2">
        <v>0.34</v>
      </c>
      <c r="I477" s="2">
        <v>0</v>
      </c>
      <c r="J477" s="2">
        <v>0</v>
      </c>
      <c r="K477" s="2">
        <v>5.89</v>
      </c>
      <c r="L477" s="2">
        <v>0</v>
      </c>
      <c r="M477" s="2">
        <v>0</v>
      </c>
      <c r="N477" s="2">
        <v>0</v>
      </c>
      <c r="O477" s="2">
        <v>0.76569999999999994</v>
      </c>
      <c r="P477" s="2">
        <v>6.9956999999999994</v>
      </c>
      <c r="Q477" s="2"/>
      <c r="R477">
        <v>3</v>
      </c>
      <c r="S477" s="59"/>
      <c r="T477" s="59"/>
    </row>
    <row r="478" spans="1:20" hidden="1" x14ac:dyDescent="0.25">
      <c r="A478" t="s">
        <v>368</v>
      </c>
      <c r="B478" t="s">
        <v>422</v>
      </c>
      <c r="C478" t="s">
        <v>1</v>
      </c>
      <c r="D478" t="s">
        <v>0</v>
      </c>
      <c r="E478">
        <v>80</v>
      </c>
      <c r="F478" t="s">
        <v>180</v>
      </c>
      <c r="G478" t="s">
        <v>181</v>
      </c>
      <c r="H478" s="2">
        <v>3.22</v>
      </c>
      <c r="I478" s="2">
        <v>0</v>
      </c>
      <c r="J478" s="2">
        <v>0</v>
      </c>
      <c r="K478" s="2">
        <v>24.78</v>
      </c>
      <c r="L478" s="2">
        <v>0</v>
      </c>
      <c r="M478" s="2">
        <v>0</v>
      </c>
      <c r="N478" s="2">
        <v>0</v>
      </c>
      <c r="O478" s="2">
        <v>3.2214</v>
      </c>
      <c r="P478" s="2">
        <v>31.221399999999999</v>
      </c>
      <c r="Q478" s="2"/>
      <c r="R478">
        <v>3</v>
      </c>
      <c r="S478" s="59"/>
      <c r="T478" s="59"/>
    </row>
    <row r="479" spans="1:20" hidden="1" x14ac:dyDescent="0.25">
      <c r="A479" t="s">
        <v>368</v>
      </c>
      <c r="B479" t="s">
        <v>422</v>
      </c>
      <c r="C479" t="s">
        <v>1</v>
      </c>
      <c r="D479" t="s">
        <v>0</v>
      </c>
      <c r="E479">
        <v>756</v>
      </c>
      <c r="F479" t="s">
        <v>133</v>
      </c>
      <c r="G479" t="s">
        <v>134</v>
      </c>
      <c r="H479" s="2">
        <v>0</v>
      </c>
      <c r="I479" s="2">
        <v>0</v>
      </c>
      <c r="J479" s="2">
        <v>0</v>
      </c>
      <c r="K479" s="2">
        <v>3.74</v>
      </c>
      <c r="L479" s="2">
        <v>0</v>
      </c>
      <c r="M479" s="2">
        <v>0</v>
      </c>
      <c r="N479" s="2">
        <v>0</v>
      </c>
      <c r="O479" s="2">
        <v>0.48620000000000002</v>
      </c>
      <c r="P479" s="2">
        <v>4.2262000000000004</v>
      </c>
      <c r="Q479" s="2"/>
      <c r="R479">
        <v>3</v>
      </c>
      <c r="S479" s="59"/>
      <c r="T479" s="59"/>
    </row>
    <row r="480" spans="1:20" hidden="1" x14ac:dyDescent="0.25">
      <c r="A480" t="s">
        <v>368</v>
      </c>
      <c r="B480" t="s">
        <v>429</v>
      </c>
      <c r="C480" t="s">
        <v>1</v>
      </c>
      <c r="D480" t="s">
        <v>0</v>
      </c>
      <c r="E480">
        <v>81984</v>
      </c>
      <c r="F480" t="s">
        <v>135</v>
      </c>
      <c r="G480" t="s">
        <v>136</v>
      </c>
      <c r="H480" s="2">
        <v>0</v>
      </c>
      <c r="I480" s="2">
        <v>0</v>
      </c>
      <c r="J480" s="2">
        <v>0</v>
      </c>
      <c r="K480" s="2">
        <v>74.3</v>
      </c>
      <c r="L480" s="2">
        <v>0</v>
      </c>
      <c r="M480" s="2">
        <v>0</v>
      </c>
      <c r="N480" s="2">
        <v>0</v>
      </c>
      <c r="O480" s="2">
        <v>9.6590000000000007</v>
      </c>
      <c r="P480" s="2">
        <v>83.959000000000003</v>
      </c>
      <c r="Q480" s="2"/>
      <c r="R480">
        <v>3</v>
      </c>
      <c r="S480" s="59"/>
      <c r="T480" s="59"/>
    </row>
    <row r="481" spans="1:20" hidden="1" x14ac:dyDescent="0.25">
      <c r="A481" t="s">
        <v>368</v>
      </c>
      <c r="B481" t="s">
        <v>429</v>
      </c>
      <c r="C481" t="s">
        <v>1</v>
      </c>
      <c r="D481" t="s">
        <v>0</v>
      </c>
      <c r="E481">
        <v>47424</v>
      </c>
      <c r="F481" t="s">
        <v>135</v>
      </c>
      <c r="G481" t="s">
        <v>136</v>
      </c>
      <c r="H481" s="2">
        <v>0</v>
      </c>
      <c r="I481" s="2">
        <v>0</v>
      </c>
      <c r="J481" s="2">
        <v>0</v>
      </c>
      <c r="K481" s="2">
        <v>101.69</v>
      </c>
      <c r="L481" s="2">
        <v>0</v>
      </c>
      <c r="M481" s="2">
        <v>0</v>
      </c>
      <c r="N481" s="2">
        <v>0</v>
      </c>
      <c r="O481" s="2">
        <v>13.2197</v>
      </c>
      <c r="P481" s="2">
        <v>114.9097</v>
      </c>
      <c r="Q481" s="2"/>
      <c r="R481">
        <v>3</v>
      </c>
      <c r="S481" s="59"/>
      <c r="T481" s="59"/>
    </row>
    <row r="482" spans="1:20" hidden="1" x14ac:dyDescent="0.25">
      <c r="A482" t="s">
        <v>368</v>
      </c>
      <c r="B482" t="s">
        <v>383</v>
      </c>
      <c r="C482" t="s">
        <v>1</v>
      </c>
      <c r="D482" t="s">
        <v>0</v>
      </c>
      <c r="E482">
        <v>3829735</v>
      </c>
      <c r="F482" t="s">
        <v>70</v>
      </c>
      <c r="G482" t="s">
        <v>71</v>
      </c>
      <c r="H482" s="2">
        <v>0</v>
      </c>
      <c r="I482" s="2">
        <v>0</v>
      </c>
      <c r="J482" s="2">
        <v>0</v>
      </c>
      <c r="K482" s="2">
        <v>104.37</v>
      </c>
      <c r="L482" s="2">
        <v>0</v>
      </c>
      <c r="M482" s="2">
        <v>0</v>
      </c>
      <c r="N482" s="2">
        <v>0</v>
      </c>
      <c r="O482" s="2">
        <v>13.568100000000001</v>
      </c>
      <c r="P482" s="2">
        <v>117.93810000000001</v>
      </c>
      <c r="Q482" s="2"/>
      <c r="R482">
        <v>3</v>
      </c>
      <c r="S482" s="59"/>
      <c r="T482" s="59"/>
    </row>
    <row r="483" spans="1:20" hidden="1" x14ac:dyDescent="0.25">
      <c r="A483" t="s">
        <v>368</v>
      </c>
      <c r="B483" t="s">
        <v>432</v>
      </c>
      <c r="C483" t="s">
        <v>1</v>
      </c>
      <c r="D483" t="s">
        <v>0</v>
      </c>
      <c r="E483">
        <v>1327</v>
      </c>
      <c r="F483" t="s">
        <v>445</v>
      </c>
      <c r="G483" t="s">
        <v>446</v>
      </c>
      <c r="H483" s="2">
        <v>0</v>
      </c>
      <c r="I483" s="2">
        <v>0</v>
      </c>
      <c r="J483" s="2">
        <v>0</v>
      </c>
      <c r="K483" s="2">
        <v>10.62</v>
      </c>
      <c r="L483" s="2">
        <v>0</v>
      </c>
      <c r="M483" s="2">
        <v>0</v>
      </c>
      <c r="N483" s="2">
        <v>0</v>
      </c>
      <c r="O483" s="2">
        <v>1.3806</v>
      </c>
      <c r="P483" s="2">
        <v>12.000599999999999</v>
      </c>
      <c r="Q483" s="2"/>
      <c r="R483">
        <v>3</v>
      </c>
      <c r="S483" s="59"/>
      <c r="T483" s="59"/>
    </row>
    <row r="484" spans="1:20" hidden="1" x14ac:dyDescent="0.25">
      <c r="A484" t="s">
        <v>368</v>
      </c>
      <c r="B484" t="s">
        <v>421</v>
      </c>
      <c r="C484" t="s">
        <v>1</v>
      </c>
      <c r="D484" t="s">
        <v>0</v>
      </c>
      <c r="E484">
        <v>355404</v>
      </c>
      <c r="F484" t="s">
        <v>398</v>
      </c>
      <c r="G484" t="s">
        <v>81</v>
      </c>
      <c r="H484" s="2">
        <v>0</v>
      </c>
      <c r="I484" s="2">
        <v>0</v>
      </c>
      <c r="J484" s="2">
        <v>0</v>
      </c>
      <c r="K484" s="2">
        <v>32.200000000000003</v>
      </c>
      <c r="L484" s="2">
        <v>0</v>
      </c>
      <c r="M484" s="2">
        <v>0</v>
      </c>
      <c r="N484" s="2">
        <v>0</v>
      </c>
      <c r="O484" s="2">
        <v>4.1860000000000008</v>
      </c>
      <c r="P484" s="2">
        <v>36.386000000000003</v>
      </c>
      <c r="Q484" s="2"/>
      <c r="R484">
        <v>3</v>
      </c>
      <c r="S484" s="59"/>
      <c r="T484" s="59"/>
    </row>
    <row r="485" spans="1:20" hidden="1" x14ac:dyDescent="0.25">
      <c r="A485" t="s">
        <v>368</v>
      </c>
      <c r="B485" t="s">
        <v>444</v>
      </c>
      <c r="C485" t="s">
        <v>1</v>
      </c>
      <c r="D485" t="s">
        <v>0</v>
      </c>
      <c r="E485">
        <v>15621</v>
      </c>
      <c r="F485" t="s">
        <v>119</v>
      </c>
      <c r="G485" t="s">
        <v>120</v>
      </c>
      <c r="H485" s="2">
        <v>0</v>
      </c>
      <c r="I485" s="2">
        <v>0</v>
      </c>
      <c r="J485" s="2">
        <v>0</v>
      </c>
      <c r="K485" s="2">
        <v>5.57</v>
      </c>
      <c r="L485" s="2">
        <v>0</v>
      </c>
      <c r="M485" s="2">
        <v>0</v>
      </c>
      <c r="N485" s="2">
        <v>0</v>
      </c>
      <c r="O485" s="2">
        <v>0.72410000000000008</v>
      </c>
      <c r="P485" s="2">
        <v>6.2941000000000003</v>
      </c>
      <c r="Q485" s="2"/>
      <c r="R485">
        <v>3</v>
      </c>
      <c r="S485" s="59"/>
      <c r="T485" s="59"/>
    </row>
    <row r="486" spans="1:20" hidden="1" x14ac:dyDescent="0.25">
      <c r="A486" t="s">
        <v>368</v>
      </c>
      <c r="B486" t="s">
        <v>429</v>
      </c>
      <c r="C486" t="s">
        <v>1</v>
      </c>
      <c r="D486" t="s">
        <v>0</v>
      </c>
      <c r="E486">
        <v>39480</v>
      </c>
      <c r="F486" t="s">
        <v>131</v>
      </c>
      <c r="G486" t="s">
        <v>132</v>
      </c>
      <c r="H486" s="2">
        <v>0</v>
      </c>
      <c r="I486" s="2">
        <v>0</v>
      </c>
      <c r="J486" s="2">
        <v>0</v>
      </c>
      <c r="K486" s="2">
        <v>58.14</v>
      </c>
      <c r="L486" s="2">
        <v>0</v>
      </c>
      <c r="M486" s="2">
        <v>0</v>
      </c>
      <c r="N486" s="2">
        <v>0</v>
      </c>
      <c r="O486" s="2">
        <v>7.5582000000000003</v>
      </c>
      <c r="P486" s="2">
        <v>65.6982</v>
      </c>
      <c r="Q486" s="2"/>
      <c r="R486">
        <v>3</v>
      </c>
      <c r="S486" s="59"/>
      <c r="T486" s="59"/>
    </row>
    <row r="487" spans="1:20" hidden="1" x14ac:dyDescent="0.25">
      <c r="A487" t="s">
        <v>368</v>
      </c>
      <c r="B487" t="s">
        <v>429</v>
      </c>
      <c r="C487" t="s">
        <v>1</v>
      </c>
      <c r="D487" t="s">
        <v>0</v>
      </c>
      <c r="E487">
        <v>508674</v>
      </c>
      <c r="F487" t="s">
        <v>82</v>
      </c>
      <c r="G487" t="s">
        <v>96</v>
      </c>
      <c r="H487" s="2">
        <v>3.01</v>
      </c>
      <c r="I487" s="2">
        <v>0</v>
      </c>
      <c r="J487" s="2">
        <v>0</v>
      </c>
      <c r="K487" s="2">
        <v>51.22</v>
      </c>
      <c r="L487" s="2">
        <v>0</v>
      </c>
      <c r="M487" s="2">
        <v>0</v>
      </c>
      <c r="N487" s="2">
        <v>0</v>
      </c>
      <c r="O487" s="2">
        <v>6.6585999999999999</v>
      </c>
      <c r="P487" s="2">
        <v>60.888599999999997</v>
      </c>
      <c r="Q487" s="2"/>
      <c r="R487">
        <v>3</v>
      </c>
      <c r="S487" s="59"/>
      <c r="T487" s="59"/>
    </row>
    <row r="488" spans="1:20" hidden="1" x14ac:dyDescent="0.25">
      <c r="A488" t="s">
        <v>368</v>
      </c>
      <c r="B488" t="s">
        <v>420</v>
      </c>
      <c r="C488" t="s">
        <v>1</v>
      </c>
      <c r="D488" t="s">
        <v>0</v>
      </c>
      <c r="E488">
        <v>11757</v>
      </c>
      <c r="F488" t="s">
        <v>138</v>
      </c>
      <c r="G488" t="s">
        <v>139</v>
      </c>
      <c r="H488" s="2">
        <v>0</v>
      </c>
      <c r="I488" s="2">
        <v>0</v>
      </c>
      <c r="J488" s="2">
        <v>0</v>
      </c>
      <c r="K488" s="2">
        <v>3.99</v>
      </c>
      <c r="L488" s="2">
        <v>0</v>
      </c>
      <c r="M488" s="2">
        <v>0</v>
      </c>
      <c r="N488" s="2">
        <v>0</v>
      </c>
      <c r="O488" s="2">
        <v>0.51870000000000005</v>
      </c>
      <c r="P488" s="2">
        <v>4.5087000000000002</v>
      </c>
      <c r="Q488" s="2"/>
      <c r="R488">
        <v>3</v>
      </c>
      <c r="S488" s="59"/>
      <c r="T488" s="59"/>
    </row>
    <row r="489" spans="1:20" hidden="1" x14ac:dyDescent="0.25">
      <c r="A489" t="s">
        <v>368</v>
      </c>
      <c r="B489" t="s">
        <v>415</v>
      </c>
      <c r="C489" t="s">
        <v>1</v>
      </c>
      <c r="D489" t="s">
        <v>0</v>
      </c>
      <c r="E489">
        <v>254560</v>
      </c>
      <c r="F489" t="s">
        <v>54</v>
      </c>
      <c r="G489" t="s">
        <v>55</v>
      </c>
      <c r="H489" s="2">
        <v>0</v>
      </c>
      <c r="I489" s="2">
        <v>0</v>
      </c>
      <c r="J489" s="2">
        <v>0</v>
      </c>
      <c r="K489" s="2">
        <v>18.899999999999999</v>
      </c>
      <c r="L489" s="2">
        <v>0</v>
      </c>
      <c r="M489" s="2">
        <v>0</v>
      </c>
      <c r="N489" s="2">
        <v>0</v>
      </c>
      <c r="O489" s="2">
        <v>2.4569999999999999</v>
      </c>
      <c r="P489" s="2">
        <v>21.356999999999999</v>
      </c>
      <c r="Q489" s="2"/>
      <c r="R489">
        <v>3</v>
      </c>
      <c r="S489" s="59"/>
      <c r="T489" s="59"/>
    </row>
    <row r="490" spans="1:20" hidden="1" x14ac:dyDescent="0.25">
      <c r="A490" t="s">
        <v>368</v>
      </c>
      <c r="B490" t="s">
        <v>423</v>
      </c>
      <c r="C490" t="s">
        <v>1</v>
      </c>
      <c r="D490" t="s">
        <v>0</v>
      </c>
      <c r="E490">
        <v>17792</v>
      </c>
      <c r="F490" t="s">
        <v>155</v>
      </c>
      <c r="G490" t="s">
        <v>156</v>
      </c>
      <c r="H490" s="2">
        <v>0</v>
      </c>
      <c r="I490" s="2">
        <v>0</v>
      </c>
      <c r="J490" s="2">
        <v>0</v>
      </c>
      <c r="K490" s="2">
        <v>89.25</v>
      </c>
      <c r="L490" s="2">
        <v>0</v>
      </c>
      <c r="M490" s="2">
        <v>0</v>
      </c>
      <c r="N490" s="2">
        <v>0</v>
      </c>
      <c r="O490" s="2">
        <v>11.602500000000001</v>
      </c>
      <c r="P490" s="2">
        <v>100.85250000000001</v>
      </c>
      <c r="Q490" s="2"/>
      <c r="R490">
        <v>3</v>
      </c>
      <c r="S490" s="59"/>
      <c r="T490" s="59"/>
    </row>
    <row r="491" spans="1:20" hidden="1" x14ac:dyDescent="0.25">
      <c r="A491" t="s">
        <v>368</v>
      </c>
      <c r="B491" t="s">
        <v>443</v>
      </c>
      <c r="C491" t="s">
        <v>1</v>
      </c>
      <c r="D491" t="s">
        <v>0</v>
      </c>
      <c r="E491">
        <v>3129245</v>
      </c>
      <c r="F491" t="s">
        <v>77</v>
      </c>
      <c r="G491" t="s">
        <v>67</v>
      </c>
      <c r="H491" s="2">
        <v>0</v>
      </c>
      <c r="I491" s="2">
        <v>0</v>
      </c>
      <c r="J491" s="2">
        <v>0</v>
      </c>
      <c r="K491" s="2">
        <v>9.5399999999999991</v>
      </c>
      <c r="L491" s="2">
        <v>0</v>
      </c>
      <c r="M491" s="2">
        <v>0</v>
      </c>
      <c r="N491" s="2">
        <v>0</v>
      </c>
      <c r="O491" s="2">
        <v>1.2402</v>
      </c>
      <c r="P491" s="2">
        <v>10.780199999999999</v>
      </c>
      <c r="Q491" s="2"/>
      <c r="R491">
        <v>3</v>
      </c>
      <c r="S491" s="59"/>
      <c r="T491" s="59"/>
    </row>
    <row r="492" spans="1:20" hidden="1" x14ac:dyDescent="0.25">
      <c r="A492" t="s">
        <v>368</v>
      </c>
      <c r="B492" t="s">
        <v>429</v>
      </c>
      <c r="C492" t="s">
        <v>1</v>
      </c>
      <c r="D492" t="s">
        <v>0</v>
      </c>
      <c r="E492">
        <v>2679</v>
      </c>
      <c r="F492" t="s">
        <v>78</v>
      </c>
      <c r="G492" t="s">
        <v>79</v>
      </c>
      <c r="H492" s="2">
        <v>3.93</v>
      </c>
      <c r="I492" s="2">
        <v>0</v>
      </c>
      <c r="J492" s="2">
        <v>0</v>
      </c>
      <c r="K492" s="2">
        <v>71.92</v>
      </c>
      <c r="L492" s="2">
        <v>0</v>
      </c>
      <c r="M492" s="2">
        <v>0</v>
      </c>
      <c r="N492" s="2">
        <v>0</v>
      </c>
      <c r="O492" s="2">
        <v>9.3496000000000006</v>
      </c>
      <c r="P492" s="2">
        <v>85.199600000000004</v>
      </c>
      <c r="Q492" s="2"/>
      <c r="R492">
        <v>3</v>
      </c>
      <c r="S492" s="59"/>
      <c r="T492" s="59"/>
    </row>
    <row r="493" spans="1:20" hidden="1" x14ac:dyDescent="0.25">
      <c r="A493" t="s">
        <v>368</v>
      </c>
      <c r="B493" t="s">
        <v>430</v>
      </c>
      <c r="C493" t="s">
        <v>1</v>
      </c>
      <c r="D493" t="s">
        <v>0</v>
      </c>
      <c r="E493">
        <v>103520</v>
      </c>
      <c r="F493" t="s">
        <v>178</v>
      </c>
      <c r="G493" t="s">
        <v>179</v>
      </c>
      <c r="H493" s="2">
        <v>0</v>
      </c>
      <c r="I493" s="2">
        <v>0</v>
      </c>
      <c r="J493" s="2">
        <v>0</v>
      </c>
      <c r="K493" s="2">
        <v>305</v>
      </c>
      <c r="L493" s="2">
        <v>0</v>
      </c>
      <c r="M493" s="2">
        <v>0</v>
      </c>
      <c r="N493" s="2">
        <v>0</v>
      </c>
      <c r="O493" s="2">
        <v>39.65</v>
      </c>
      <c r="P493" s="2">
        <v>344.65</v>
      </c>
      <c r="Q493" s="2"/>
      <c r="R493">
        <v>3</v>
      </c>
      <c r="S493" s="59"/>
      <c r="T493" s="59"/>
    </row>
    <row r="494" spans="1:20" hidden="1" x14ac:dyDescent="0.25">
      <c r="A494" t="s">
        <v>368</v>
      </c>
      <c r="B494" t="s">
        <v>431</v>
      </c>
      <c r="C494" t="s">
        <v>1</v>
      </c>
      <c r="D494" t="s">
        <v>0</v>
      </c>
      <c r="E494">
        <v>29</v>
      </c>
      <c r="F494" t="s">
        <v>180</v>
      </c>
      <c r="G494" t="s">
        <v>181</v>
      </c>
      <c r="H494" s="2">
        <v>0</v>
      </c>
      <c r="I494" s="2">
        <v>0</v>
      </c>
      <c r="J494" s="2">
        <v>0</v>
      </c>
      <c r="K494" s="2">
        <v>24.78</v>
      </c>
      <c r="L494" s="2">
        <v>0</v>
      </c>
      <c r="M494" s="2">
        <v>0</v>
      </c>
      <c r="N494" s="2">
        <v>0</v>
      </c>
      <c r="O494" s="2">
        <v>3.2214</v>
      </c>
      <c r="P494" s="2">
        <v>28.0014</v>
      </c>
      <c r="Q494" s="2"/>
      <c r="R494">
        <v>3</v>
      </c>
      <c r="S494" s="59"/>
      <c r="T494" s="59"/>
    </row>
    <row r="495" spans="1:20" hidden="1" x14ac:dyDescent="0.25">
      <c r="A495" t="s">
        <v>368</v>
      </c>
      <c r="B495" t="s">
        <v>418</v>
      </c>
      <c r="C495" t="s">
        <v>1</v>
      </c>
      <c r="D495" t="s">
        <v>0</v>
      </c>
      <c r="E495">
        <v>488278</v>
      </c>
      <c r="F495" t="s">
        <v>147</v>
      </c>
      <c r="G495" t="s">
        <v>68</v>
      </c>
      <c r="H495" s="2">
        <v>0</v>
      </c>
      <c r="I495" s="2">
        <v>0</v>
      </c>
      <c r="J495" s="2">
        <v>0</v>
      </c>
      <c r="K495" s="2">
        <v>386.46</v>
      </c>
      <c r="L495" s="2">
        <v>0</v>
      </c>
      <c r="M495" s="2">
        <v>0</v>
      </c>
      <c r="N495" s="2">
        <v>0</v>
      </c>
      <c r="O495" s="2">
        <v>50.239800000000002</v>
      </c>
      <c r="P495" s="2">
        <v>436.69979999999998</v>
      </c>
      <c r="Q495" s="2"/>
      <c r="R495">
        <v>3</v>
      </c>
      <c r="S495" s="59"/>
      <c r="T495" s="59"/>
    </row>
    <row r="496" spans="1:20" hidden="1" x14ac:dyDescent="0.25">
      <c r="A496" t="s">
        <v>368</v>
      </c>
      <c r="B496" t="s">
        <v>422</v>
      </c>
      <c r="C496" t="s">
        <v>1</v>
      </c>
      <c r="D496" t="s">
        <v>0</v>
      </c>
      <c r="E496">
        <v>404475</v>
      </c>
      <c r="F496" t="s">
        <v>65</v>
      </c>
      <c r="G496" t="s">
        <v>66</v>
      </c>
      <c r="H496" s="2">
        <v>0</v>
      </c>
      <c r="I496" s="2">
        <v>0</v>
      </c>
      <c r="J496" s="2">
        <v>0</v>
      </c>
      <c r="K496" s="2">
        <v>6.8</v>
      </c>
      <c r="L496" s="2">
        <v>0</v>
      </c>
      <c r="M496" s="2">
        <v>0</v>
      </c>
      <c r="N496" s="2">
        <v>0</v>
      </c>
      <c r="O496" s="2">
        <v>0.88400000000000001</v>
      </c>
      <c r="P496" s="2">
        <v>7.6840000000000002</v>
      </c>
      <c r="Q496" s="2"/>
      <c r="R496">
        <v>3</v>
      </c>
      <c r="S496" s="59"/>
      <c r="T496" s="59"/>
    </row>
    <row r="497" spans="1:20" hidden="1" x14ac:dyDescent="0.25">
      <c r="A497" t="s">
        <v>368</v>
      </c>
      <c r="B497" t="s">
        <v>422</v>
      </c>
      <c r="C497" t="s">
        <v>1</v>
      </c>
      <c r="D497" t="s">
        <v>0</v>
      </c>
      <c r="E497">
        <v>404343</v>
      </c>
      <c r="F497" t="s">
        <v>65</v>
      </c>
      <c r="G497" t="s">
        <v>66</v>
      </c>
      <c r="H497" s="2">
        <v>0</v>
      </c>
      <c r="I497" s="2">
        <v>0</v>
      </c>
      <c r="J497" s="2">
        <v>0</v>
      </c>
      <c r="K497" s="2">
        <v>6</v>
      </c>
      <c r="L497" s="2">
        <v>0</v>
      </c>
      <c r="M497" s="2">
        <v>0</v>
      </c>
      <c r="N497" s="2">
        <v>0</v>
      </c>
      <c r="O497" s="2">
        <v>0.78</v>
      </c>
      <c r="P497" s="2">
        <v>6.78</v>
      </c>
      <c r="Q497" s="2"/>
      <c r="R497">
        <v>3</v>
      </c>
      <c r="S497" s="59"/>
      <c r="T497" s="59"/>
    </row>
    <row r="498" spans="1:20" hidden="1" x14ac:dyDescent="0.25">
      <c r="A498" t="s">
        <v>368</v>
      </c>
      <c r="B498" t="s">
        <v>421</v>
      </c>
      <c r="C498" t="s">
        <v>1</v>
      </c>
      <c r="D498" t="s">
        <v>0</v>
      </c>
      <c r="E498">
        <v>404224</v>
      </c>
      <c r="F498" t="s">
        <v>65</v>
      </c>
      <c r="G498" t="s">
        <v>66</v>
      </c>
      <c r="H498" s="2">
        <v>0</v>
      </c>
      <c r="I498" s="2">
        <v>0</v>
      </c>
      <c r="J498" s="2">
        <v>0</v>
      </c>
      <c r="K498" s="2">
        <v>19.600000000000001</v>
      </c>
      <c r="L498" s="2">
        <v>0</v>
      </c>
      <c r="M498" s="2">
        <v>0</v>
      </c>
      <c r="N498" s="2">
        <v>0</v>
      </c>
      <c r="O498" s="2">
        <v>2.5480000000000005</v>
      </c>
      <c r="P498" s="2">
        <v>22.148000000000003</v>
      </c>
      <c r="Q498" s="2"/>
      <c r="R498">
        <v>3</v>
      </c>
      <c r="S498" s="59"/>
      <c r="T498" s="59"/>
    </row>
    <row r="499" spans="1:20" hidden="1" x14ac:dyDescent="0.25">
      <c r="A499" t="s">
        <v>368</v>
      </c>
      <c r="B499" t="s">
        <v>442</v>
      </c>
      <c r="C499" t="s">
        <v>1</v>
      </c>
      <c r="D499" t="s">
        <v>0</v>
      </c>
      <c r="E499">
        <v>404157</v>
      </c>
      <c r="F499" t="s">
        <v>65</v>
      </c>
      <c r="G499" t="s">
        <v>66</v>
      </c>
      <c r="H499" s="2">
        <v>0</v>
      </c>
      <c r="I499" s="2">
        <v>0</v>
      </c>
      <c r="J499" s="2">
        <v>0</v>
      </c>
      <c r="K499" s="2">
        <v>11.6</v>
      </c>
      <c r="L499" s="2">
        <v>0</v>
      </c>
      <c r="M499" s="2">
        <v>0</v>
      </c>
      <c r="N499" s="2">
        <v>0</v>
      </c>
      <c r="O499" s="2">
        <v>1.508</v>
      </c>
      <c r="P499" s="2">
        <v>13.108000000000001</v>
      </c>
      <c r="Q499" s="2"/>
      <c r="R499">
        <v>3</v>
      </c>
      <c r="S499" s="59"/>
      <c r="T499" s="59"/>
    </row>
    <row r="500" spans="1:20" hidden="1" x14ac:dyDescent="0.25">
      <c r="A500" t="s">
        <v>368</v>
      </c>
      <c r="B500" t="s">
        <v>442</v>
      </c>
      <c r="C500" t="s">
        <v>1</v>
      </c>
      <c r="D500" t="s">
        <v>0</v>
      </c>
      <c r="E500">
        <v>404085</v>
      </c>
      <c r="F500" t="s">
        <v>65</v>
      </c>
      <c r="G500" t="s">
        <v>66</v>
      </c>
      <c r="H500" s="2">
        <v>0</v>
      </c>
      <c r="I500" s="2">
        <v>0</v>
      </c>
      <c r="J500" s="2">
        <v>0</v>
      </c>
      <c r="K500" s="2">
        <v>5.6</v>
      </c>
      <c r="L500" s="2">
        <v>0</v>
      </c>
      <c r="M500" s="2">
        <v>0</v>
      </c>
      <c r="N500" s="2">
        <v>0</v>
      </c>
      <c r="O500" s="2">
        <v>0.72799999999999998</v>
      </c>
      <c r="P500" s="2">
        <v>6.3279999999999994</v>
      </c>
      <c r="Q500" s="2"/>
      <c r="R500">
        <v>3</v>
      </c>
      <c r="S500" s="59"/>
      <c r="T500" s="59"/>
    </row>
    <row r="501" spans="1:20" hidden="1" x14ac:dyDescent="0.25">
      <c r="A501" t="s">
        <v>368</v>
      </c>
      <c r="B501" t="s">
        <v>442</v>
      </c>
      <c r="C501" t="s">
        <v>1</v>
      </c>
      <c r="D501" t="s">
        <v>0</v>
      </c>
      <c r="E501">
        <v>40484</v>
      </c>
      <c r="F501" t="s">
        <v>65</v>
      </c>
      <c r="G501" t="s">
        <v>66</v>
      </c>
      <c r="H501" s="2">
        <v>0</v>
      </c>
      <c r="I501" s="2">
        <v>0</v>
      </c>
      <c r="J501" s="2">
        <v>0</v>
      </c>
      <c r="K501" s="2">
        <v>14.4</v>
      </c>
      <c r="L501" s="2">
        <v>0</v>
      </c>
      <c r="M501" s="2">
        <v>0</v>
      </c>
      <c r="N501" s="2">
        <v>0</v>
      </c>
      <c r="O501" s="2">
        <v>1.8720000000000001</v>
      </c>
      <c r="P501" s="2">
        <v>16.272000000000002</v>
      </c>
      <c r="Q501" s="2"/>
      <c r="R501">
        <v>3</v>
      </c>
      <c r="S501" s="59"/>
      <c r="T501" s="59"/>
    </row>
    <row r="502" spans="1:20" hidden="1" x14ac:dyDescent="0.25">
      <c r="A502" t="s">
        <v>368</v>
      </c>
      <c r="B502" t="s">
        <v>437</v>
      </c>
      <c r="C502" t="s">
        <v>1</v>
      </c>
      <c r="D502" t="s">
        <v>0</v>
      </c>
      <c r="E502">
        <v>404036</v>
      </c>
      <c r="F502" t="s">
        <v>65</v>
      </c>
      <c r="G502" t="s">
        <v>66</v>
      </c>
      <c r="H502" s="2">
        <v>0</v>
      </c>
      <c r="I502" s="2">
        <v>0</v>
      </c>
      <c r="J502" s="2">
        <v>0</v>
      </c>
      <c r="K502" s="2">
        <v>6.8</v>
      </c>
      <c r="L502" s="2">
        <v>0</v>
      </c>
      <c r="M502" s="2">
        <v>0</v>
      </c>
      <c r="N502" s="2">
        <v>0</v>
      </c>
      <c r="O502" s="2">
        <v>0.88400000000000001</v>
      </c>
      <c r="P502" s="2">
        <v>7.6840000000000002</v>
      </c>
      <c r="Q502" s="2"/>
      <c r="R502">
        <v>3</v>
      </c>
      <c r="S502" s="59"/>
      <c r="T502" s="59"/>
    </row>
    <row r="503" spans="1:20" hidden="1" x14ac:dyDescent="0.25">
      <c r="A503" t="s">
        <v>368</v>
      </c>
      <c r="B503" t="s">
        <v>437</v>
      </c>
      <c r="C503" t="s">
        <v>1</v>
      </c>
      <c r="D503" t="s">
        <v>0</v>
      </c>
      <c r="E503">
        <v>404034</v>
      </c>
      <c r="F503" t="s">
        <v>65</v>
      </c>
      <c r="G503" t="s">
        <v>66</v>
      </c>
      <c r="H503" s="2">
        <v>0</v>
      </c>
      <c r="I503" s="2">
        <v>0</v>
      </c>
      <c r="J503" s="2">
        <v>0</v>
      </c>
      <c r="K503" s="2">
        <v>5.6</v>
      </c>
      <c r="L503" s="2">
        <v>0</v>
      </c>
      <c r="M503" s="2">
        <v>0</v>
      </c>
      <c r="N503" s="2">
        <v>0</v>
      </c>
      <c r="O503" s="2">
        <v>0.72799999999999998</v>
      </c>
      <c r="P503" s="2">
        <v>6.3279999999999994</v>
      </c>
      <c r="Q503" s="2"/>
      <c r="R503">
        <v>3</v>
      </c>
      <c r="S503" s="59"/>
      <c r="T503" s="59"/>
    </row>
    <row r="504" spans="1:20" hidden="1" x14ac:dyDescent="0.25">
      <c r="A504" t="s">
        <v>368</v>
      </c>
      <c r="B504" t="s">
        <v>437</v>
      </c>
      <c r="C504" t="s">
        <v>1</v>
      </c>
      <c r="D504" t="s">
        <v>0</v>
      </c>
      <c r="E504">
        <v>404033</v>
      </c>
      <c r="F504" t="s">
        <v>65</v>
      </c>
      <c r="G504" t="s">
        <v>66</v>
      </c>
      <c r="H504" s="2">
        <v>0</v>
      </c>
      <c r="I504" s="2">
        <v>0</v>
      </c>
      <c r="J504" s="2">
        <v>0</v>
      </c>
      <c r="K504" s="2">
        <v>6.8</v>
      </c>
      <c r="L504" s="2">
        <v>0</v>
      </c>
      <c r="M504" s="2">
        <v>0</v>
      </c>
      <c r="N504" s="2">
        <v>0</v>
      </c>
      <c r="O504" s="2">
        <v>0.88400000000000001</v>
      </c>
      <c r="P504" s="2">
        <v>7.6840000000000002</v>
      </c>
      <c r="Q504" s="2"/>
      <c r="R504">
        <v>3</v>
      </c>
      <c r="S504" s="59"/>
      <c r="T504" s="59"/>
    </row>
    <row r="505" spans="1:20" hidden="1" x14ac:dyDescent="0.25">
      <c r="A505" t="s">
        <v>368</v>
      </c>
      <c r="B505" t="s">
        <v>430</v>
      </c>
      <c r="C505" t="s">
        <v>1</v>
      </c>
      <c r="D505" t="s">
        <v>0</v>
      </c>
      <c r="E505">
        <v>403610</v>
      </c>
      <c r="F505" t="s">
        <v>65</v>
      </c>
      <c r="G505" t="s">
        <v>66</v>
      </c>
      <c r="H505" s="2">
        <v>0</v>
      </c>
      <c r="I505" s="2">
        <v>0</v>
      </c>
      <c r="J505" s="2">
        <v>0</v>
      </c>
      <c r="K505" s="2">
        <v>38</v>
      </c>
      <c r="L505" s="2">
        <v>0</v>
      </c>
      <c r="M505" s="2">
        <v>0</v>
      </c>
      <c r="N505" s="2">
        <v>0</v>
      </c>
      <c r="O505" s="2">
        <v>4.9400000000000004</v>
      </c>
      <c r="P505" s="2">
        <v>42.94</v>
      </c>
      <c r="Q505" s="2"/>
      <c r="R505">
        <v>3</v>
      </c>
      <c r="S505" s="59"/>
      <c r="T505" s="59"/>
    </row>
    <row r="506" spans="1:20" hidden="1" x14ac:dyDescent="0.25">
      <c r="A506" t="s">
        <v>368</v>
      </c>
      <c r="B506" t="s">
        <v>439</v>
      </c>
      <c r="C506" t="s">
        <v>1</v>
      </c>
      <c r="D506" t="s">
        <v>0</v>
      </c>
      <c r="E506">
        <v>403136</v>
      </c>
      <c r="F506" t="s">
        <v>65</v>
      </c>
      <c r="G506" t="s">
        <v>66</v>
      </c>
      <c r="H506" s="2">
        <v>0</v>
      </c>
      <c r="I506" s="2">
        <v>0</v>
      </c>
      <c r="J506" s="2">
        <v>0</v>
      </c>
      <c r="K506" s="2">
        <v>7.2</v>
      </c>
      <c r="L506" s="2">
        <v>0</v>
      </c>
      <c r="M506" s="2">
        <v>0</v>
      </c>
      <c r="N506" s="2">
        <v>0</v>
      </c>
      <c r="O506" s="2">
        <v>0.93600000000000005</v>
      </c>
      <c r="P506" s="2">
        <v>8.136000000000001</v>
      </c>
      <c r="Q506" s="2"/>
      <c r="R506">
        <v>3</v>
      </c>
      <c r="S506" s="59"/>
      <c r="T506" s="59"/>
    </row>
    <row r="507" spans="1:20" hidden="1" x14ac:dyDescent="0.25">
      <c r="A507" t="s">
        <v>368</v>
      </c>
      <c r="B507" t="s">
        <v>438</v>
      </c>
      <c r="C507" t="s">
        <v>1</v>
      </c>
      <c r="D507" t="s">
        <v>0</v>
      </c>
      <c r="E507">
        <v>403109</v>
      </c>
      <c r="F507" t="s">
        <v>65</v>
      </c>
      <c r="G507" t="s">
        <v>66</v>
      </c>
      <c r="H507" s="2">
        <v>0</v>
      </c>
      <c r="I507" s="2">
        <v>0</v>
      </c>
      <c r="J507" s="2">
        <v>0</v>
      </c>
      <c r="K507" s="2">
        <v>44</v>
      </c>
      <c r="L507" s="2">
        <v>0</v>
      </c>
      <c r="M507" s="2">
        <v>0</v>
      </c>
      <c r="N507" s="2">
        <v>0</v>
      </c>
      <c r="O507" s="2">
        <v>5.7200000000000006</v>
      </c>
      <c r="P507" s="2">
        <v>49.72</v>
      </c>
      <c r="Q507" s="2"/>
      <c r="R507">
        <v>3</v>
      </c>
      <c r="S507" s="59"/>
      <c r="T507" s="59"/>
    </row>
    <row r="508" spans="1:20" hidden="1" x14ac:dyDescent="0.25">
      <c r="A508" t="s">
        <v>368</v>
      </c>
      <c r="B508" t="s">
        <v>441</v>
      </c>
      <c r="C508" t="s">
        <v>1</v>
      </c>
      <c r="D508" t="s">
        <v>0</v>
      </c>
      <c r="E508">
        <v>403013</v>
      </c>
      <c r="F508" t="s">
        <v>65</v>
      </c>
      <c r="G508" t="s">
        <v>66</v>
      </c>
      <c r="H508" s="2">
        <v>0</v>
      </c>
      <c r="I508" s="2">
        <v>0</v>
      </c>
      <c r="J508" s="2">
        <v>0</v>
      </c>
      <c r="K508" s="2">
        <v>10.8</v>
      </c>
      <c r="L508" s="2">
        <v>0</v>
      </c>
      <c r="M508" s="2">
        <v>0</v>
      </c>
      <c r="N508" s="2">
        <v>0</v>
      </c>
      <c r="O508" s="2">
        <v>1.4040000000000001</v>
      </c>
      <c r="P508" s="2">
        <v>12.204000000000001</v>
      </c>
      <c r="Q508" s="2"/>
      <c r="R508">
        <v>3</v>
      </c>
      <c r="S508" s="59"/>
      <c r="T508" s="59"/>
    </row>
    <row r="509" spans="1:20" hidden="1" x14ac:dyDescent="0.25">
      <c r="A509" t="s">
        <v>368</v>
      </c>
      <c r="B509" t="s">
        <v>441</v>
      </c>
      <c r="C509" t="s">
        <v>1</v>
      </c>
      <c r="D509" t="s">
        <v>0</v>
      </c>
      <c r="E509">
        <v>403001</v>
      </c>
      <c r="F509" t="s">
        <v>65</v>
      </c>
      <c r="G509" t="s">
        <v>66</v>
      </c>
      <c r="H509" s="2">
        <v>0</v>
      </c>
      <c r="I509" s="2">
        <v>0</v>
      </c>
      <c r="J509" s="2">
        <v>0</v>
      </c>
      <c r="K509" s="2">
        <v>7.6</v>
      </c>
      <c r="L509" s="2">
        <v>0</v>
      </c>
      <c r="M509" s="2">
        <v>0</v>
      </c>
      <c r="N509" s="2">
        <v>0</v>
      </c>
      <c r="O509" s="2">
        <v>0.98799999999999999</v>
      </c>
      <c r="P509" s="2">
        <v>8.5879999999999992</v>
      </c>
      <c r="Q509" s="2"/>
      <c r="R509">
        <v>3</v>
      </c>
      <c r="S509" s="59"/>
      <c r="T509" s="59"/>
    </row>
    <row r="510" spans="1:20" hidden="1" x14ac:dyDescent="0.25">
      <c r="A510" t="s">
        <v>368</v>
      </c>
      <c r="B510" t="s">
        <v>441</v>
      </c>
      <c r="C510" t="s">
        <v>1</v>
      </c>
      <c r="D510" t="s">
        <v>0</v>
      </c>
      <c r="E510">
        <v>402928</v>
      </c>
      <c r="F510" t="s">
        <v>65</v>
      </c>
      <c r="G510" t="s">
        <v>66</v>
      </c>
      <c r="H510" s="2">
        <v>0</v>
      </c>
      <c r="I510" s="2">
        <v>0</v>
      </c>
      <c r="J510" s="2">
        <v>0</v>
      </c>
      <c r="K510" s="2">
        <v>68.5</v>
      </c>
      <c r="L510" s="2">
        <v>0</v>
      </c>
      <c r="M510" s="2">
        <v>0</v>
      </c>
      <c r="N510" s="2">
        <v>0</v>
      </c>
      <c r="O510" s="2">
        <v>8.9050000000000011</v>
      </c>
      <c r="P510" s="2">
        <v>77.405000000000001</v>
      </c>
      <c r="Q510" s="2"/>
      <c r="R510">
        <v>3</v>
      </c>
      <c r="S510" s="59"/>
      <c r="T510" s="59"/>
    </row>
    <row r="511" spans="1:20" hidden="1" x14ac:dyDescent="0.25">
      <c r="A511" t="s">
        <v>368</v>
      </c>
      <c r="B511" t="s">
        <v>440</v>
      </c>
      <c r="C511" t="s">
        <v>1</v>
      </c>
      <c r="D511" t="s">
        <v>0</v>
      </c>
      <c r="E511">
        <v>402524</v>
      </c>
      <c r="F511" t="s">
        <v>65</v>
      </c>
      <c r="G511" t="s">
        <v>66</v>
      </c>
      <c r="H511" s="2">
        <v>0</v>
      </c>
      <c r="I511" s="2">
        <v>0</v>
      </c>
      <c r="J511" s="2">
        <v>0</v>
      </c>
      <c r="K511" s="2">
        <v>19.8</v>
      </c>
      <c r="L511" s="2">
        <v>0</v>
      </c>
      <c r="M511" s="2">
        <v>0</v>
      </c>
      <c r="N511" s="2">
        <v>0</v>
      </c>
      <c r="O511" s="2">
        <v>2.5740000000000003</v>
      </c>
      <c r="P511" s="2">
        <v>22.374000000000002</v>
      </c>
      <c r="Q511" s="2"/>
      <c r="R511">
        <v>3</v>
      </c>
      <c r="S511" s="59"/>
      <c r="T511" s="59"/>
    </row>
    <row r="512" spans="1:20" hidden="1" x14ac:dyDescent="0.25">
      <c r="A512" t="s">
        <v>368</v>
      </c>
      <c r="B512" t="s">
        <v>440</v>
      </c>
      <c r="C512" t="s">
        <v>1</v>
      </c>
      <c r="D512" t="s">
        <v>0</v>
      </c>
      <c r="E512">
        <v>402488</v>
      </c>
      <c r="F512" t="s">
        <v>65</v>
      </c>
      <c r="G512" t="s">
        <v>66</v>
      </c>
      <c r="H512" s="2">
        <v>0</v>
      </c>
      <c r="I512" s="2">
        <v>0</v>
      </c>
      <c r="J512" s="2">
        <v>0</v>
      </c>
      <c r="K512" s="2">
        <v>69.599999999999994</v>
      </c>
      <c r="L512" s="2">
        <v>0</v>
      </c>
      <c r="M512" s="2">
        <v>0</v>
      </c>
      <c r="N512" s="2">
        <v>0</v>
      </c>
      <c r="O512" s="2">
        <v>9.048</v>
      </c>
      <c r="P512" s="2">
        <v>78.647999999999996</v>
      </c>
      <c r="Q512" s="2"/>
      <c r="R512">
        <v>3</v>
      </c>
      <c r="S512" s="59"/>
      <c r="T512" s="59"/>
    </row>
    <row r="513" spans="1:20" hidden="1" x14ac:dyDescent="0.25">
      <c r="A513" t="s">
        <v>368</v>
      </c>
      <c r="B513" t="s">
        <v>417</v>
      </c>
      <c r="C513" t="s">
        <v>1</v>
      </c>
      <c r="D513" t="s">
        <v>0</v>
      </c>
      <c r="E513">
        <v>402415</v>
      </c>
      <c r="F513" t="s">
        <v>65</v>
      </c>
      <c r="G513" t="s">
        <v>66</v>
      </c>
      <c r="H513" s="2">
        <v>0</v>
      </c>
      <c r="I513" s="2">
        <v>0</v>
      </c>
      <c r="J513" s="2">
        <v>0</v>
      </c>
      <c r="K513" s="2">
        <v>4.5999999999999996</v>
      </c>
      <c r="L513" s="2">
        <v>0</v>
      </c>
      <c r="M513" s="2">
        <v>0</v>
      </c>
      <c r="N513" s="2">
        <v>0</v>
      </c>
      <c r="O513" s="2">
        <v>0.59799999999999998</v>
      </c>
      <c r="P513" s="2">
        <v>5.1979999999999995</v>
      </c>
      <c r="Q513" s="2"/>
      <c r="R513">
        <v>3</v>
      </c>
      <c r="S513" s="59"/>
      <c r="T513" s="59"/>
    </row>
    <row r="514" spans="1:20" hidden="1" x14ac:dyDescent="0.25">
      <c r="A514" t="s">
        <v>368</v>
      </c>
      <c r="B514" t="s">
        <v>416</v>
      </c>
      <c r="C514" t="s">
        <v>1</v>
      </c>
      <c r="D514" t="s">
        <v>0</v>
      </c>
      <c r="E514">
        <v>892683</v>
      </c>
      <c r="F514" t="s">
        <v>101</v>
      </c>
      <c r="G514" t="s">
        <v>102</v>
      </c>
      <c r="H514" s="2">
        <v>0</v>
      </c>
      <c r="I514" s="2">
        <v>0</v>
      </c>
      <c r="J514" s="2">
        <v>0</v>
      </c>
      <c r="K514" s="2">
        <v>29.24</v>
      </c>
      <c r="L514" s="2">
        <v>0</v>
      </c>
      <c r="M514" s="2">
        <v>0</v>
      </c>
      <c r="N514" s="2">
        <v>0</v>
      </c>
      <c r="O514" s="2">
        <v>3.8012000000000001</v>
      </c>
      <c r="P514" s="2">
        <v>33.041199999999996</v>
      </c>
      <c r="Q514" s="2"/>
      <c r="R514">
        <v>3</v>
      </c>
      <c r="S514" s="59"/>
      <c r="T514" s="59"/>
    </row>
    <row r="515" spans="1:20" hidden="1" x14ac:dyDescent="0.25">
      <c r="A515" t="s">
        <v>368</v>
      </c>
      <c r="B515" t="s">
        <v>415</v>
      </c>
      <c r="C515" t="s">
        <v>1</v>
      </c>
      <c r="D515" t="s">
        <v>0</v>
      </c>
      <c r="E515">
        <v>892304</v>
      </c>
      <c r="F515" t="s">
        <v>101</v>
      </c>
      <c r="G515" t="s">
        <v>102</v>
      </c>
      <c r="H515" s="2">
        <v>0</v>
      </c>
      <c r="I515" s="2">
        <v>0</v>
      </c>
      <c r="J515" s="2">
        <v>0</v>
      </c>
      <c r="K515" s="2">
        <v>26.92</v>
      </c>
      <c r="L515" s="2">
        <v>0</v>
      </c>
      <c r="M515" s="2">
        <v>0</v>
      </c>
      <c r="N515" s="2">
        <v>0</v>
      </c>
      <c r="O515" s="2">
        <v>3.4996000000000005</v>
      </c>
      <c r="P515" s="2">
        <v>30.419600000000003</v>
      </c>
      <c r="Q515" s="2"/>
      <c r="R515">
        <v>3</v>
      </c>
      <c r="S515" s="59"/>
      <c r="T515" s="59"/>
    </row>
    <row r="516" spans="1:20" hidden="1" x14ac:dyDescent="0.25">
      <c r="A516" t="s">
        <v>368</v>
      </c>
      <c r="B516" t="s">
        <v>415</v>
      </c>
      <c r="C516" t="s">
        <v>1</v>
      </c>
      <c r="D516" t="s">
        <v>0</v>
      </c>
      <c r="E516">
        <v>892413</v>
      </c>
      <c r="F516" t="s">
        <v>101</v>
      </c>
      <c r="G516" t="s">
        <v>102</v>
      </c>
      <c r="H516" s="2">
        <v>0</v>
      </c>
      <c r="I516" s="2">
        <v>0</v>
      </c>
      <c r="J516" s="2">
        <v>0</v>
      </c>
      <c r="K516" s="2">
        <v>10.54</v>
      </c>
      <c r="L516" s="2">
        <v>0</v>
      </c>
      <c r="M516" s="2">
        <v>0</v>
      </c>
      <c r="N516" s="2">
        <v>0</v>
      </c>
      <c r="O516" s="2">
        <v>1.3701999999999999</v>
      </c>
      <c r="P516" s="2">
        <v>11.9102</v>
      </c>
      <c r="Q516" s="2"/>
      <c r="R516">
        <v>3</v>
      </c>
      <c r="S516" s="59"/>
      <c r="T516" s="59"/>
    </row>
    <row r="517" spans="1:20" hidden="1" x14ac:dyDescent="0.25">
      <c r="A517" t="s">
        <v>368</v>
      </c>
      <c r="B517" t="s">
        <v>425</v>
      </c>
      <c r="C517" t="s">
        <v>1</v>
      </c>
      <c r="D517" t="s">
        <v>0</v>
      </c>
      <c r="E517">
        <v>892179</v>
      </c>
      <c r="F517" t="s">
        <v>101</v>
      </c>
      <c r="G517" t="s">
        <v>102</v>
      </c>
      <c r="H517" s="2">
        <v>0</v>
      </c>
      <c r="I517" s="2">
        <v>0</v>
      </c>
      <c r="J517" s="2">
        <v>0</v>
      </c>
      <c r="K517" s="2">
        <v>99.38</v>
      </c>
      <c r="L517" s="2">
        <v>0</v>
      </c>
      <c r="M517" s="2">
        <v>0</v>
      </c>
      <c r="N517" s="2">
        <v>0</v>
      </c>
      <c r="O517" s="2">
        <v>12.9194</v>
      </c>
      <c r="P517" s="2">
        <v>112.29939999999999</v>
      </c>
      <c r="Q517" s="2"/>
      <c r="R517">
        <v>3</v>
      </c>
      <c r="S517" s="59"/>
      <c r="T517" s="59"/>
    </row>
    <row r="518" spans="1:20" hidden="1" x14ac:dyDescent="0.25">
      <c r="A518" t="s">
        <v>368</v>
      </c>
      <c r="B518" t="s">
        <v>416</v>
      </c>
      <c r="C518" t="s">
        <v>1</v>
      </c>
      <c r="D518" t="s">
        <v>0</v>
      </c>
      <c r="E518">
        <v>892620</v>
      </c>
      <c r="F518" t="s">
        <v>101</v>
      </c>
      <c r="G518" t="s">
        <v>102</v>
      </c>
      <c r="H518" s="2">
        <v>0</v>
      </c>
      <c r="I518" s="2">
        <v>0</v>
      </c>
      <c r="J518" s="2">
        <v>0</v>
      </c>
      <c r="K518" s="2">
        <v>137.24</v>
      </c>
      <c r="L518" s="2">
        <v>0</v>
      </c>
      <c r="M518" s="2">
        <v>0</v>
      </c>
      <c r="N518" s="2">
        <v>0</v>
      </c>
      <c r="O518" s="2">
        <v>17.841200000000001</v>
      </c>
      <c r="P518" s="2">
        <v>155.08120000000002</v>
      </c>
      <c r="Q518" s="2"/>
      <c r="R518">
        <v>3</v>
      </c>
      <c r="S518" s="59"/>
      <c r="T518" s="59"/>
    </row>
    <row r="519" spans="1:20" hidden="1" x14ac:dyDescent="0.25">
      <c r="A519" t="s">
        <v>368</v>
      </c>
      <c r="B519" t="s">
        <v>416</v>
      </c>
      <c r="C519" t="s">
        <v>1</v>
      </c>
      <c r="D519" t="s">
        <v>0</v>
      </c>
      <c r="E519">
        <v>892594</v>
      </c>
      <c r="F519" t="s">
        <v>101</v>
      </c>
      <c r="G519" t="s">
        <v>102</v>
      </c>
      <c r="H519" s="2">
        <v>0</v>
      </c>
      <c r="I519" s="2">
        <v>0</v>
      </c>
      <c r="J519" s="2">
        <v>0</v>
      </c>
      <c r="K519" s="2">
        <v>8.4600000000000009</v>
      </c>
      <c r="L519" s="2">
        <v>0</v>
      </c>
      <c r="M519" s="2">
        <v>0</v>
      </c>
      <c r="N519" s="2">
        <v>0</v>
      </c>
      <c r="O519" s="2">
        <v>1.0998000000000001</v>
      </c>
      <c r="P519" s="2">
        <v>9.559800000000001</v>
      </c>
      <c r="Q519" s="2"/>
      <c r="R519">
        <v>3</v>
      </c>
      <c r="S519" s="59"/>
      <c r="T519" s="59"/>
    </row>
    <row r="520" spans="1:20" hidden="1" x14ac:dyDescent="0.25">
      <c r="A520" t="s">
        <v>368</v>
      </c>
      <c r="B520" t="s">
        <v>416</v>
      </c>
      <c r="C520" t="s">
        <v>1</v>
      </c>
      <c r="D520" t="s">
        <v>0</v>
      </c>
      <c r="E520">
        <v>892682</v>
      </c>
      <c r="F520" t="s">
        <v>101</v>
      </c>
      <c r="G520" t="s">
        <v>102</v>
      </c>
      <c r="H520" s="2">
        <v>0</v>
      </c>
      <c r="I520" s="2">
        <v>0</v>
      </c>
      <c r="J520" s="2">
        <v>0</v>
      </c>
      <c r="K520" s="2">
        <v>85.65</v>
      </c>
      <c r="L520" s="2">
        <v>0</v>
      </c>
      <c r="M520" s="2">
        <v>0</v>
      </c>
      <c r="N520" s="2">
        <v>0</v>
      </c>
      <c r="O520" s="2">
        <v>11.134500000000001</v>
      </c>
      <c r="P520" s="2">
        <v>96.784500000000008</v>
      </c>
      <c r="Q520" s="2"/>
      <c r="R520">
        <v>3</v>
      </c>
      <c r="S520" s="59"/>
      <c r="T520" s="59"/>
    </row>
    <row r="521" spans="1:20" hidden="1" x14ac:dyDescent="0.25">
      <c r="A521" t="s">
        <v>368</v>
      </c>
      <c r="B521" t="s">
        <v>423</v>
      </c>
      <c r="C521" t="s">
        <v>1</v>
      </c>
      <c r="D521" t="s">
        <v>0</v>
      </c>
      <c r="E521">
        <v>895994</v>
      </c>
      <c r="F521" t="s">
        <v>101</v>
      </c>
      <c r="G521" t="s">
        <v>102</v>
      </c>
      <c r="H521" s="2">
        <v>0</v>
      </c>
      <c r="I521" s="2">
        <v>0</v>
      </c>
      <c r="J521" s="2">
        <v>0</v>
      </c>
      <c r="K521" s="2">
        <v>297.7</v>
      </c>
      <c r="L521" s="2">
        <v>0</v>
      </c>
      <c r="M521" s="2">
        <v>0</v>
      </c>
      <c r="N521" s="2">
        <v>0</v>
      </c>
      <c r="O521" s="2">
        <v>38.701000000000001</v>
      </c>
      <c r="P521" s="2">
        <v>336.40100000000001</v>
      </c>
      <c r="Q521" s="2"/>
      <c r="R521">
        <v>3</v>
      </c>
      <c r="S521" s="59"/>
      <c r="T521" s="59"/>
    </row>
    <row r="522" spans="1:20" hidden="1" x14ac:dyDescent="0.25">
      <c r="A522" t="s">
        <v>368</v>
      </c>
      <c r="B522" t="s">
        <v>422</v>
      </c>
      <c r="C522" t="s">
        <v>1</v>
      </c>
      <c r="D522" t="s">
        <v>0</v>
      </c>
      <c r="E522">
        <v>895877</v>
      </c>
      <c r="F522" t="s">
        <v>101</v>
      </c>
      <c r="G522" t="s">
        <v>102</v>
      </c>
      <c r="H522" s="2">
        <v>0</v>
      </c>
      <c r="I522" s="2">
        <v>0</v>
      </c>
      <c r="J522" s="2">
        <v>0</v>
      </c>
      <c r="K522" s="2">
        <v>102.04</v>
      </c>
      <c r="L522" s="2">
        <v>0</v>
      </c>
      <c r="M522" s="2">
        <v>0</v>
      </c>
      <c r="N522" s="2">
        <v>0</v>
      </c>
      <c r="O522" s="2">
        <v>13.265200000000002</v>
      </c>
      <c r="P522" s="2">
        <v>115.30520000000001</v>
      </c>
      <c r="Q522" s="2"/>
      <c r="R522">
        <v>3</v>
      </c>
      <c r="S522" s="59"/>
      <c r="T522" s="59"/>
    </row>
    <row r="523" spans="1:20" hidden="1" x14ac:dyDescent="0.25">
      <c r="A523" t="s">
        <v>368</v>
      </c>
      <c r="B523" t="s">
        <v>422</v>
      </c>
      <c r="C523" t="s">
        <v>1</v>
      </c>
      <c r="D523" t="s">
        <v>0</v>
      </c>
      <c r="E523">
        <v>895904</v>
      </c>
      <c r="F523" t="s">
        <v>101</v>
      </c>
      <c r="G523" t="s">
        <v>102</v>
      </c>
      <c r="H523" s="2">
        <v>0</v>
      </c>
      <c r="I523" s="2">
        <v>0</v>
      </c>
      <c r="J523" s="2">
        <v>0</v>
      </c>
      <c r="K523" s="2">
        <v>28.15</v>
      </c>
      <c r="L523" s="2">
        <v>0</v>
      </c>
      <c r="M523" s="2">
        <v>0</v>
      </c>
      <c r="N523" s="2">
        <v>0</v>
      </c>
      <c r="O523" s="2">
        <v>3.6595</v>
      </c>
      <c r="P523" s="2">
        <v>31.8095</v>
      </c>
      <c r="Q523" s="2"/>
      <c r="R523">
        <v>3</v>
      </c>
      <c r="S523" s="59"/>
      <c r="T523" s="59"/>
    </row>
    <row r="524" spans="1:20" hidden="1" x14ac:dyDescent="0.25">
      <c r="A524" t="s">
        <v>368</v>
      </c>
      <c r="B524" t="s">
        <v>422</v>
      </c>
      <c r="C524" t="s">
        <v>1</v>
      </c>
      <c r="D524" t="s">
        <v>0</v>
      </c>
      <c r="E524">
        <v>895842</v>
      </c>
      <c r="F524" t="s">
        <v>101</v>
      </c>
      <c r="G524" t="s">
        <v>102</v>
      </c>
      <c r="H524" s="2">
        <v>0</v>
      </c>
      <c r="I524" s="2">
        <v>0</v>
      </c>
      <c r="J524" s="2">
        <v>0</v>
      </c>
      <c r="K524" s="2">
        <v>15.69</v>
      </c>
      <c r="L524" s="2">
        <v>0</v>
      </c>
      <c r="M524" s="2">
        <v>0</v>
      </c>
      <c r="N524" s="2">
        <v>0</v>
      </c>
      <c r="O524" s="2">
        <v>2.0396999999999998</v>
      </c>
      <c r="P524" s="2">
        <v>17.729700000000001</v>
      </c>
      <c r="Q524" s="2"/>
      <c r="R524">
        <v>3</v>
      </c>
      <c r="S524" s="59"/>
      <c r="T524" s="59"/>
    </row>
    <row r="525" spans="1:20" hidden="1" x14ac:dyDescent="0.25">
      <c r="A525" t="s">
        <v>368</v>
      </c>
      <c r="B525" t="s">
        <v>421</v>
      </c>
      <c r="C525" t="s">
        <v>1</v>
      </c>
      <c r="D525" t="s">
        <v>0</v>
      </c>
      <c r="E525">
        <v>895636</v>
      </c>
      <c r="F525" t="s">
        <v>101</v>
      </c>
      <c r="G525" t="s">
        <v>102</v>
      </c>
      <c r="H525" s="2">
        <v>0</v>
      </c>
      <c r="I525" s="2">
        <v>0</v>
      </c>
      <c r="J525" s="2">
        <v>0</v>
      </c>
      <c r="K525" s="2">
        <v>31.16</v>
      </c>
      <c r="L525" s="2">
        <v>0</v>
      </c>
      <c r="M525" s="2">
        <v>0</v>
      </c>
      <c r="N525" s="2">
        <v>0</v>
      </c>
      <c r="O525" s="2">
        <v>4.0507999999999997</v>
      </c>
      <c r="P525" s="2">
        <v>35.210799999999999</v>
      </c>
      <c r="Q525" s="2"/>
      <c r="R525">
        <v>3</v>
      </c>
      <c r="S525" s="59"/>
      <c r="T525" s="59"/>
    </row>
    <row r="526" spans="1:20" hidden="1" x14ac:dyDescent="0.25">
      <c r="A526" t="s">
        <v>368</v>
      </c>
      <c r="B526" t="s">
        <v>421</v>
      </c>
      <c r="C526" t="s">
        <v>1</v>
      </c>
      <c r="D526" t="s">
        <v>0</v>
      </c>
      <c r="E526">
        <v>895604</v>
      </c>
      <c r="F526" t="s">
        <v>101</v>
      </c>
      <c r="G526" t="s">
        <v>102</v>
      </c>
      <c r="H526" s="2">
        <v>0</v>
      </c>
      <c r="I526" s="2">
        <v>0</v>
      </c>
      <c r="J526" s="2">
        <v>0</v>
      </c>
      <c r="K526" s="2">
        <v>10.27</v>
      </c>
      <c r="L526" s="2">
        <v>0</v>
      </c>
      <c r="M526" s="2">
        <v>0</v>
      </c>
      <c r="N526" s="2">
        <v>0</v>
      </c>
      <c r="O526" s="2">
        <v>1.3351</v>
      </c>
      <c r="P526" s="2">
        <v>11.6051</v>
      </c>
      <c r="Q526" s="2"/>
      <c r="R526">
        <v>3</v>
      </c>
      <c r="S526" s="59"/>
      <c r="T526" s="59"/>
    </row>
    <row r="527" spans="1:20" hidden="1" x14ac:dyDescent="0.25">
      <c r="A527" t="s">
        <v>368</v>
      </c>
      <c r="B527" t="s">
        <v>432</v>
      </c>
      <c r="C527" t="s">
        <v>1</v>
      </c>
      <c r="D527" t="s">
        <v>0</v>
      </c>
      <c r="E527">
        <v>895132</v>
      </c>
      <c r="F527" t="s">
        <v>101</v>
      </c>
      <c r="G527" t="s">
        <v>102</v>
      </c>
      <c r="H527" s="2">
        <v>0</v>
      </c>
      <c r="I527" s="2">
        <v>0</v>
      </c>
      <c r="J527" s="2">
        <v>0</v>
      </c>
      <c r="K527" s="2">
        <v>8.92</v>
      </c>
      <c r="L527" s="2">
        <v>0</v>
      </c>
      <c r="M527" s="2">
        <v>0</v>
      </c>
      <c r="N527" s="2">
        <v>0</v>
      </c>
      <c r="O527" s="2">
        <v>1.1596</v>
      </c>
      <c r="P527" s="2">
        <v>10.079599999999999</v>
      </c>
      <c r="Q527" s="2"/>
      <c r="R527">
        <v>3</v>
      </c>
      <c r="S527" s="59"/>
      <c r="T527" s="59"/>
    </row>
    <row r="528" spans="1:20" hidden="1" x14ac:dyDescent="0.25">
      <c r="A528" t="s">
        <v>368</v>
      </c>
      <c r="B528" t="s">
        <v>432</v>
      </c>
      <c r="C528" t="s">
        <v>1</v>
      </c>
      <c r="D528" t="s">
        <v>0</v>
      </c>
      <c r="E528">
        <v>895115</v>
      </c>
      <c r="F528" t="s">
        <v>101</v>
      </c>
      <c r="G528" t="s">
        <v>102</v>
      </c>
      <c r="H528" s="2">
        <v>0</v>
      </c>
      <c r="I528" s="2">
        <v>0</v>
      </c>
      <c r="J528" s="2">
        <v>0</v>
      </c>
      <c r="K528" s="2">
        <v>29.1</v>
      </c>
      <c r="L528" s="2">
        <v>0</v>
      </c>
      <c r="M528" s="2">
        <v>0</v>
      </c>
      <c r="N528" s="2">
        <v>0</v>
      </c>
      <c r="O528" s="2">
        <v>3.7830000000000004</v>
      </c>
      <c r="P528" s="2">
        <v>32.883000000000003</v>
      </c>
      <c r="Q528" s="2"/>
      <c r="R528">
        <v>3</v>
      </c>
      <c r="S528" s="59"/>
      <c r="T528" s="59"/>
    </row>
    <row r="529" spans="1:20" hidden="1" x14ac:dyDescent="0.25">
      <c r="A529" t="s">
        <v>368</v>
      </c>
      <c r="B529" t="s">
        <v>420</v>
      </c>
      <c r="C529" t="s">
        <v>1</v>
      </c>
      <c r="D529" t="s">
        <v>0</v>
      </c>
      <c r="E529">
        <v>895026</v>
      </c>
      <c r="F529" t="s">
        <v>101</v>
      </c>
      <c r="G529" t="s">
        <v>102</v>
      </c>
      <c r="H529" s="2">
        <v>0</v>
      </c>
      <c r="I529" s="2">
        <v>0</v>
      </c>
      <c r="J529" s="2">
        <v>0</v>
      </c>
      <c r="K529" s="2">
        <v>10.39</v>
      </c>
      <c r="L529" s="2">
        <v>0</v>
      </c>
      <c r="M529" s="2">
        <v>0</v>
      </c>
      <c r="N529" s="2">
        <v>0</v>
      </c>
      <c r="O529" s="2">
        <v>1.3507</v>
      </c>
      <c r="P529" s="2">
        <v>11.7407</v>
      </c>
      <c r="Q529" s="2"/>
      <c r="R529">
        <v>3</v>
      </c>
      <c r="S529" s="59"/>
      <c r="T529" s="59"/>
    </row>
    <row r="530" spans="1:20" hidden="1" x14ac:dyDescent="0.25">
      <c r="A530" t="s">
        <v>368</v>
      </c>
      <c r="B530" t="s">
        <v>431</v>
      </c>
      <c r="C530" t="s">
        <v>1</v>
      </c>
      <c r="D530" t="s">
        <v>0</v>
      </c>
      <c r="E530">
        <v>895011</v>
      </c>
      <c r="F530" t="s">
        <v>101</v>
      </c>
      <c r="G530" t="s">
        <v>102</v>
      </c>
      <c r="H530" s="2">
        <v>0</v>
      </c>
      <c r="I530" s="2">
        <v>0</v>
      </c>
      <c r="J530" s="2">
        <v>0</v>
      </c>
      <c r="K530" s="2">
        <v>14.96</v>
      </c>
      <c r="L530" s="2">
        <v>0</v>
      </c>
      <c r="M530" s="2">
        <v>0</v>
      </c>
      <c r="N530" s="2">
        <v>0</v>
      </c>
      <c r="O530" s="2">
        <v>1.9448000000000001</v>
      </c>
      <c r="P530" s="2">
        <v>16.904800000000002</v>
      </c>
      <c r="Q530" s="2"/>
      <c r="R530">
        <v>3</v>
      </c>
      <c r="S530" s="59"/>
      <c r="T530" s="59"/>
    </row>
    <row r="531" spans="1:20" hidden="1" x14ac:dyDescent="0.25">
      <c r="A531" t="s">
        <v>368</v>
      </c>
      <c r="B531" t="s">
        <v>429</v>
      </c>
      <c r="C531" t="s">
        <v>1</v>
      </c>
      <c r="D531" t="s">
        <v>0</v>
      </c>
      <c r="E531">
        <v>894397</v>
      </c>
      <c r="F531" t="s">
        <v>101</v>
      </c>
      <c r="G531" t="s">
        <v>102</v>
      </c>
      <c r="H531" s="2">
        <v>0</v>
      </c>
      <c r="I531" s="2">
        <v>0</v>
      </c>
      <c r="J531" s="2">
        <v>0</v>
      </c>
      <c r="K531" s="2">
        <v>90.11</v>
      </c>
      <c r="L531" s="2">
        <v>0</v>
      </c>
      <c r="M531" s="2">
        <v>0</v>
      </c>
      <c r="N531" s="2">
        <v>0</v>
      </c>
      <c r="O531" s="2">
        <v>11.7143</v>
      </c>
      <c r="P531" s="2">
        <v>101.82429999999999</v>
      </c>
      <c r="Q531" s="2"/>
      <c r="R531">
        <v>3</v>
      </c>
      <c r="S531" s="59"/>
      <c r="T531" s="59"/>
    </row>
    <row r="532" spans="1:20" hidden="1" x14ac:dyDescent="0.25">
      <c r="A532" t="s">
        <v>368</v>
      </c>
      <c r="B532" t="s">
        <v>429</v>
      </c>
      <c r="C532" t="s">
        <v>1</v>
      </c>
      <c r="D532" t="s">
        <v>0</v>
      </c>
      <c r="E532">
        <v>894131</v>
      </c>
      <c r="F532" t="s">
        <v>101</v>
      </c>
      <c r="G532" t="s">
        <v>102</v>
      </c>
      <c r="H532" s="2">
        <v>0</v>
      </c>
      <c r="I532" s="2">
        <v>0</v>
      </c>
      <c r="J532" s="2">
        <v>0</v>
      </c>
      <c r="K532" s="2">
        <v>15.57</v>
      </c>
      <c r="L532" s="2">
        <v>0</v>
      </c>
      <c r="M532" s="2">
        <v>0</v>
      </c>
      <c r="N532" s="2">
        <v>0</v>
      </c>
      <c r="O532" s="2">
        <v>2.0241000000000002</v>
      </c>
      <c r="P532" s="2">
        <v>17.594100000000001</v>
      </c>
      <c r="Q532" s="2"/>
      <c r="R532">
        <v>3</v>
      </c>
      <c r="S532" s="59"/>
      <c r="T532" s="59"/>
    </row>
    <row r="533" spans="1:20" hidden="1" x14ac:dyDescent="0.25">
      <c r="A533" t="s">
        <v>368</v>
      </c>
      <c r="B533" t="s">
        <v>439</v>
      </c>
      <c r="C533" t="s">
        <v>1</v>
      </c>
      <c r="D533" t="s">
        <v>0</v>
      </c>
      <c r="E533">
        <v>894035</v>
      </c>
      <c r="F533" t="s">
        <v>101</v>
      </c>
      <c r="G533" t="s">
        <v>102</v>
      </c>
      <c r="H533" s="2">
        <v>0</v>
      </c>
      <c r="I533" s="2">
        <v>0</v>
      </c>
      <c r="J533" s="2">
        <v>0</v>
      </c>
      <c r="K533" s="2">
        <v>13.08</v>
      </c>
      <c r="L533" s="2">
        <v>0</v>
      </c>
      <c r="M533" s="2">
        <v>0</v>
      </c>
      <c r="N533" s="2">
        <v>0</v>
      </c>
      <c r="O533" s="2">
        <v>1.7004000000000001</v>
      </c>
      <c r="P533" s="2">
        <v>14.7804</v>
      </c>
      <c r="Q533" s="2"/>
      <c r="R533">
        <v>3</v>
      </c>
      <c r="S533" s="59"/>
      <c r="T533" s="59"/>
    </row>
    <row r="534" spans="1:20" hidden="1" x14ac:dyDescent="0.25">
      <c r="A534" t="s">
        <v>368</v>
      </c>
      <c r="B534" t="s">
        <v>438</v>
      </c>
      <c r="C534" t="s">
        <v>1</v>
      </c>
      <c r="D534" t="s">
        <v>0</v>
      </c>
      <c r="E534">
        <v>893860</v>
      </c>
      <c r="F534" t="s">
        <v>101</v>
      </c>
      <c r="G534" t="s">
        <v>102</v>
      </c>
      <c r="H534" s="2">
        <v>0</v>
      </c>
      <c r="I534" s="2">
        <v>0</v>
      </c>
      <c r="J534" s="2">
        <v>0</v>
      </c>
      <c r="K534" s="2">
        <v>26.92</v>
      </c>
      <c r="L534" s="2">
        <v>0</v>
      </c>
      <c r="M534" s="2">
        <v>0</v>
      </c>
      <c r="N534" s="2">
        <v>0</v>
      </c>
      <c r="O534" s="2">
        <v>3.4996000000000005</v>
      </c>
      <c r="P534" s="2">
        <v>30.419600000000003</v>
      </c>
      <c r="Q534" s="2"/>
      <c r="R534">
        <v>3</v>
      </c>
      <c r="S534" s="59"/>
      <c r="T534" s="59"/>
    </row>
    <row r="535" spans="1:20" hidden="1" x14ac:dyDescent="0.25">
      <c r="A535" t="s">
        <v>368</v>
      </c>
      <c r="B535" t="s">
        <v>441</v>
      </c>
      <c r="C535" t="s">
        <v>1</v>
      </c>
      <c r="D535" t="s">
        <v>0</v>
      </c>
      <c r="E535">
        <v>893724</v>
      </c>
      <c r="F535" t="s">
        <v>101</v>
      </c>
      <c r="G535" t="s">
        <v>102</v>
      </c>
      <c r="H535" s="2">
        <v>0</v>
      </c>
      <c r="I535" s="2">
        <v>0</v>
      </c>
      <c r="J535" s="2">
        <v>0</v>
      </c>
      <c r="K535" s="2">
        <v>26.92</v>
      </c>
      <c r="L535" s="2">
        <v>0</v>
      </c>
      <c r="M535" s="2">
        <v>0</v>
      </c>
      <c r="N535" s="2">
        <v>0</v>
      </c>
      <c r="O535" s="2">
        <v>3.4996000000000005</v>
      </c>
      <c r="P535" s="2">
        <v>30.419600000000003</v>
      </c>
      <c r="Q535" s="2"/>
      <c r="R535">
        <v>3</v>
      </c>
      <c r="S535" s="59"/>
      <c r="T535" s="59"/>
    </row>
    <row r="536" spans="1:20" hidden="1" x14ac:dyDescent="0.25">
      <c r="A536" t="s">
        <v>368</v>
      </c>
      <c r="B536" t="s">
        <v>441</v>
      </c>
      <c r="C536" t="s">
        <v>1</v>
      </c>
      <c r="D536" t="s">
        <v>0</v>
      </c>
      <c r="E536">
        <v>893689</v>
      </c>
      <c r="F536" t="s">
        <v>101</v>
      </c>
      <c r="G536" t="s">
        <v>102</v>
      </c>
      <c r="H536" s="2">
        <v>0</v>
      </c>
      <c r="I536" s="2">
        <v>0</v>
      </c>
      <c r="J536" s="2">
        <v>0</v>
      </c>
      <c r="K536" s="2">
        <v>79.89</v>
      </c>
      <c r="L536" s="2">
        <v>0</v>
      </c>
      <c r="M536" s="2">
        <v>0</v>
      </c>
      <c r="N536" s="2">
        <v>0</v>
      </c>
      <c r="O536" s="2">
        <v>10.3857</v>
      </c>
      <c r="P536" s="2">
        <v>90.275700000000001</v>
      </c>
      <c r="Q536" s="2"/>
      <c r="R536">
        <v>3</v>
      </c>
      <c r="S536" s="59"/>
      <c r="T536" s="59"/>
    </row>
    <row r="537" spans="1:20" hidden="1" x14ac:dyDescent="0.25">
      <c r="A537" t="s">
        <v>368</v>
      </c>
      <c r="B537" t="s">
        <v>418</v>
      </c>
      <c r="C537" t="s">
        <v>1</v>
      </c>
      <c r="D537" t="s">
        <v>0</v>
      </c>
      <c r="E537">
        <v>893327</v>
      </c>
      <c r="F537" t="s">
        <v>101</v>
      </c>
      <c r="G537" t="s">
        <v>102</v>
      </c>
      <c r="H537" s="2">
        <v>0</v>
      </c>
      <c r="I537" s="2">
        <v>0</v>
      </c>
      <c r="J537" s="2">
        <v>0</v>
      </c>
      <c r="K537" s="2">
        <v>6.69</v>
      </c>
      <c r="L537" s="2">
        <v>0</v>
      </c>
      <c r="M537" s="2">
        <v>0</v>
      </c>
      <c r="N537" s="2">
        <v>0</v>
      </c>
      <c r="O537" s="2">
        <v>0.86970000000000003</v>
      </c>
      <c r="P537" s="2">
        <v>7.5597000000000003</v>
      </c>
      <c r="Q537" s="2"/>
      <c r="R537">
        <v>3</v>
      </c>
      <c r="S537" s="59"/>
      <c r="T537" s="59"/>
    </row>
    <row r="538" spans="1:20" hidden="1" x14ac:dyDescent="0.25">
      <c r="A538" t="s">
        <v>368</v>
      </c>
      <c r="B538" t="s">
        <v>418</v>
      </c>
      <c r="C538" t="s">
        <v>1</v>
      </c>
      <c r="D538" t="s">
        <v>0</v>
      </c>
      <c r="E538">
        <v>893239</v>
      </c>
      <c r="F538" t="s">
        <v>101</v>
      </c>
      <c r="G538" t="s">
        <v>102</v>
      </c>
      <c r="H538" s="2">
        <v>0</v>
      </c>
      <c r="I538" s="2">
        <v>0</v>
      </c>
      <c r="J538" s="2">
        <v>0</v>
      </c>
      <c r="K538" s="2">
        <v>61.73</v>
      </c>
      <c r="L538" s="2">
        <v>0</v>
      </c>
      <c r="M538" s="2">
        <v>0</v>
      </c>
      <c r="N538" s="2">
        <v>0</v>
      </c>
      <c r="O538" s="2">
        <v>8.0249000000000006</v>
      </c>
      <c r="P538" s="2">
        <v>69.754899999999992</v>
      </c>
      <c r="Q538" s="2"/>
      <c r="R538">
        <v>3</v>
      </c>
      <c r="S538" s="59"/>
      <c r="T538" s="59"/>
    </row>
    <row r="539" spans="1:20" hidden="1" x14ac:dyDescent="0.25">
      <c r="A539" t="s">
        <v>368</v>
      </c>
      <c r="B539" t="s">
        <v>440</v>
      </c>
      <c r="C539" t="s">
        <v>1</v>
      </c>
      <c r="D539" t="s">
        <v>0</v>
      </c>
      <c r="E539">
        <v>893154</v>
      </c>
      <c r="F539" t="s">
        <v>101</v>
      </c>
      <c r="G539" t="s">
        <v>102</v>
      </c>
      <c r="H539" s="2">
        <v>0</v>
      </c>
      <c r="I539" s="2">
        <v>0</v>
      </c>
      <c r="J539" s="2">
        <v>0</v>
      </c>
      <c r="K539" s="2">
        <v>50.5</v>
      </c>
      <c r="L539" s="2">
        <v>0</v>
      </c>
      <c r="M539" s="2">
        <v>0</v>
      </c>
      <c r="N539" s="2">
        <v>0</v>
      </c>
      <c r="O539" s="2">
        <v>6.5650000000000004</v>
      </c>
      <c r="P539" s="2">
        <v>57.064999999999998</v>
      </c>
      <c r="Q539" s="2"/>
      <c r="R539">
        <v>3</v>
      </c>
      <c r="S539" s="59"/>
      <c r="T539" s="59"/>
    </row>
    <row r="540" spans="1:20" hidden="1" x14ac:dyDescent="0.25">
      <c r="A540" t="s">
        <v>368</v>
      </c>
      <c r="B540" t="s">
        <v>440</v>
      </c>
      <c r="C540" t="s">
        <v>1</v>
      </c>
      <c r="D540" t="s">
        <v>0</v>
      </c>
      <c r="E540">
        <v>892909</v>
      </c>
      <c r="F540" t="s">
        <v>101</v>
      </c>
      <c r="G540" t="s">
        <v>102</v>
      </c>
      <c r="H540" s="2">
        <v>0</v>
      </c>
      <c r="I540" s="2">
        <v>0</v>
      </c>
      <c r="J540" s="2">
        <v>0</v>
      </c>
      <c r="K540" s="2">
        <v>5.93</v>
      </c>
      <c r="L540" s="2">
        <v>0</v>
      </c>
      <c r="M540" s="2">
        <v>0</v>
      </c>
      <c r="N540" s="2">
        <v>0</v>
      </c>
      <c r="O540" s="2">
        <v>0.77090000000000003</v>
      </c>
      <c r="P540" s="2">
        <v>6.7008999999999999</v>
      </c>
      <c r="Q540" s="2"/>
      <c r="R540">
        <v>3</v>
      </c>
      <c r="S540" s="59"/>
      <c r="T540" s="59"/>
    </row>
    <row r="541" spans="1:20" hidden="1" x14ac:dyDescent="0.25">
      <c r="A541" t="s">
        <v>368</v>
      </c>
      <c r="B541" t="s">
        <v>417</v>
      </c>
      <c r="C541" t="s">
        <v>1</v>
      </c>
      <c r="D541" t="s">
        <v>0</v>
      </c>
      <c r="E541">
        <v>892893</v>
      </c>
      <c r="F541" t="s">
        <v>101</v>
      </c>
      <c r="G541" t="s">
        <v>102</v>
      </c>
      <c r="H541" s="2">
        <v>0</v>
      </c>
      <c r="I541" s="2">
        <v>0</v>
      </c>
      <c r="J541" s="2">
        <v>0</v>
      </c>
      <c r="K541" s="2">
        <v>39.33</v>
      </c>
      <c r="L541" s="2">
        <v>0</v>
      </c>
      <c r="M541" s="2">
        <v>0</v>
      </c>
      <c r="N541" s="2">
        <v>0</v>
      </c>
      <c r="O541" s="2">
        <v>5.1128999999999998</v>
      </c>
      <c r="P541" s="2">
        <v>44.442899999999995</v>
      </c>
      <c r="Q541" s="2"/>
      <c r="R541">
        <v>3</v>
      </c>
      <c r="S541" s="59"/>
      <c r="T541" s="59"/>
    </row>
    <row r="542" spans="1:20" hidden="1" x14ac:dyDescent="0.25">
      <c r="A542" t="s">
        <v>368</v>
      </c>
      <c r="B542" t="s">
        <v>421</v>
      </c>
      <c r="C542" t="s">
        <v>1</v>
      </c>
      <c r="D542" t="s">
        <v>0</v>
      </c>
      <c r="E542">
        <v>1957072</v>
      </c>
      <c r="F542" t="s">
        <v>133</v>
      </c>
      <c r="G542" t="s">
        <v>134</v>
      </c>
      <c r="H542" s="2">
        <v>0</v>
      </c>
      <c r="I542" s="2">
        <v>0</v>
      </c>
      <c r="J542" s="2">
        <v>0</v>
      </c>
      <c r="K542" s="2">
        <v>435.12</v>
      </c>
      <c r="L542" s="2">
        <v>0</v>
      </c>
      <c r="M542" s="2">
        <v>0</v>
      </c>
      <c r="N542" s="2">
        <v>0</v>
      </c>
      <c r="O542" s="2">
        <v>56.565600000000003</v>
      </c>
      <c r="P542" s="2">
        <v>491.68560000000002</v>
      </c>
      <c r="Q542" s="2"/>
      <c r="R542">
        <v>3</v>
      </c>
      <c r="S542" s="59"/>
      <c r="T542" s="59"/>
    </row>
    <row r="543" spans="1:20" hidden="1" x14ac:dyDescent="0.25">
      <c r="A543" t="s">
        <v>368</v>
      </c>
      <c r="B543" t="s">
        <v>439</v>
      </c>
      <c r="C543" t="s">
        <v>1</v>
      </c>
      <c r="D543" t="s">
        <v>0</v>
      </c>
      <c r="E543">
        <v>116533</v>
      </c>
      <c r="F543" t="s">
        <v>133</v>
      </c>
      <c r="G543" t="s">
        <v>134</v>
      </c>
      <c r="H543" s="2">
        <v>0</v>
      </c>
      <c r="I543" s="2">
        <v>0</v>
      </c>
      <c r="J543" s="2">
        <v>0</v>
      </c>
      <c r="K543" s="2">
        <v>7.12</v>
      </c>
      <c r="L543" s="2">
        <v>0</v>
      </c>
      <c r="M543" s="2">
        <v>0</v>
      </c>
      <c r="N543" s="2">
        <v>0</v>
      </c>
      <c r="O543" s="2">
        <v>0.92560000000000009</v>
      </c>
      <c r="P543" s="2">
        <v>8.0456000000000003</v>
      </c>
      <c r="Q543" s="2"/>
      <c r="R543">
        <v>3</v>
      </c>
      <c r="S543" s="59"/>
      <c r="T543" s="59"/>
    </row>
    <row r="544" spans="1:20" hidden="1" x14ac:dyDescent="0.25">
      <c r="A544" t="s">
        <v>368</v>
      </c>
      <c r="B544" t="s">
        <v>439</v>
      </c>
      <c r="C544" t="s">
        <v>1</v>
      </c>
      <c r="D544" t="s">
        <v>0</v>
      </c>
      <c r="E544">
        <v>116454</v>
      </c>
      <c r="F544" t="s">
        <v>133</v>
      </c>
      <c r="G544" t="s">
        <v>134</v>
      </c>
      <c r="H544" s="2">
        <v>0</v>
      </c>
      <c r="I544" s="2">
        <v>0</v>
      </c>
      <c r="J544" s="2">
        <v>0</v>
      </c>
      <c r="K544" s="2">
        <v>35.270000000000003</v>
      </c>
      <c r="L544" s="2">
        <v>0</v>
      </c>
      <c r="M544" s="2">
        <v>0</v>
      </c>
      <c r="N544" s="2">
        <v>0</v>
      </c>
      <c r="O544" s="2">
        <v>4.5851000000000006</v>
      </c>
      <c r="P544" s="2">
        <v>39.855100000000007</v>
      </c>
      <c r="Q544" s="2"/>
      <c r="R544">
        <v>3</v>
      </c>
      <c r="S544" s="59"/>
      <c r="T544" s="59"/>
    </row>
    <row r="545" spans="1:20" hidden="1" x14ac:dyDescent="0.25">
      <c r="A545" t="s">
        <v>368</v>
      </c>
      <c r="B545" t="s">
        <v>438</v>
      </c>
      <c r="C545" t="s">
        <v>1</v>
      </c>
      <c r="D545" t="s">
        <v>0</v>
      </c>
      <c r="E545">
        <v>116440</v>
      </c>
      <c r="F545" t="s">
        <v>133</v>
      </c>
      <c r="G545" t="s">
        <v>134</v>
      </c>
      <c r="H545" s="2">
        <v>0</v>
      </c>
      <c r="I545" s="2">
        <v>0</v>
      </c>
      <c r="J545" s="2">
        <v>0</v>
      </c>
      <c r="K545" s="2">
        <v>2.88</v>
      </c>
      <c r="L545" s="2">
        <v>0</v>
      </c>
      <c r="M545" s="2">
        <v>0</v>
      </c>
      <c r="N545" s="2">
        <v>0</v>
      </c>
      <c r="O545" s="2">
        <v>0.37440000000000001</v>
      </c>
      <c r="P545" s="2">
        <v>3.2544</v>
      </c>
      <c r="Q545" s="2"/>
      <c r="R545">
        <v>3</v>
      </c>
      <c r="S545" s="59"/>
      <c r="T545" s="59"/>
    </row>
    <row r="546" spans="1:20" hidden="1" x14ac:dyDescent="0.25">
      <c r="A546" t="s">
        <v>368</v>
      </c>
      <c r="B546" t="s">
        <v>438</v>
      </c>
      <c r="C546" t="s">
        <v>1</v>
      </c>
      <c r="D546" t="s">
        <v>0</v>
      </c>
      <c r="E546">
        <v>11643</v>
      </c>
      <c r="F546" t="s">
        <v>133</v>
      </c>
      <c r="G546" t="s">
        <v>134</v>
      </c>
      <c r="H546" s="2">
        <v>0</v>
      </c>
      <c r="I546" s="2">
        <v>0</v>
      </c>
      <c r="J546" s="2">
        <v>0</v>
      </c>
      <c r="K546" s="2">
        <v>98.38</v>
      </c>
      <c r="L546" s="2">
        <v>0</v>
      </c>
      <c r="M546" s="2">
        <v>0</v>
      </c>
      <c r="N546" s="2">
        <v>0</v>
      </c>
      <c r="O546" s="2">
        <v>12.789400000000001</v>
      </c>
      <c r="P546" s="2">
        <v>111.1694</v>
      </c>
      <c r="Q546" s="2"/>
      <c r="R546">
        <v>3</v>
      </c>
      <c r="S546" s="59"/>
      <c r="T546" s="59"/>
    </row>
    <row r="547" spans="1:20" hidden="1" x14ac:dyDescent="0.25">
      <c r="A547" t="s">
        <v>368</v>
      </c>
      <c r="B547" t="s">
        <v>418</v>
      </c>
      <c r="C547" t="s">
        <v>1</v>
      </c>
      <c r="D547" t="s">
        <v>0</v>
      </c>
      <c r="E547">
        <v>116233</v>
      </c>
      <c r="F547" t="s">
        <v>133</v>
      </c>
      <c r="G547" t="s">
        <v>134</v>
      </c>
      <c r="H547" s="2">
        <v>0</v>
      </c>
      <c r="I547" s="2">
        <v>0</v>
      </c>
      <c r="J547" s="2">
        <v>0</v>
      </c>
      <c r="K547" s="2">
        <v>52.8</v>
      </c>
      <c r="L547" s="2">
        <v>0</v>
      </c>
      <c r="M547" s="2">
        <v>0</v>
      </c>
      <c r="N547" s="2">
        <v>0</v>
      </c>
      <c r="O547" s="2">
        <v>6.8639999999999999</v>
      </c>
      <c r="P547" s="2">
        <v>59.663999999999994</v>
      </c>
      <c r="Q547" s="2"/>
      <c r="R547">
        <v>3</v>
      </c>
      <c r="S547" s="59"/>
      <c r="T547" s="59"/>
    </row>
    <row r="548" spans="1:20" hidden="1" x14ac:dyDescent="0.25">
      <c r="A548" t="s">
        <v>368</v>
      </c>
      <c r="B548" t="s">
        <v>424</v>
      </c>
      <c r="C548" t="s">
        <v>1</v>
      </c>
      <c r="D548" t="s">
        <v>0</v>
      </c>
      <c r="E548">
        <v>115779</v>
      </c>
      <c r="F548" t="s">
        <v>133</v>
      </c>
      <c r="G548" t="s">
        <v>134</v>
      </c>
      <c r="H548" s="2">
        <v>0</v>
      </c>
      <c r="I548" s="2">
        <v>0</v>
      </c>
      <c r="J548" s="2">
        <v>0</v>
      </c>
      <c r="K548" s="2">
        <v>11.27</v>
      </c>
      <c r="L548" s="2">
        <v>0</v>
      </c>
      <c r="M548" s="2">
        <v>0</v>
      </c>
      <c r="N548" s="2">
        <v>0</v>
      </c>
      <c r="O548" s="2">
        <v>1.4651000000000001</v>
      </c>
      <c r="P548" s="2">
        <v>12.735099999999999</v>
      </c>
      <c r="Q548" s="2"/>
      <c r="R548">
        <v>3</v>
      </c>
      <c r="S548" s="59"/>
      <c r="T548" s="59"/>
    </row>
    <row r="549" spans="1:20" hidden="1" x14ac:dyDescent="0.25">
      <c r="A549" t="s">
        <v>368</v>
      </c>
      <c r="B549" t="s">
        <v>394</v>
      </c>
      <c r="C549" t="s">
        <v>1</v>
      </c>
      <c r="D549" t="s">
        <v>0</v>
      </c>
      <c r="E549">
        <v>115418</v>
      </c>
      <c r="F549" t="s">
        <v>133</v>
      </c>
      <c r="G549" t="s">
        <v>134</v>
      </c>
      <c r="H549" s="2">
        <v>0</v>
      </c>
      <c r="I549" s="2">
        <v>0</v>
      </c>
      <c r="J549" s="2">
        <v>0</v>
      </c>
      <c r="K549" s="2">
        <v>29.85</v>
      </c>
      <c r="L549" s="2">
        <v>0</v>
      </c>
      <c r="M549" s="2">
        <v>0</v>
      </c>
      <c r="N549" s="2">
        <v>0</v>
      </c>
      <c r="O549" s="2">
        <v>3.8805000000000005</v>
      </c>
      <c r="P549" s="2">
        <v>33.730499999999999</v>
      </c>
      <c r="Q549" s="2"/>
      <c r="R549">
        <v>3</v>
      </c>
      <c r="S549" s="59"/>
      <c r="T549" s="59"/>
    </row>
    <row r="550" spans="1:20" hidden="1" x14ac:dyDescent="0.25">
      <c r="A550" t="s">
        <v>367</v>
      </c>
      <c r="B550" t="s">
        <v>343</v>
      </c>
      <c r="C550" t="s">
        <v>1</v>
      </c>
      <c r="D550" t="s">
        <v>0</v>
      </c>
      <c r="E550">
        <v>4496</v>
      </c>
      <c r="F550" t="s">
        <v>302</v>
      </c>
      <c r="G550" t="s">
        <v>303</v>
      </c>
      <c r="H550" s="2">
        <v>0</v>
      </c>
      <c r="I550" s="2">
        <v>0</v>
      </c>
      <c r="J550" s="2">
        <v>0</v>
      </c>
      <c r="K550" s="2">
        <v>50</v>
      </c>
      <c r="L550" s="2">
        <v>0</v>
      </c>
      <c r="M550" s="2">
        <v>0</v>
      </c>
      <c r="N550" s="2">
        <v>0</v>
      </c>
      <c r="O550" s="2">
        <v>6.5</v>
      </c>
      <c r="P550" s="2">
        <v>56.5</v>
      </c>
      <c r="Q550" s="2"/>
      <c r="R550">
        <v>3</v>
      </c>
      <c r="S550" s="59"/>
      <c r="T550" s="59"/>
    </row>
    <row r="551" spans="1:20" hidden="1" x14ac:dyDescent="0.25">
      <c r="A551" t="s">
        <v>367</v>
      </c>
      <c r="B551" t="s">
        <v>383</v>
      </c>
      <c r="C551" t="s">
        <v>1</v>
      </c>
      <c r="D551" t="s">
        <v>0</v>
      </c>
      <c r="E551">
        <v>56370</v>
      </c>
      <c r="F551" t="s">
        <v>135</v>
      </c>
      <c r="G551" t="s">
        <v>136</v>
      </c>
      <c r="H551" s="2">
        <v>0</v>
      </c>
      <c r="I551" s="2">
        <v>0</v>
      </c>
      <c r="J551" s="2">
        <v>0</v>
      </c>
      <c r="K551" s="2">
        <v>149.43</v>
      </c>
      <c r="L551" s="2">
        <v>0</v>
      </c>
      <c r="M551" s="2">
        <v>0</v>
      </c>
      <c r="N551" s="2">
        <v>0</v>
      </c>
      <c r="O551" s="2">
        <v>19.425900000000002</v>
      </c>
      <c r="P551" s="2">
        <v>168.85590000000002</v>
      </c>
      <c r="Q551" s="2"/>
      <c r="R551">
        <v>3</v>
      </c>
      <c r="S551" s="59"/>
      <c r="T551" s="59"/>
    </row>
    <row r="552" spans="1:20" hidden="1" x14ac:dyDescent="0.25">
      <c r="A552" t="s">
        <v>367</v>
      </c>
      <c r="B552" t="s">
        <v>383</v>
      </c>
      <c r="C552" t="s">
        <v>1</v>
      </c>
      <c r="D552" t="s">
        <v>0</v>
      </c>
      <c r="E552">
        <v>892057</v>
      </c>
      <c r="F552" t="s">
        <v>101</v>
      </c>
      <c r="G552" t="s">
        <v>102</v>
      </c>
      <c r="H552" s="2">
        <v>0</v>
      </c>
      <c r="I552" s="2">
        <v>0</v>
      </c>
      <c r="J552" s="2">
        <v>0</v>
      </c>
      <c r="K552" s="2">
        <v>7.24</v>
      </c>
      <c r="L552" s="2">
        <v>0</v>
      </c>
      <c r="M552" s="2">
        <v>0</v>
      </c>
      <c r="N552" s="2">
        <v>0</v>
      </c>
      <c r="O552" s="2">
        <v>0.94120000000000004</v>
      </c>
      <c r="P552" s="2">
        <v>8.1812000000000005</v>
      </c>
      <c r="Q552" s="2"/>
      <c r="R552">
        <v>3</v>
      </c>
      <c r="S552" s="59"/>
      <c r="T552" s="59"/>
    </row>
    <row r="553" spans="1:20" hidden="1" x14ac:dyDescent="0.25">
      <c r="A553" t="s">
        <v>367</v>
      </c>
      <c r="B553" t="s">
        <v>383</v>
      </c>
      <c r="C553" t="s">
        <v>1</v>
      </c>
      <c r="D553" t="s">
        <v>0</v>
      </c>
      <c r="E553">
        <v>892042</v>
      </c>
      <c r="F553" t="s">
        <v>101</v>
      </c>
      <c r="G553" t="s">
        <v>102</v>
      </c>
      <c r="H553" s="2">
        <v>0</v>
      </c>
      <c r="I553" s="2">
        <v>0</v>
      </c>
      <c r="J553" s="2">
        <v>0</v>
      </c>
      <c r="K553" s="2">
        <v>32.909999999999997</v>
      </c>
      <c r="L553" s="2">
        <v>0</v>
      </c>
      <c r="M553" s="2">
        <v>0</v>
      </c>
      <c r="N553" s="2">
        <v>0</v>
      </c>
      <c r="O553" s="2">
        <v>4.2782999999999998</v>
      </c>
      <c r="P553" s="2">
        <v>37.188299999999998</v>
      </c>
      <c r="Q553" s="2"/>
      <c r="R553">
        <v>3</v>
      </c>
      <c r="S553" s="59"/>
      <c r="T553" s="59"/>
    </row>
    <row r="554" spans="1:20" hidden="1" x14ac:dyDescent="0.25">
      <c r="A554" t="s">
        <v>367</v>
      </c>
      <c r="B554" t="s">
        <v>383</v>
      </c>
      <c r="C554" t="s">
        <v>1</v>
      </c>
      <c r="D554" t="s">
        <v>0</v>
      </c>
      <c r="E554">
        <v>892000</v>
      </c>
      <c r="F554" t="s">
        <v>101</v>
      </c>
      <c r="G554" t="s">
        <v>102</v>
      </c>
      <c r="H554" s="2">
        <v>0</v>
      </c>
      <c r="I554" s="2">
        <v>0</v>
      </c>
      <c r="J554" s="2">
        <v>0</v>
      </c>
      <c r="K554" s="2">
        <v>30.41</v>
      </c>
      <c r="L554" s="2">
        <v>0</v>
      </c>
      <c r="M554" s="2">
        <v>0</v>
      </c>
      <c r="N554" s="2">
        <v>0</v>
      </c>
      <c r="O554" s="2">
        <v>3.9533</v>
      </c>
      <c r="P554" s="2">
        <v>34.363300000000002</v>
      </c>
      <c r="Q554" s="2"/>
      <c r="R554">
        <v>3</v>
      </c>
      <c r="S554" s="59"/>
      <c r="T554" s="59"/>
    </row>
    <row r="555" spans="1:20" hidden="1" x14ac:dyDescent="0.25">
      <c r="A555" t="s">
        <v>367</v>
      </c>
      <c r="B555" t="s">
        <v>381</v>
      </c>
      <c r="C555" t="s">
        <v>1</v>
      </c>
      <c r="D555" t="s">
        <v>0</v>
      </c>
      <c r="E555">
        <v>379</v>
      </c>
      <c r="F555" t="s">
        <v>413</v>
      </c>
      <c r="G555" t="s">
        <v>414</v>
      </c>
      <c r="H555" s="2">
        <v>0</v>
      </c>
      <c r="I555" s="2">
        <v>0</v>
      </c>
      <c r="J555" s="2">
        <v>0</v>
      </c>
      <c r="K555" s="2">
        <v>66.37</v>
      </c>
      <c r="L555" s="2">
        <v>0</v>
      </c>
      <c r="M555" s="2">
        <v>0</v>
      </c>
      <c r="N555" s="2">
        <v>0</v>
      </c>
      <c r="O555" s="2">
        <v>8.6281000000000017</v>
      </c>
      <c r="P555" s="2">
        <v>74.998100000000008</v>
      </c>
      <c r="Q555" s="2"/>
      <c r="R555">
        <v>3</v>
      </c>
      <c r="S555" s="59"/>
      <c r="T555" s="59"/>
    </row>
    <row r="556" spans="1:20" hidden="1" x14ac:dyDescent="0.25">
      <c r="A556" t="s">
        <v>367</v>
      </c>
      <c r="B556" t="s">
        <v>381</v>
      </c>
      <c r="C556" t="s">
        <v>1</v>
      </c>
      <c r="D556" t="s">
        <v>0</v>
      </c>
      <c r="E556">
        <v>351212</v>
      </c>
      <c r="F556" t="s">
        <v>147</v>
      </c>
      <c r="G556" t="s">
        <v>68</v>
      </c>
      <c r="H556" s="2">
        <v>0</v>
      </c>
      <c r="I556" s="2">
        <v>0</v>
      </c>
      <c r="J556" s="2">
        <v>0</v>
      </c>
      <c r="K556" s="2">
        <v>3.1</v>
      </c>
      <c r="L556" s="2">
        <v>0</v>
      </c>
      <c r="M556" s="2">
        <v>0</v>
      </c>
      <c r="N556" s="2">
        <v>0</v>
      </c>
      <c r="O556" s="2">
        <v>0.40300000000000002</v>
      </c>
      <c r="P556" s="2">
        <v>3.5030000000000001</v>
      </c>
      <c r="Q556" s="2"/>
      <c r="R556">
        <v>3</v>
      </c>
      <c r="S556" s="59"/>
      <c r="T556" s="59"/>
    </row>
    <row r="557" spans="1:20" hidden="1" x14ac:dyDescent="0.25">
      <c r="A557" t="s">
        <v>367</v>
      </c>
      <c r="B557" t="s">
        <v>381</v>
      </c>
      <c r="C557" t="s">
        <v>1</v>
      </c>
      <c r="D557" t="s">
        <v>0</v>
      </c>
      <c r="E557">
        <v>891644</v>
      </c>
      <c r="F557" t="s">
        <v>101</v>
      </c>
      <c r="G557" t="s">
        <v>102</v>
      </c>
      <c r="H557" s="2">
        <v>0</v>
      </c>
      <c r="I557" s="2">
        <v>0</v>
      </c>
      <c r="J557" s="2">
        <v>0</v>
      </c>
      <c r="K557" s="2">
        <v>3.88</v>
      </c>
      <c r="L557" s="2">
        <v>0</v>
      </c>
      <c r="M557" s="2">
        <v>0</v>
      </c>
      <c r="N557" s="2">
        <v>0</v>
      </c>
      <c r="O557" s="2">
        <v>0.50439999999999996</v>
      </c>
      <c r="P557" s="2">
        <v>4.3843999999999994</v>
      </c>
      <c r="Q557" s="2"/>
      <c r="R557">
        <v>3</v>
      </c>
      <c r="S557" s="59"/>
      <c r="T557" s="59"/>
    </row>
    <row r="558" spans="1:20" hidden="1" x14ac:dyDescent="0.25">
      <c r="A558" t="s">
        <v>367</v>
      </c>
      <c r="B558" t="s">
        <v>381</v>
      </c>
      <c r="C558" t="s">
        <v>1</v>
      </c>
      <c r="D558" t="s">
        <v>0</v>
      </c>
      <c r="E558">
        <v>891627</v>
      </c>
      <c r="F558" t="s">
        <v>101</v>
      </c>
      <c r="G558" t="s">
        <v>102</v>
      </c>
      <c r="H558" s="2">
        <v>0</v>
      </c>
      <c r="I558" s="2">
        <v>0</v>
      </c>
      <c r="J558" s="2">
        <v>0</v>
      </c>
      <c r="K558" s="2">
        <v>177.55</v>
      </c>
      <c r="L558" s="2">
        <v>0</v>
      </c>
      <c r="M558" s="2">
        <v>0</v>
      </c>
      <c r="N558" s="2">
        <v>0</v>
      </c>
      <c r="O558" s="2">
        <v>23.081500000000002</v>
      </c>
      <c r="P558" s="2">
        <v>200.63150000000002</v>
      </c>
      <c r="Q558" s="2"/>
      <c r="R558">
        <v>3</v>
      </c>
      <c r="S558" s="59"/>
      <c r="T558" s="59"/>
    </row>
    <row r="559" spans="1:20" hidden="1" x14ac:dyDescent="0.25">
      <c r="A559" t="s">
        <v>367</v>
      </c>
      <c r="B559" t="s">
        <v>397</v>
      </c>
      <c r="C559" t="s">
        <v>1</v>
      </c>
      <c r="D559" t="s">
        <v>0</v>
      </c>
      <c r="E559">
        <v>891456</v>
      </c>
      <c r="F559" t="s">
        <v>101</v>
      </c>
      <c r="G559" t="s">
        <v>102</v>
      </c>
      <c r="H559" s="2">
        <v>0</v>
      </c>
      <c r="I559" s="2">
        <v>0</v>
      </c>
      <c r="J559" s="2">
        <v>0</v>
      </c>
      <c r="K559" s="2">
        <v>19.63</v>
      </c>
      <c r="L559" s="2">
        <v>0</v>
      </c>
      <c r="M559" s="2">
        <v>0</v>
      </c>
      <c r="N559" s="2">
        <v>0</v>
      </c>
      <c r="O559" s="2">
        <v>2.5518999999999998</v>
      </c>
      <c r="P559" s="2">
        <v>22.181899999999999</v>
      </c>
      <c r="Q559" s="2"/>
      <c r="R559">
        <v>3</v>
      </c>
      <c r="S559" s="59"/>
      <c r="T559" s="59"/>
    </row>
    <row r="560" spans="1:20" hidden="1" x14ac:dyDescent="0.25">
      <c r="A560" t="s">
        <v>367</v>
      </c>
      <c r="B560" t="s">
        <v>397</v>
      </c>
      <c r="C560" t="s">
        <v>1</v>
      </c>
      <c r="D560" t="s">
        <v>0</v>
      </c>
      <c r="E560">
        <v>891386</v>
      </c>
      <c r="F560" t="s">
        <v>101</v>
      </c>
      <c r="G560" t="s">
        <v>102</v>
      </c>
      <c r="H560" s="2">
        <v>0</v>
      </c>
      <c r="I560" s="2">
        <v>0</v>
      </c>
      <c r="J560" s="2">
        <v>0</v>
      </c>
      <c r="K560" s="2">
        <v>1.91</v>
      </c>
      <c r="L560" s="2">
        <v>0</v>
      </c>
      <c r="M560" s="2">
        <v>0</v>
      </c>
      <c r="N560" s="2">
        <v>0</v>
      </c>
      <c r="O560" s="2">
        <v>0.24829999999999999</v>
      </c>
      <c r="P560" s="2">
        <v>2.1583000000000001</v>
      </c>
      <c r="Q560" s="2"/>
      <c r="R560">
        <v>3</v>
      </c>
      <c r="S560" s="59"/>
      <c r="T560" s="59"/>
    </row>
    <row r="561" spans="1:20" hidden="1" x14ac:dyDescent="0.25">
      <c r="A561" t="s">
        <v>367</v>
      </c>
      <c r="B561" t="s">
        <v>397</v>
      </c>
      <c r="C561" t="s">
        <v>1</v>
      </c>
      <c r="D561" t="s">
        <v>0</v>
      </c>
      <c r="E561">
        <v>891370</v>
      </c>
      <c r="F561" t="s">
        <v>101</v>
      </c>
      <c r="G561" t="s">
        <v>102</v>
      </c>
      <c r="H561" s="2">
        <v>0</v>
      </c>
      <c r="I561" s="2">
        <v>0</v>
      </c>
      <c r="J561" s="2">
        <v>0</v>
      </c>
      <c r="K561" s="2">
        <v>17.940000000000001</v>
      </c>
      <c r="L561" s="2">
        <v>0</v>
      </c>
      <c r="M561" s="2">
        <v>0</v>
      </c>
      <c r="N561" s="2">
        <v>0</v>
      </c>
      <c r="O561" s="2">
        <v>2.3322000000000003</v>
      </c>
      <c r="P561" s="2">
        <v>20.272200000000002</v>
      </c>
      <c r="Q561" s="2"/>
      <c r="R561">
        <v>3</v>
      </c>
      <c r="S561" s="59"/>
      <c r="T561" s="59"/>
    </row>
    <row r="562" spans="1:20" hidden="1" x14ac:dyDescent="0.25">
      <c r="A562" t="s">
        <v>367</v>
      </c>
      <c r="B562" t="s">
        <v>397</v>
      </c>
      <c r="C562" t="s">
        <v>1</v>
      </c>
      <c r="D562" t="s">
        <v>0</v>
      </c>
      <c r="E562">
        <v>4524</v>
      </c>
      <c r="F562" t="s">
        <v>129</v>
      </c>
      <c r="G562" t="s">
        <v>130</v>
      </c>
      <c r="H562" s="2">
        <v>0</v>
      </c>
      <c r="I562" s="2">
        <v>0</v>
      </c>
      <c r="J562" s="2">
        <v>0</v>
      </c>
      <c r="K562" s="2">
        <v>26.27</v>
      </c>
      <c r="L562" s="2">
        <v>0</v>
      </c>
      <c r="M562" s="2">
        <v>0</v>
      </c>
      <c r="N562" s="2">
        <v>0</v>
      </c>
      <c r="O562" s="2">
        <v>3.4151000000000002</v>
      </c>
      <c r="P562" s="2">
        <v>29.685099999999998</v>
      </c>
      <c r="Q562" s="2"/>
      <c r="R562">
        <v>3</v>
      </c>
      <c r="S562" s="59"/>
      <c r="T562" s="59"/>
    </row>
    <row r="563" spans="1:20" hidden="1" x14ac:dyDescent="0.25">
      <c r="A563" t="s">
        <v>367</v>
      </c>
      <c r="B563" t="s">
        <v>409</v>
      </c>
      <c r="C563" t="s">
        <v>1</v>
      </c>
      <c r="D563" t="s">
        <v>0</v>
      </c>
      <c r="E563">
        <v>605977</v>
      </c>
      <c r="F563" t="s">
        <v>82</v>
      </c>
      <c r="G563" t="s">
        <v>96</v>
      </c>
      <c r="H563" s="2">
        <v>3.95</v>
      </c>
      <c r="I563" s="2">
        <v>0</v>
      </c>
      <c r="J563" s="2">
        <v>0</v>
      </c>
      <c r="K563" s="2">
        <v>67.12</v>
      </c>
      <c r="L563" s="2">
        <v>0</v>
      </c>
      <c r="M563" s="2">
        <v>0</v>
      </c>
      <c r="N563" s="2">
        <v>0</v>
      </c>
      <c r="O563" s="2">
        <v>8.7256</v>
      </c>
      <c r="P563" s="2">
        <v>79.795600000000007</v>
      </c>
      <c r="Q563" s="2"/>
      <c r="R563">
        <v>3</v>
      </c>
      <c r="S563" s="59"/>
      <c r="T563" s="59"/>
    </row>
    <row r="564" spans="1:20" hidden="1" x14ac:dyDescent="0.25">
      <c r="A564" t="s">
        <v>367</v>
      </c>
      <c r="B564" t="s">
        <v>409</v>
      </c>
      <c r="C564" t="s">
        <v>1</v>
      </c>
      <c r="D564" t="s">
        <v>0</v>
      </c>
      <c r="E564">
        <v>52015</v>
      </c>
      <c r="F564" t="s">
        <v>135</v>
      </c>
      <c r="G564" t="s">
        <v>136</v>
      </c>
      <c r="H564" s="2">
        <v>0</v>
      </c>
      <c r="I564" s="2">
        <v>0</v>
      </c>
      <c r="J564" s="2">
        <v>0</v>
      </c>
      <c r="K564" s="2">
        <v>356.84</v>
      </c>
      <c r="L564" s="2">
        <v>0</v>
      </c>
      <c r="M564" s="2">
        <v>0</v>
      </c>
      <c r="N564" s="2">
        <v>0</v>
      </c>
      <c r="O564" s="2">
        <v>46.389199999999995</v>
      </c>
      <c r="P564" s="2">
        <v>403.22919999999999</v>
      </c>
      <c r="Q564" s="2"/>
      <c r="R564">
        <v>3</v>
      </c>
      <c r="S564" s="59"/>
      <c r="T564" s="59"/>
    </row>
    <row r="565" spans="1:20" hidden="1" x14ac:dyDescent="0.25">
      <c r="A565" t="s">
        <v>367</v>
      </c>
      <c r="B565" t="s">
        <v>409</v>
      </c>
      <c r="C565" t="s">
        <v>1</v>
      </c>
      <c r="D565" t="s">
        <v>0</v>
      </c>
      <c r="E565">
        <v>2171500</v>
      </c>
      <c r="F565" t="s">
        <v>77</v>
      </c>
      <c r="G565" t="s">
        <v>67</v>
      </c>
      <c r="H565" s="2">
        <v>0</v>
      </c>
      <c r="I565" s="2">
        <v>0</v>
      </c>
      <c r="J565" s="2">
        <v>0</v>
      </c>
      <c r="K565" s="2">
        <v>12.39</v>
      </c>
      <c r="L565" s="2">
        <v>0</v>
      </c>
      <c r="M565" s="2">
        <v>0</v>
      </c>
      <c r="N565" s="2">
        <v>0</v>
      </c>
      <c r="O565" s="2">
        <v>1.6107</v>
      </c>
      <c r="P565" s="2">
        <v>14.0007</v>
      </c>
      <c r="Q565" s="2"/>
      <c r="R565">
        <v>3</v>
      </c>
      <c r="S565" s="59"/>
      <c r="T565" s="59"/>
    </row>
    <row r="566" spans="1:20" hidden="1" x14ac:dyDescent="0.25">
      <c r="A566" t="s">
        <v>367</v>
      </c>
      <c r="B566" t="s">
        <v>380</v>
      </c>
      <c r="C566" t="s">
        <v>1</v>
      </c>
      <c r="D566" t="s">
        <v>0</v>
      </c>
      <c r="E566">
        <v>17081</v>
      </c>
      <c r="F566" t="s">
        <v>74</v>
      </c>
      <c r="G566" t="s">
        <v>75</v>
      </c>
      <c r="H566" s="2">
        <v>0</v>
      </c>
      <c r="I566" s="2">
        <v>0</v>
      </c>
      <c r="J566" s="2">
        <v>0</v>
      </c>
      <c r="K566" s="2">
        <v>25.58</v>
      </c>
      <c r="L566" s="2">
        <v>0</v>
      </c>
      <c r="M566" s="2">
        <v>0</v>
      </c>
      <c r="N566" s="2">
        <v>0</v>
      </c>
      <c r="O566" s="2">
        <v>3.3253999999999997</v>
      </c>
      <c r="P566" s="2">
        <v>28.905399999999997</v>
      </c>
      <c r="Q566" s="2"/>
      <c r="R566">
        <v>3</v>
      </c>
      <c r="S566" s="59"/>
      <c r="T566" s="59"/>
    </row>
    <row r="567" spans="1:20" hidden="1" x14ac:dyDescent="0.25">
      <c r="A567" t="s">
        <v>367</v>
      </c>
      <c r="B567" t="s">
        <v>380</v>
      </c>
      <c r="C567" t="s">
        <v>1</v>
      </c>
      <c r="D567" t="s">
        <v>0</v>
      </c>
      <c r="E567">
        <v>891314</v>
      </c>
      <c r="F567" t="s">
        <v>101</v>
      </c>
      <c r="G567" t="s">
        <v>102</v>
      </c>
      <c r="H567" s="2">
        <v>0</v>
      </c>
      <c r="I567" s="2">
        <v>0</v>
      </c>
      <c r="J567" s="2">
        <v>0</v>
      </c>
      <c r="K567" s="2">
        <v>375.03</v>
      </c>
      <c r="L567" s="2">
        <v>0</v>
      </c>
      <c r="M567" s="2">
        <v>0</v>
      </c>
      <c r="N567" s="2">
        <v>0</v>
      </c>
      <c r="O567" s="2">
        <v>48.753900000000002</v>
      </c>
      <c r="P567" s="2">
        <v>423.78389999999996</v>
      </c>
      <c r="Q567" s="2"/>
      <c r="R567">
        <v>3</v>
      </c>
      <c r="S567" s="59"/>
      <c r="T567" s="59"/>
    </row>
    <row r="568" spans="1:20" hidden="1" x14ac:dyDescent="0.25">
      <c r="A568" t="s">
        <v>367</v>
      </c>
      <c r="B568" t="s">
        <v>380</v>
      </c>
      <c r="C568" t="s">
        <v>1</v>
      </c>
      <c r="D568" t="s">
        <v>0</v>
      </c>
      <c r="E568">
        <v>891281</v>
      </c>
      <c r="F568" t="s">
        <v>101</v>
      </c>
      <c r="G568" t="s">
        <v>102</v>
      </c>
      <c r="H568" s="2">
        <v>0</v>
      </c>
      <c r="I568" s="2">
        <v>0</v>
      </c>
      <c r="J568" s="2">
        <v>0</v>
      </c>
      <c r="K568" s="2">
        <v>8.23</v>
      </c>
      <c r="L568" s="2">
        <v>0</v>
      </c>
      <c r="M568" s="2">
        <v>0</v>
      </c>
      <c r="N568" s="2">
        <v>0</v>
      </c>
      <c r="O568" s="2">
        <v>1.0699000000000001</v>
      </c>
      <c r="P568" s="2">
        <v>9.2999000000000009</v>
      </c>
      <c r="Q568" s="2"/>
      <c r="R568">
        <v>3</v>
      </c>
      <c r="S568" s="59"/>
      <c r="T568" s="59"/>
    </row>
    <row r="569" spans="1:20" hidden="1" x14ac:dyDescent="0.25">
      <c r="A569" t="s">
        <v>367</v>
      </c>
      <c r="B569" t="s">
        <v>380</v>
      </c>
      <c r="C569" t="s">
        <v>1</v>
      </c>
      <c r="D569" t="s">
        <v>0</v>
      </c>
      <c r="E569">
        <v>891243</v>
      </c>
      <c r="F569" t="s">
        <v>101</v>
      </c>
      <c r="G569" t="s">
        <v>102</v>
      </c>
      <c r="H569" s="2">
        <v>0</v>
      </c>
      <c r="I569" s="2">
        <v>0</v>
      </c>
      <c r="J569" s="2">
        <v>0</v>
      </c>
      <c r="K569" s="2">
        <v>24.75</v>
      </c>
      <c r="L569" s="2">
        <v>0</v>
      </c>
      <c r="M569" s="2">
        <v>0</v>
      </c>
      <c r="N569" s="2">
        <v>0</v>
      </c>
      <c r="O569" s="2">
        <v>3.2175000000000002</v>
      </c>
      <c r="P569" s="2">
        <v>27.967500000000001</v>
      </c>
      <c r="Q569" s="2"/>
      <c r="R569">
        <v>3</v>
      </c>
      <c r="S569" s="59"/>
      <c r="T569" s="59"/>
    </row>
    <row r="570" spans="1:20" hidden="1" x14ac:dyDescent="0.25">
      <c r="A570" t="s">
        <v>367</v>
      </c>
      <c r="B570" t="s">
        <v>380</v>
      </c>
      <c r="C570" t="s">
        <v>1</v>
      </c>
      <c r="D570" t="s">
        <v>0</v>
      </c>
      <c r="E570">
        <v>401357</v>
      </c>
      <c r="F570" t="s">
        <v>65</v>
      </c>
      <c r="G570" t="s">
        <v>66</v>
      </c>
      <c r="H570" s="2">
        <v>0</v>
      </c>
      <c r="I570" s="2">
        <v>0</v>
      </c>
      <c r="J570" s="2">
        <v>0</v>
      </c>
      <c r="K570" s="2">
        <v>90.36</v>
      </c>
      <c r="L570" s="2">
        <v>0</v>
      </c>
      <c r="M570" s="2">
        <v>0</v>
      </c>
      <c r="N570" s="2">
        <v>0</v>
      </c>
      <c r="O570" s="2">
        <v>11.7468</v>
      </c>
      <c r="P570" s="2">
        <v>102.10679999999999</v>
      </c>
      <c r="Q570" s="2"/>
      <c r="R570">
        <v>3</v>
      </c>
      <c r="S570" s="59"/>
      <c r="T570" s="59"/>
    </row>
    <row r="571" spans="1:20" hidden="1" x14ac:dyDescent="0.25">
      <c r="A571" t="s">
        <v>367</v>
      </c>
      <c r="B571" t="s">
        <v>380</v>
      </c>
      <c r="C571" t="s">
        <v>1</v>
      </c>
      <c r="D571" t="s">
        <v>0</v>
      </c>
      <c r="E571">
        <v>401324</v>
      </c>
      <c r="F571" t="s">
        <v>65</v>
      </c>
      <c r="G571" t="s">
        <v>66</v>
      </c>
      <c r="H571" s="2">
        <v>0</v>
      </c>
      <c r="I571" s="2">
        <v>0</v>
      </c>
      <c r="J571" s="2">
        <v>0</v>
      </c>
      <c r="K571" s="2">
        <v>55.96</v>
      </c>
      <c r="L571" s="2">
        <v>0</v>
      </c>
      <c r="M571" s="2">
        <v>0</v>
      </c>
      <c r="N571" s="2">
        <v>0</v>
      </c>
      <c r="O571" s="2">
        <v>7.2747999999999999</v>
      </c>
      <c r="P571" s="2">
        <v>63.2348</v>
      </c>
      <c r="Q571" s="2"/>
      <c r="R571">
        <v>3</v>
      </c>
      <c r="S571" s="59"/>
      <c r="T571" s="59"/>
    </row>
    <row r="572" spans="1:20" hidden="1" x14ac:dyDescent="0.25">
      <c r="A572" t="s">
        <v>367</v>
      </c>
      <c r="B572" t="s">
        <v>380</v>
      </c>
      <c r="C572" t="s">
        <v>1</v>
      </c>
      <c r="D572" t="s">
        <v>0</v>
      </c>
      <c r="E572">
        <v>2192325</v>
      </c>
      <c r="F572" t="s">
        <v>77</v>
      </c>
      <c r="G572" t="s">
        <v>67</v>
      </c>
      <c r="H572" s="2">
        <v>0</v>
      </c>
      <c r="I572" s="2">
        <v>0</v>
      </c>
      <c r="J572" s="2">
        <v>0</v>
      </c>
      <c r="K572" s="2">
        <v>15.4</v>
      </c>
      <c r="L572" s="2">
        <v>0</v>
      </c>
      <c r="M572" s="2">
        <v>0</v>
      </c>
      <c r="N572" s="2">
        <v>0</v>
      </c>
      <c r="O572" s="2">
        <v>2.0020000000000002</v>
      </c>
      <c r="P572" s="2">
        <v>17.402000000000001</v>
      </c>
      <c r="Q572" s="2"/>
      <c r="R572">
        <v>3</v>
      </c>
      <c r="S572" s="59"/>
      <c r="T572" s="59"/>
    </row>
    <row r="573" spans="1:20" hidden="1" x14ac:dyDescent="0.25">
      <c r="A573" t="s">
        <v>367</v>
      </c>
      <c r="B573" t="s">
        <v>396</v>
      </c>
      <c r="C573" t="s">
        <v>1</v>
      </c>
      <c r="D573" t="s">
        <v>0</v>
      </c>
      <c r="E573">
        <v>401258</v>
      </c>
      <c r="F573" t="s">
        <v>65</v>
      </c>
      <c r="G573" t="s">
        <v>66</v>
      </c>
      <c r="H573" s="2">
        <v>0</v>
      </c>
      <c r="I573" s="2">
        <v>0</v>
      </c>
      <c r="J573" s="2">
        <v>0</v>
      </c>
      <c r="K573" s="2">
        <v>34.799999999999997</v>
      </c>
      <c r="L573" s="2">
        <v>0</v>
      </c>
      <c r="M573" s="2">
        <v>0</v>
      </c>
      <c r="N573" s="2">
        <v>0</v>
      </c>
      <c r="O573" s="2">
        <v>4.524</v>
      </c>
      <c r="P573" s="2">
        <v>39.323999999999998</v>
      </c>
      <c r="Q573" s="2"/>
      <c r="R573">
        <v>3</v>
      </c>
      <c r="S573" s="59"/>
      <c r="T573" s="59"/>
    </row>
    <row r="574" spans="1:20" hidden="1" x14ac:dyDescent="0.25">
      <c r="A574" t="s">
        <v>367</v>
      </c>
      <c r="B574" t="s">
        <v>396</v>
      </c>
      <c r="C574" t="s">
        <v>1</v>
      </c>
      <c r="D574" t="s">
        <v>0</v>
      </c>
      <c r="E574">
        <v>891169</v>
      </c>
      <c r="F574" t="s">
        <v>101</v>
      </c>
      <c r="G574" t="s">
        <v>102</v>
      </c>
      <c r="H574" s="2">
        <v>0</v>
      </c>
      <c r="I574" s="2">
        <v>0</v>
      </c>
      <c r="J574" s="2">
        <v>0</v>
      </c>
      <c r="K574" s="2">
        <v>3</v>
      </c>
      <c r="L574" s="2">
        <v>0</v>
      </c>
      <c r="M574" s="2">
        <v>0</v>
      </c>
      <c r="N574" s="2">
        <v>0</v>
      </c>
      <c r="O574" s="2">
        <v>0.39</v>
      </c>
      <c r="P574" s="2">
        <v>3.39</v>
      </c>
      <c r="Q574" s="2"/>
      <c r="R574">
        <v>3</v>
      </c>
      <c r="S574" s="59"/>
      <c r="T574" s="59"/>
    </row>
    <row r="575" spans="1:20" hidden="1" x14ac:dyDescent="0.25">
      <c r="A575" t="s">
        <v>367</v>
      </c>
      <c r="B575" t="s">
        <v>396</v>
      </c>
      <c r="C575" t="s">
        <v>1</v>
      </c>
      <c r="D575" t="s">
        <v>0</v>
      </c>
      <c r="E575">
        <v>891163</v>
      </c>
      <c r="F575" t="s">
        <v>101</v>
      </c>
      <c r="G575" t="s">
        <v>102</v>
      </c>
      <c r="H575" s="2">
        <v>0</v>
      </c>
      <c r="I575" s="2">
        <v>0</v>
      </c>
      <c r="J575" s="2">
        <v>0</v>
      </c>
      <c r="K575" s="2">
        <v>18.23</v>
      </c>
      <c r="L575" s="2">
        <v>0</v>
      </c>
      <c r="M575" s="2">
        <v>0</v>
      </c>
      <c r="N575" s="2">
        <v>0</v>
      </c>
      <c r="O575" s="2">
        <v>2.3699000000000003</v>
      </c>
      <c r="P575" s="2">
        <v>20.599900000000002</v>
      </c>
      <c r="Q575" s="2"/>
      <c r="R575">
        <v>3</v>
      </c>
      <c r="S575" s="59"/>
      <c r="T575" s="59"/>
    </row>
    <row r="576" spans="1:20" hidden="1" x14ac:dyDescent="0.25">
      <c r="A576" t="s">
        <v>367</v>
      </c>
      <c r="B576" t="s">
        <v>396</v>
      </c>
      <c r="C576" t="s">
        <v>1</v>
      </c>
      <c r="D576" t="s">
        <v>0</v>
      </c>
      <c r="E576">
        <v>891136</v>
      </c>
      <c r="F576" t="s">
        <v>101</v>
      </c>
      <c r="G576" t="s">
        <v>102</v>
      </c>
      <c r="H576" s="2">
        <v>0</v>
      </c>
      <c r="I576" s="2">
        <v>0</v>
      </c>
      <c r="J576" s="2">
        <v>0</v>
      </c>
      <c r="K576" s="2">
        <v>15.43</v>
      </c>
      <c r="L576" s="2">
        <v>0</v>
      </c>
      <c r="M576" s="2">
        <v>0</v>
      </c>
      <c r="N576" s="2">
        <v>0</v>
      </c>
      <c r="O576" s="2">
        <v>2.0059</v>
      </c>
      <c r="P576" s="2">
        <v>17.4359</v>
      </c>
      <c r="Q576" s="2"/>
      <c r="R576">
        <v>3</v>
      </c>
      <c r="S576" s="59"/>
      <c r="T576" s="59"/>
    </row>
    <row r="577" spans="1:20" hidden="1" x14ac:dyDescent="0.25">
      <c r="A577" t="s">
        <v>367</v>
      </c>
      <c r="B577" t="s">
        <v>396</v>
      </c>
      <c r="C577" t="s">
        <v>1</v>
      </c>
      <c r="D577" t="s">
        <v>0</v>
      </c>
      <c r="E577">
        <v>891111</v>
      </c>
      <c r="F577" t="s">
        <v>101</v>
      </c>
      <c r="G577" t="s">
        <v>102</v>
      </c>
      <c r="H577" s="2">
        <v>0</v>
      </c>
      <c r="I577" s="2">
        <v>0</v>
      </c>
      <c r="J577" s="2">
        <v>0</v>
      </c>
      <c r="K577" s="2">
        <v>4.6900000000000004</v>
      </c>
      <c r="L577" s="2">
        <v>0</v>
      </c>
      <c r="M577" s="2">
        <v>0</v>
      </c>
      <c r="N577" s="2">
        <v>0</v>
      </c>
      <c r="O577" s="2">
        <v>0.60970000000000002</v>
      </c>
      <c r="P577" s="2">
        <v>5.2997000000000005</v>
      </c>
      <c r="Q577" s="2"/>
      <c r="R577">
        <v>3</v>
      </c>
      <c r="S577" s="59"/>
      <c r="T577" s="59"/>
    </row>
    <row r="578" spans="1:20" hidden="1" x14ac:dyDescent="0.25">
      <c r="A578" t="s">
        <v>367</v>
      </c>
      <c r="B578" t="s">
        <v>396</v>
      </c>
      <c r="C578" t="s">
        <v>1</v>
      </c>
      <c r="D578" t="s">
        <v>0</v>
      </c>
      <c r="E578">
        <v>891222</v>
      </c>
      <c r="F578" t="s">
        <v>101</v>
      </c>
      <c r="G578" t="s">
        <v>102</v>
      </c>
      <c r="H578" s="2">
        <v>0</v>
      </c>
      <c r="I578" s="2">
        <v>0</v>
      </c>
      <c r="J578" s="2">
        <v>0</v>
      </c>
      <c r="K578" s="2">
        <v>30.23</v>
      </c>
      <c r="L578" s="2">
        <v>0</v>
      </c>
      <c r="M578" s="2">
        <v>0</v>
      </c>
      <c r="N578" s="2">
        <v>0</v>
      </c>
      <c r="O578" s="2">
        <v>3.9299000000000004</v>
      </c>
      <c r="P578" s="2">
        <v>34.1599</v>
      </c>
      <c r="Q578" s="2"/>
      <c r="R578">
        <v>3</v>
      </c>
      <c r="S578" s="59"/>
      <c r="T578" s="59"/>
    </row>
    <row r="579" spans="1:20" hidden="1" x14ac:dyDescent="0.25">
      <c r="A579" t="s">
        <v>367</v>
      </c>
      <c r="B579" t="s">
        <v>395</v>
      </c>
      <c r="C579" t="s">
        <v>1</v>
      </c>
      <c r="D579" t="s">
        <v>0</v>
      </c>
      <c r="E579">
        <v>890973</v>
      </c>
      <c r="F579" t="s">
        <v>101</v>
      </c>
      <c r="G579" t="s">
        <v>102</v>
      </c>
      <c r="H579" s="2">
        <v>0</v>
      </c>
      <c r="I579" s="2">
        <v>0</v>
      </c>
      <c r="J579" s="2">
        <v>0</v>
      </c>
      <c r="K579" s="2">
        <v>37.130000000000003</v>
      </c>
      <c r="L579" s="2">
        <v>0</v>
      </c>
      <c r="M579" s="2">
        <v>0</v>
      </c>
      <c r="N579" s="2">
        <v>0</v>
      </c>
      <c r="O579" s="2">
        <v>4.8269000000000002</v>
      </c>
      <c r="P579" s="2">
        <v>41.956900000000005</v>
      </c>
      <c r="Q579" s="2"/>
      <c r="R579">
        <v>3</v>
      </c>
      <c r="S579" s="59"/>
      <c r="T579" s="59"/>
    </row>
    <row r="580" spans="1:20" hidden="1" x14ac:dyDescent="0.25">
      <c r="A580" t="s">
        <v>369</v>
      </c>
      <c r="B580" t="s">
        <v>395</v>
      </c>
      <c r="C580" t="s">
        <v>1</v>
      </c>
      <c r="D580" t="s">
        <v>0</v>
      </c>
      <c r="E580">
        <v>244</v>
      </c>
      <c r="F580" t="s">
        <v>411</v>
      </c>
      <c r="G580" t="s">
        <v>412</v>
      </c>
      <c r="H580" s="2">
        <v>0</v>
      </c>
      <c r="I580" s="2">
        <v>0</v>
      </c>
      <c r="J580" s="2">
        <v>0</v>
      </c>
      <c r="K580" s="2">
        <v>1858.41</v>
      </c>
      <c r="L580" s="2">
        <v>0</v>
      </c>
      <c r="M580" s="2">
        <v>0</v>
      </c>
      <c r="N580" s="2">
        <v>0</v>
      </c>
      <c r="O580" s="2">
        <v>241.59330000000003</v>
      </c>
      <c r="P580" s="2">
        <v>2100.0033000000003</v>
      </c>
      <c r="Q580" s="2"/>
      <c r="R580">
        <v>3</v>
      </c>
      <c r="S580" s="59"/>
      <c r="T580" s="59"/>
    </row>
    <row r="581" spans="1:20" hidden="1" x14ac:dyDescent="0.25">
      <c r="A581" t="s">
        <v>367</v>
      </c>
      <c r="B581" t="s">
        <v>394</v>
      </c>
      <c r="C581" t="s">
        <v>1</v>
      </c>
      <c r="D581" t="s">
        <v>0</v>
      </c>
      <c r="E581">
        <v>401021</v>
      </c>
      <c r="F581" t="s">
        <v>65</v>
      </c>
      <c r="G581" t="s">
        <v>66</v>
      </c>
      <c r="H581" s="2">
        <v>0</v>
      </c>
      <c r="I581" s="2">
        <v>0</v>
      </c>
      <c r="J581" s="2">
        <v>0</v>
      </c>
      <c r="K581" s="2">
        <v>127.5</v>
      </c>
      <c r="L581" s="2">
        <v>0</v>
      </c>
      <c r="M581" s="2">
        <v>0</v>
      </c>
      <c r="N581" s="2">
        <v>0</v>
      </c>
      <c r="O581" s="2">
        <v>16.574999999999999</v>
      </c>
      <c r="P581" s="2">
        <v>144.07499999999999</v>
      </c>
      <c r="Q581" s="2"/>
      <c r="R581">
        <v>3</v>
      </c>
      <c r="S581" s="59"/>
      <c r="T581" s="59"/>
    </row>
    <row r="582" spans="1:20" hidden="1" x14ac:dyDescent="0.25">
      <c r="A582" t="s">
        <v>367</v>
      </c>
      <c r="B582" t="s">
        <v>394</v>
      </c>
      <c r="C582" t="s">
        <v>1</v>
      </c>
      <c r="D582" t="s">
        <v>0</v>
      </c>
      <c r="E582">
        <v>890890</v>
      </c>
      <c r="F582" t="s">
        <v>101</v>
      </c>
      <c r="G582" t="s">
        <v>102</v>
      </c>
      <c r="H582" s="2">
        <v>0</v>
      </c>
      <c r="I582" s="2">
        <v>0</v>
      </c>
      <c r="J582" s="2">
        <v>0</v>
      </c>
      <c r="K582" s="2">
        <v>40.04</v>
      </c>
      <c r="L582" s="2">
        <v>0</v>
      </c>
      <c r="M582" s="2">
        <v>0</v>
      </c>
      <c r="N582" s="2">
        <v>0</v>
      </c>
      <c r="O582" s="2">
        <v>5.2052000000000005</v>
      </c>
      <c r="P582" s="2">
        <v>45.245199999999997</v>
      </c>
      <c r="Q582" s="2"/>
      <c r="R582">
        <v>3</v>
      </c>
      <c r="S582" s="59"/>
      <c r="T582" s="59"/>
    </row>
    <row r="583" spans="1:20" hidden="1" x14ac:dyDescent="0.25">
      <c r="A583" t="s">
        <v>367</v>
      </c>
      <c r="B583" t="s">
        <v>394</v>
      </c>
      <c r="C583" t="s">
        <v>1</v>
      </c>
      <c r="D583" t="s">
        <v>0</v>
      </c>
      <c r="E583">
        <v>890880</v>
      </c>
      <c r="F583" t="s">
        <v>101</v>
      </c>
      <c r="G583" t="s">
        <v>102</v>
      </c>
      <c r="H583" s="2">
        <v>0</v>
      </c>
      <c r="I583" s="2">
        <v>0</v>
      </c>
      <c r="J583" s="2">
        <v>0</v>
      </c>
      <c r="K583" s="2">
        <v>33.909999999999997</v>
      </c>
      <c r="L583" s="2">
        <v>0</v>
      </c>
      <c r="M583" s="2">
        <v>0</v>
      </c>
      <c r="N583" s="2">
        <v>0</v>
      </c>
      <c r="O583" s="2">
        <v>4.4082999999999997</v>
      </c>
      <c r="P583" s="2">
        <v>38.318299999999994</v>
      </c>
      <c r="Q583" s="2"/>
      <c r="R583">
        <v>3</v>
      </c>
      <c r="S583" s="59"/>
      <c r="T583" s="59"/>
    </row>
    <row r="584" spans="1:20" hidden="1" x14ac:dyDescent="0.25">
      <c r="A584" t="s">
        <v>367</v>
      </c>
      <c r="B584" t="s">
        <v>392</v>
      </c>
      <c r="C584" t="s">
        <v>1</v>
      </c>
      <c r="D584" t="s">
        <v>0</v>
      </c>
      <c r="E584">
        <v>890427</v>
      </c>
      <c r="F584" t="s">
        <v>101</v>
      </c>
      <c r="G584" t="s">
        <v>102</v>
      </c>
      <c r="H584" s="2">
        <v>0</v>
      </c>
      <c r="I584" s="2">
        <v>0</v>
      </c>
      <c r="J584" s="2">
        <v>0</v>
      </c>
      <c r="K584" s="2">
        <v>17.920000000000002</v>
      </c>
      <c r="L584" s="2">
        <v>0</v>
      </c>
      <c r="M584" s="2">
        <v>0</v>
      </c>
      <c r="N584" s="2">
        <v>0</v>
      </c>
      <c r="O584" s="2">
        <v>2.3296000000000001</v>
      </c>
      <c r="P584" s="2">
        <v>20.249600000000001</v>
      </c>
      <c r="Q584" s="2"/>
      <c r="R584">
        <v>3</v>
      </c>
      <c r="S584" s="59"/>
      <c r="T584" s="59"/>
    </row>
    <row r="585" spans="1:20" hidden="1" x14ac:dyDescent="0.25">
      <c r="A585" t="s">
        <v>367</v>
      </c>
      <c r="B585" t="s">
        <v>392</v>
      </c>
      <c r="C585" t="s">
        <v>1</v>
      </c>
      <c r="D585" t="s">
        <v>0</v>
      </c>
      <c r="E585">
        <v>890403</v>
      </c>
      <c r="F585" t="s">
        <v>101</v>
      </c>
      <c r="G585" t="s">
        <v>102</v>
      </c>
      <c r="H585" s="2">
        <v>0</v>
      </c>
      <c r="I585" s="2">
        <v>0</v>
      </c>
      <c r="J585" s="2">
        <v>0</v>
      </c>
      <c r="K585" s="2">
        <v>9.07</v>
      </c>
      <c r="L585" s="2">
        <v>0</v>
      </c>
      <c r="M585" s="2">
        <v>0</v>
      </c>
      <c r="N585" s="2">
        <v>0</v>
      </c>
      <c r="O585" s="2">
        <v>1.1791</v>
      </c>
      <c r="P585" s="2">
        <v>10.2491</v>
      </c>
      <c r="Q585" s="2"/>
      <c r="R585">
        <v>3</v>
      </c>
      <c r="S585" s="59"/>
      <c r="T585" s="59"/>
    </row>
    <row r="586" spans="1:20" hidden="1" x14ac:dyDescent="0.25">
      <c r="A586" t="s">
        <v>367</v>
      </c>
      <c r="B586" t="s">
        <v>392</v>
      </c>
      <c r="C586" t="s">
        <v>1</v>
      </c>
      <c r="D586" t="s">
        <v>0</v>
      </c>
      <c r="E586">
        <v>68608</v>
      </c>
      <c r="F586" t="s">
        <v>410</v>
      </c>
      <c r="G586" t="s">
        <v>92</v>
      </c>
      <c r="H586" s="2">
        <v>4.7699999999999996</v>
      </c>
      <c r="I586" s="2">
        <v>0</v>
      </c>
      <c r="J586" s="2">
        <v>0</v>
      </c>
      <c r="K586" s="2">
        <v>83.39</v>
      </c>
      <c r="L586" s="2">
        <v>0</v>
      </c>
      <c r="M586" s="2">
        <v>0</v>
      </c>
      <c r="N586" s="2">
        <v>0</v>
      </c>
      <c r="O586" s="2">
        <v>10.8407</v>
      </c>
      <c r="P586" s="2">
        <v>99.000699999999995</v>
      </c>
      <c r="Q586" s="2"/>
      <c r="R586">
        <v>3</v>
      </c>
      <c r="S586" s="59"/>
      <c r="T586" s="59"/>
    </row>
    <row r="587" spans="1:20" hidden="1" x14ac:dyDescent="0.25">
      <c r="A587" t="s">
        <v>367</v>
      </c>
      <c r="B587" t="s">
        <v>392</v>
      </c>
      <c r="C587" t="s">
        <v>1</v>
      </c>
      <c r="D587" t="s">
        <v>0</v>
      </c>
      <c r="E587">
        <v>890536</v>
      </c>
      <c r="F587" t="s">
        <v>101</v>
      </c>
      <c r="G587" t="s">
        <v>102</v>
      </c>
      <c r="H587" s="2">
        <v>0</v>
      </c>
      <c r="I587" s="2">
        <v>0</v>
      </c>
      <c r="J587" s="2">
        <v>0</v>
      </c>
      <c r="K587" s="2">
        <v>11.03</v>
      </c>
      <c r="L587" s="2">
        <v>0</v>
      </c>
      <c r="M587" s="2">
        <v>0</v>
      </c>
      <c r="N587" s="2">
        <v>0</v>
      </c>
      <c r="O587" s="2">
        <v>1.4339</v>
      </c>
      <c r="P587" s="2">
        <v>12.463899999999999</v>
      </c>
      <c r="Q587" s="2"/>
      <c r="R587">
        <v>3</v>
      </c>
      <c r="S587" s="59"/>
      <c r="T587" s="59"/>
    </row>
    <row r="588" spans="1:20" hidden="1" x14ac:dyDescent="0.25">
      <c r="A588" t="s">
        <v>367</v>
      </c>
      <c r="B588" t="s">
        <v>408</v>
      </c>
      <c r="C588" t="s">
        <v>1</v>
      </c>
      <c r="D588" t="s">
        <v>0</v>
      </c>
      <c r="E588">
        <v>2981828</v>
      </c>
      <c r="F588" t="s">
        <v>77</v>
      </c>
      <c r="G588" t="s">
        <v>67</v>
      </c>
      <c r="H588" s="2">
        <v>0</v>
      </c>
      <c r="I588" s="2">
        <v>0</v>
      </c>
      <c r="J588" s="2">
        <v>0</v>
      </c>
      <c r="K588" s="2">
        <v>187.52</v>
      </c>
      <c r="L588" s="2">
        <v>0</v>
      </c>
      <c r="M588" s="2">
        <v>0</v>
      </c>
      <c r="N588" s="2">
        <v>0</v>
      </c>
      <c r="O588" s="2">
        <v>24.377600000000001</v>
      </c>
      <c r="P588" s="2">
        <v>211.89760000000001</v>
      </c>
      <c r="Q588" s="2"/>
      <c r="R588">
        <v>3</v>
      </c>
      <c r="S588" s="59"/>
      <c r="T588" s="59"/>
    </row>
    <row r="589" spans="1:20" hidden="1" x14ac:dyDescent="0.25">
      <c r="A589" t="s">
        <v>367</v>
      </c>
      <c r="B589" t="s">
        <v>391</v>
      </c>
      <c r="C589" t="s">
        <v>1</v>
      </c>
      <c r="D589" t="s">
        <v>0</v>
      </c>
      <c r="E589">
        <v>344934</v>
      </c>
      <c r="F589" t="s">
        <v>147</v>
      </c>
      <c r="G589" t="s">
        <v>68</v>
      </c>
      <c r="H589" s="2">
        <v>0</v>
      </c>
      <c r="I589" s="2">
        <v>0</v>
      </c>
      <c r="J589" s="2">
        <v>0</v>
      </c>
      <c r="K589" s="2">
        <v>90.68</v>
      </c>
      <c r="L589" s="2">
        <v>0</v>
      </c>
      <c r="M589" s="2">
        <v>0</v>
      </c>
      <c r="N589" s="2">
        <v>0</v>
      </c>
      <c r="O589" s="2">
        <v>11.788400000000001</v>
      </c>
      <c r="P589" s="2">
        <v>102.4684</v>
      </c>
      <c r="Q589" s="2"/>
      <c r="R589">
        <v>3</v>
      </c>
      <c r="S589" s="59"/>
      <c r="T589" s="59"/>
    </row>
    <row r="590" spans="1:20" hidden="1" x14ac:dyDescent="0.25">
      <c r="A590" t="s">
        <v>367</v>
      </c>
      <c r="B590" t="s">
        <v>391</v>
      </c>
      <c r="C590" t="s">
        <v>1</v>
      </c>
      <c r="D590" t="s">
        <v>0</v>
      </c>
      <c r="E590">
        <v>400688</v>
      </c>
      <c r="F590" t="s">
        <v>65</v>
      </c>
      <c r="G590" t="s">
        <v>66</v>
      </c>
      <c r="H590" s="2">
        <v>0</v>
      </c>
      <c r="I590" s="2">
        <v>0</v>
      </c>
      <c r="J590" s="2">
        <v>0</v>
      </c>
      <c r="K590" s="2">
        <v>6</v>
      </c>
      <c r="L590" s="2">
        <v>0</v>
      </c>
      <c r="M590" s="2">
        <v>0</v>
      </c>
      <c r="N590" s="2">
        <v>0</v>
      </c>
      <c r="O590" s="2">
        <v>0.78</v>
      </c>
      <c r="P590" s="2">
        <v>6.78</v>
      </c>
      <c r="Q590" s="2"/>
      <c r="R590">
        <v>3</v>
      </c>
      <c r="S590" s="59"/>
      <c r="T590" s="59"/>
    </row>
    <row r="591" spans="1:20" hidden="1" x14ac:dyDescent="0.25">
      <c r="A591" t="s">
        <v>367</v>
      </c>
      <c r="B591" t="s">
        <v>407</v>
      </c>
      <c r="C591" t="s">
        <v>1</v>
      </c>
      <c r="D591" t="s">
        <v>0</v>
      </c>
      <c r="E591">
        <v>400651</v>
      </c>
      <c r="F591" t="s">
        <v>65</v>
      </c>
      <c r="G591" t="s">
        <v>66</v>
      </c>
      <c r="H591" s="2">
        <v>0</v>
      </c>
      <c r="I591" s="2">
        <v>0</v>
      </c>
      <c r="J591" s="2">
        <v>0</v>
      </c>
      <c r="K591" s="2">
        <v>71.400000000000006</v>
      </c>
      <c r="L591" s="2">
        <v>0</v>
      </c>
      <c r="M591" s="2">
        <v>0</v>
      </c>
      <c r="N591" s="2">
        <v>0</v>
      </c>
      <c r="O591" s="2">
        <v>9.2820000000000018</v>
      </c>
      <c r="P591" s="2">
        <v>80.682000000000002</v>
      </c>
      <c r="Q591" s="2"/>
      <c r="R591">
        <v>3</v>
      </c>
      <c r="S591" s="59"/>
      <c r="T591" s="59"/>
    </row>
    <row r="592" spans="1:20" hidden="1" x14ac:dyDescent="0.25">
      <c r="A592" t="s">
        <v>367</v>
      </c>
      <c r="B592" t="s">
        <v>407</v>
      </c>
      <c r="C592" t="s">
        <v>1</v>
      </c>
      <c r="D592" t="s">
        <v>0</v>
      </c>
      <c r="E592">
        <v>400652</v>
      </c>
      <c r="F592" t="s">
        <v>65</v>
      </c>
      <c r="G592" t="s">
        <v>66</v>
      </c>
      <c r="H592" s="2">
        <v>0</v>
      </c>
      <c r="I592" s="2">
        <v>0</v>
      </c>
      <c r="J592" s="2">
        <v>0</v>
      </c>
      <c r="K592" s="2">
        <v>13.6</v>
      </c>
      <c r="L592" s="2">
        <v>0</v>
      </c>
      <c r="M592" s="2">
        <v>0</v>
      </c>
      <c r="N592" s="2">
        <v>0</v>
      </c>
      <c r="O592" s="2">
        <v>1.768</v>
      </c>
      <c r="P592" s="2">
        <v>15.368</v>
      </c>
      <c r="Q592" s="2"/>
      <c r="R592">
        <v>3</v>
      </c>
      <c r="S592" s="59"/>
      <c r="T592" s="59"/>
    </row>
    <row r="593" spans="1:20" hidden="1" x14ac:dyDescent="0.25">
      <c r="A593" t="s">
        <v>367</v>
      </c>
      <c r="B593" t="s">
        <v>407</v>
      </c>
      <c r="C593" t="s">
        <v>1</v>
      </c>
      <c r="D593" t="s">
        <v>0</v>
      </c>
      <c r="E593">
        <v>400647</v>
      </c>
      <c r="F593" t="s">
        <v>65</v>
      </c>
      <c r="G593" t="s">
        <v>66</v>
      </c>
      <c r="H593" s="2">
        <v>0</v>
      </c>
      <c r="I593" s="2">
        <v>0</v>
      </c>
      <c r="J593" s="2">
        <v>0</v>
      </c>
      <c r="K593" s="2">
        <v>303.95999999999998</v>
      </c>
      <c r="L593" s="2">
        <v>0</v>
      </c>
      <c r="M593" s="2">
        <v>0</v>
      </c>
      <c r="N593" s="2">
        <v>0</v>
      </c>
      <c r="O593" s="2">
        <v>39.514800000000001</v>
      </c>
      <c r="P593" s="2">
        <v>343.47479999999996</v>
      </c>
      <c r="Q593" s="2"/>
      <c r="R593">
        <v>3</v>
      </c>
      <c r="S593" s="59"/>
      <c r="T593" s="59"/>
    </row>
    <row r="594" spans="1:20" hidden="1" x14ac:dyDescent="0.25">
      <c r="A594" t="s">
        <v>367</v>
      </c>
      <c r="B594" t="s">
        <v>406</v>
      </c>
      <c r="C594" t="s">
        <v>1</v>
      </c>
      <c r="D594" t="s">
        <v>0</v>
      </c>
      <c r="E594">
        <v>2998132</v>
      </c>
      <c r="F594" t="s">
        <v>77</v>
      </c>
      <c r="G594" t="s">
        <v>67</v>
      </c>
      <c r="H594" s="2">
        <v>0</v>
      </c>
      <c r="I594" s="2">
        <v>0</v>
      </c>
      <c r="J594" s="2">
        <v>0</v>
      </c>
      <c r="K594" s="2">
        <v>333.33</v>
      </c>
      <c r="L594" s="2">
        <v>0</v>
      </c>
      <c r="M594" s="2">
        <v>0</v>
      </c>
      <c r="N594" s="2">
        <v>0</v>
      </c>
      <c r="O594" s="2">
        <v>43.332900000000002</v>
      </c>
      <c r="P594" s="2">
        <v>376.66289999999998</v>
      </c>
      <c r="Q594" s="2"/>
      <c r="R594">
        <v>3</v>
      </c>
      <c r="S594" s="59"/>
      <c r="T594" s="59"/>
    </row>
    <row r="595" spans="1:20" hidden="1" x14ac:dyDescent="0.25">
      <c r="A595" t="s">
        <v>367</v>
      </c>
      <c r="B595" t="s">
        <v>406</v>
      </c>
      <c r="C595" t="s">
        <v>1</v>
      </c>
      <c r="D595" t="s">
        <v>0</v>
      </c>
      <c r="E595">
        <v>400600</v>
      </c>
      <c r="F595" t="s">
        <v>65</v>
      </c>
      <c r="G595" t="s">
        <v>66</v>
      </c>
      <c r="H595" s="2">
        <v>0</v>
      </c>
      <c r="I595" s="2">
        <v>0</v>
      </c>
      <c r="J595" s="2">
        <v>0</v>
      </c>
      <c r="K595" s="2">
        <v>70</v>
      </c>
      <c r="L595" s="2">
        <v>0</v>
      </c>
      <c r="M595" s="2">
        <v>0</v>
      </c>
      <c r="N595" s="2">
        <v>0</v>
      </c>
      <c r="O595" s="2">
        <v>9.1</v>
      </c>
      <c r="P595" s="2">
        <v>79.099999999999994</v>
      </c>
      <c r="Q595" s="2"/>
      <c r="R595">
        <v>3</v>
      </c>
      <c r="S595" s="59"/>
      <c r="T595" s="59"/>
    </row>
    <row r="596" spans="1:20" hidden="1" x14ac:dyDescent="0.25">
      <c r="A596" t="s">
        <v>367</v>
      </c>
      <c r="B596" t="s">
        <v>406</v>
      </c>
      <c r="C596" t="s">
        <v>1</v>
      </c>
      <c r="D596" t="s">
        <v>0</v>
      </c>
      <c r="E596">
        <v>400623</v>
      </c>
      <c r="F596" t="s">
        <v>65</v>
      </c>
      <c r="G596" t="s">
        <v>66</v>
      </c>
      <c r="H596" s="2">
        <v>0</v>
      </c>
      <c r="I596" s="2">
        <v>0</v>
      </c>
      <c r="J596" s="2">
        <v>0</v>
      </c>
      <c r="K596" s="2">
        <v>5.8</v>
      </c>
      <c r="L596" s="2">
        <v>0</v>
      </c>
      <c r="M596" s="2">
        <v>0</v>
      </c>
      <c r="N596" s="2">
        <v>0</v>
      </c>
      <c r="O596" s="2">
        <v>0.754</v>
      </c>
      <c r="P596" s="2">
        <v>6.5540000000000003</v>
      </c>
      <c r="Q596" s="2"/>
      <c r="R596">
        <v>3</v>
      </c>
      <c r="S596" s="59"/>
      <c r="T596" s="59"/>
    </row>
    <row r="597" spans="1:20" hidden="1" x14ac:dyDescent="0.25">
      <c r="A597" t="s">
        <v>367</v>
      </c>
      <c r="B597" t="s">
        <v>379</v>
      </c>
      <c r="C597" t="s">
        <v>1</v>
      </c>
      <c r="D597" t="s">
        <v>0</v>
      </c>
      <c r="E597">
        <v>890122</v>
      </c>
      <c r="F597" t="s">
        <v>101</v>
      </c>
      <c r="G597" t="s">
        <v>102</v>
      </c>
      <c r="H597" s="2">
        <v>0</v>
      </c>
      <c r="I597" s="2">
        <v>0</v>
      </c>
      <c r="J597" s="2">
        <v>0</v>
      </c>
      <c r="K597" s="2">
        <v>12.9</v>
      </c>
      <c r="L597" s="2">
        <v>0</v>
      </c>
      <c r="M597" s="2">
        <v>0</v>
      </c>
      <c r="N597" s="2">
        <v>0</v>
      </c>
      <c r="O597" s="2">
        <v>1.677</v>
      </c>
      <c r="P597" s="2">
        <v>14.577</v>
      </c>
      <c r="Q597" s="2"/>
      <c r="R597">
        <v>3</v>
      </c>
      <c r="S597" s="59"/>
      <c r="T597" s="59"/>
    </row>
    <row r="598" spans="1:20" hidden="1" x14ac:dyDescent="0.25">
      <c r="A598" t="s">
        <v>367</v>
      </c>
      <c r="B598" t="s">
        <v>379</v>
      </c>
      <c r="C598" t="s">
        <v>1</v>
      </c>
      <c r="D598" t="s">
        <v>0</v>
      </c>
      <c r="E598">
        <v>889995</v>
      </c>
      <c r="F598" t="s">
        <v>101</v>
      </c>
      <c r="G598" t="s">
        <v>102</v>
      </c>
      <c r="H598" s="2">
        <v>0</v>
      </c>
      <c r="I598" s="2">
        <v>0</v>
      </c>
      <c r="J598" s="2">
        <v>0</v>
      </c>
      <c r="K598" s="2">
        <v>85.62</v>
      </c>
      <c r="L598" s="2">
        <v>0</v>
      </c>
      <c r="M598" s="2">
        <v>0</v>
      </c>
      <c r="N598" s="2">
        <v>0</v>
      </c>
      <c r="O598" s="2">
        <v>11.130600000000001</v>
      </c>
      <c r="P598" s="2">
        <v>96.750600000000006</v>
      </c>
      <c r="Q598" s="2"/>
      <c r="R598">
        <v>3</v>
      </c>
      <c r="S598" s="59"/>
      <c r="T598" s="59"/>
    </row>
    <row r="599" spans="1:20" hidden="1" x14ac:dyDescent="0.25">
      <c r="A599" t="s">
        <v>367</v>
      </c>
      <c r="B599" t="s">
        <v>379</v>
      </c>
      <c r="C599" t="s">
        <v>1</v>
      </c>
      <c r="D599" t="s">
        <v>0</v>
      </c>
      <c r="E599">
        <v>41</v>
      </c>
      <c r="F599" t="s">
        <v>137</v>
      </c>
      <c r="G599" t="s">
        <v>150</v>
      </c>
      <c r="H599" s="2">
        <v>0</v>
      </c>
      <c r="I599" s="2">
        <v>0</v>
      </c>
      <c r="J599" s="2">
        <v>0</v>
      </c>
      <c r="K599" s="2">
        <v>26.55</v>
      </c>
      <c r="L599" s="2">
        <v>0</v>
      </c>
      <c r="M599" s="2">
        <v>0</v>
      </c>
      <c r="N599" s="2">
        <v>0</v>
      </c>
      <c r="O599" s="2">
        <v>3.4515000000000002</v>
      </c>
      <c r="P599" s="2">
        <v>30.0015</v>
      </c>
      <c r="Q599" s="2"/>
      <c r="R599">
        <v>3</v>
      </c>
      <c r="S599" s="59"/>
      <c r="T599" s="59"/>
    </row>
    <row r="600" spans="1:20" hidden="1" x14ac:dyDescent="0.25">
      <c r="A600" t="s">
        <v>367</v>
      </c>
      <c r="B600" t="s">
        <v>379</v>
      </c>
      <c r="C600" t="s">
        <v>1</v>
      </c>
      <c r="D600" t="s">
        <v>0</v>
      </c>
      <c r="E600">
        <v>16704</v>
      </c>
      <c r="F600" t="s">
        <v>151</v>
      </c>
      <c r="G600" t="s">
        <v>152</v>
      </c>
      <c r="H600" s="2">
        <v>0</v>
      </c>
      <c r="I600" s="2">
        <v>0</v>
      </c>
      <c r="J600" s="2">
        <v>0</v>
      </c>
      <c r="K600" s="2">
        <v>12.17</v>
      </c>
      <c r="L600" s="2">
        <v>0</v>
      </c>
      <c r="M600" s="2">
        <v>0</v>
      </c>
      <c r="N600" s="2">
        <v>0</v>
      </c>
      <c r="O600" s="2">
        <v>1.5821000000000001</v>
      </c>
      <c r="P600" s="2">
        <v>13.7521</v>
      </c>
      <c r="Q600" s="2"/>
      <c r="R600">
        <v>3</v>
      </c>
      <c r="S600" s="59"/>
      <c r="T600" s="59"/>
    </row>
    <row r="601" spans="1:20" hidden="1" x14ac:dyDescent="0.25">
      <c r="A601" t="s">
        <v>367</v>
      </c>
      <c r="B601" t="s">
        <v>379</v>
      </c>
      <c r="C601" t="s">
        <v>1</v>
      </c>
      <c r="D601" t="s">
        <v>0</v>
      </c>
      <c r="E601">
        <v>44667</v>
      </c>
      <c r="F601" t="s">
        <v>404</v>
      </c>
      <c r="G601" t="s">
        <v>405</v>
      </c>
      <c r="H601" s="2">
        <v>0</v>
      </c>
      <c r="I601" s="2">
        <v>0</v>
      </c>
      <c r="J601" s="2">
        <v>0</v>
      </c>
      <c r="K601" s="2">
        <v>33.04</v>
      </c>
      <c r="L601" s="2">
        <v>0</v>
      </c>
      <c r="M601" s="2">
        <v>0</v>
      </c>
      <c r="N601" s="2">
        <v>0</v>
      </c>
      <c r="O601" s="2">
        <v>4.2952000000000004</v>
      </c>
      <c r="P601" s="2">
        <v>37.3352</v>
      </c>
      <c r="Q601" s="2"/>
      <c r="R601">
        <v>3</v>
      </c>
      <c r="S601" s="59"/>
      <c r="T601" s="59"/>
    </row>
    <row r="602" spans="1:20" hidden="1" x14ac:dyDescent="0.25">
      <c r="A602" t="s">
        <v>367</v>
      </c>
      <c r="B602" t="s">
        <v>390</v>
      </c>
      <c r="C602" t="s">
        <v>1</v>
      </c>
      <c r="D602" t="s">
        <v>0</v>
      </c>
      <c r="E602">
        <v>115089</v>
      </c>
      <c r="F602" t="s">
        <v>133</v>
      </c>
      <c r="G602" t="s">
        <v>134</v>
      </c>
      <c r="H602" s="2">
        <v>0</v>
      </c>
      <c r="I602" s="2">
        <v>0</v>
      </c>
      <c r="J602" s="2">
        <v>0</v>
      </c>
      <c r="K602" s="2">
        <v>17.82</v>
      </c>
      <c r="L602" s="2">
        <v>0</v>
      </c>
      <c r="M602" s="2">
        <v>0</v>
      </c>
      <c r="N602" s="2">
        <v>0</v>
      </c>
      <c r="O602" s="2">
        <v>2.3166000000000002</v>
      </c>
      <c r="P602" s="2">
        <v>20.136600000000001</v>
      </c>
      <c r="Q602" s="2"/>
      <c r="R602">
        <v>3</v>
      </c>
      <c r="S602" s="59"/>
      <c r="T602" s="59"/>
    </row>
    <row r="603" spans="1:20" hidden="1" x14ac:dyDescent="0.25">
      <c r="A603" t="s">
        <v>367</v>
      </c>
      <c r="B603" t="s">
        <v>390</v>
      </c>
      <c r="C603" t="s">
        <v>1</v>
      </c>
      <c r="D603" t="s">
        <v>0</v>
      </c>
      <c r="E603">
        <v>115104</v>
      </c>
      <c r="F603" t="s">
        <v>133</v>
      </c>
      <c r="G603" t="s">
        <v>134</v>
      </c>
      <c r="H603" s="2">
        <v>0</v>
      </c>
      <c r="I603" s="2">
        <v>0</v>
      </c>
      <c r="J603" s="2">
        <v>0</v>
      </c>
      <c r="K603" s="2">
        <v>88.95</v>
      </c>
      <c r="L603" s="2">
        <v>0</v>
      </c>
      <c r="M603" s="2">
        <v>0</v>
      </c>
      <c r="N603" s="2">
        <v>0</v>
      </c>
      <c r="O603" s="2">
        <v>11.563500000000001</v>
      </c>
      <c r="P603" s="2">
        <v>100.51350000000001</v>
      </c>
      <c r="Q603" s="2"/>
      <c r="R603">
        <v>3</v>
      </c>
      <c r="S603" s="59"/>
      <c r="T603" s="59"/>
    </row>
    <row r="604" spans="1:20" hidden="1" x14ac:dyDescent="0.25">
      <c r="A604" t="s">
        <v>367</v>
      </c>
      <c r="B604" t="s">
        <v>390</v>
      </c>
      <c r="C604" t="s">
        <v>1</v>
      </c>
      <c r="D604" t="s">
        <v>0</v>
      </c>
      <c r="E604">
        <v>889945</v>
      </c>
      <c r="F604" t="s">
        <v>101</v>
      </c>
      <c r="G604" t="s">
        <v>102</v>
      </c>
      <c r="H604" s="2">
        <v>0</v>
      </c>
      <c r="I604" s="2">
        <v>0</v>
      </c>
      <c r="J604" s="2">
        <v>0</v>
      </c>
      <c r="K604" s="2">
        <v>87.72</v>
      </c>
      <c r="L604" s="2">
        <v>0</v>
      </c>
      <c r="M604" s="2">
        <v>0</v>
      </c>
      <c r="N604" s="2">
        <v>0</v>
      </c>
      <c r="O604" s="2">
        <v>11.403600000000001</v>
      </c>
      <c r="P604" s="2">
        <v>99.123599999999996</v>
      </c>
      <c r="Q604" s="2"/>
      <c r="R604">
        <v>3</v>
      </c>
      <c r="S604" s="59"/>
      <c r="T604" s="59"/>
    </row>
    <row r="605" spans="1:20" hidden="1" x14ac:dyDescent="0.25">
      <c r="A605" t="s">
        <v>367</v>
      </c>
      <c r="B605" t="s">
        <v>390</v>
      </c>
      <c r="C605" t="s">
        <v>1</v>
      </c>
      <c r="D605" t="s">
        <v>0</v>
      </c>
      <c r="E605">
        <v>889973</v>
      </c>
      <c r="F605" t="s">
        <v>101</v>
      </c>
      <c r="G605" t="s">
        <v>102</v>
      </c>
      <c r="H605" s="2">
        <v>0</v>
      </c>
      <c r="I605" s="2">
        <v>0</v>
      </c>
      <c r="J605" s="2">
        <v>0</v>
      </c>
      <c r="K605" s="2">
        <v>12.17</v>
      </c>
      <c r="L605" s="2">
        <v>0</v>
      </c>
      <c r="M605" s="2">
        <v>0</v>
      </c>
      <c r="N605" s="2">
        <v>0</v>
      </c>
      <c r="O605" s="2">
        <v>1.5821000000000001</v>
      </c>
      <c r="P605" s="2">
        <v>13.7521</v>
      </c>
      <c r="Q605" s="2"/>
      <c r="R605">
        <v>3</v>
      </c>
      <c r="S605" s="59"/>
      <c r="T605" s="59"/>
    </row>
    <row r="606" spans="1:20" hidden="1" x14ac:dyDescent="0.25">
      <c r="A606" t="s">
        <v>367</v>
      </c>
      <c r="B606" t="s">
        <v>390</v>
      </c>
      <c r="C606" t="s">
        <v>1</v>
      </c>
      <c r="D606" t="s">
        <v>0</v>
      </c>
      <c r="E606">
        <v>889979</v>
      </c>
      <c r="F606" t="s">
        <v>101</v>
      </c>
      <c r="G606" t="s">
        <v>102</v>
      </c>
      <c r="H606" s="2">
        <v>0</v>
      </c>
      <c r="I606" s="2">
        <v>0</v>
      </c>
      <c r="J606" s="2">
        <v>0</v>
      </c>
      <c r="K606" s="2">
        <v>26.86</v>
      </c>
      <c r="L606" s="2">
        <v>0</v>
      </c>
      <c r="M606" s="2">
        <v>0</v>
      </c>
      <c r="N606" s="2">
        <v>0</v>
      </c>
      <c r="O606" s="2">
        <v>3.4918</v>
      </c>
      <c r="P606" s="2">
        <v>30.351800000000001</v>
      </c>
      <c r="Q606" s="2"/>
      <c r="R606">
        <v>3</v>
      </c>
      <c r="S606" s="59"/>
      <c r="T606" s="59"/>
    </row>
    <row r="607" spans="1:20" hidden="1" x14ac:dyDescent="0.25">
      <c r="A607" t="s">
        <v>367</v>
      </c>
      <c r="B607" t="s">
        <v>390</v>
      </c>
      <c r="C607" t="s">
        <v>1</v>
      </c>
      <c r="D607" t="s">
        <v>0</v>
      </c>
      <c r="E607">
        <v>400313</v>
      </c>
      <c r="F607" t="s">
        <v>65</v>
      </c>
      <c r="G607" t="s">
        <v>66</v>
      </c>
      <c r="H607" s="2">
        <v>0</v>
      </c>
      <c r="I607" s="2">
        <v>0</v>
      </c>
      <c r="J607" s="2">
        <v>0</v>
      </c>
      <c r="K607" s="2">
        <v>4.2</v>
      </c>
      <c r="L607" s="2">
        <v>0</v>
      </c>
      <c r="M607" s="2">
        <v>0</v>
      </c>
      <c r="N607" s="2">
        <v>0</v>
      </c>
      <c r="O607" s="2">
        <v>0.54600000000000004</v>
      </c>
      <c r="P607" s="2">
        <v>4.7460000000000004</v>
      </c>
      <c r="Q607" s="2"/>
      <c r="R607">
        <v>3</v>
      </c>
      <c r="S607" s="59"/>
      <c r="T607" s="59"/>
    </row>
    <row r="608" spans="1:20" hidden="1" x14ac:dyDescent="0.25">
      <c r="A608" t="s">
        <v>367</v>
      </c>
      <c r="B608" t="s">
        <v>389</v>
      </c>
      <c r="C608" t="s">
        <v>1</v>
      </c>
      <c r="D608" t="s">
        <v>0</v>
      </c>
      <c r="E608">
        <v>400347</v>
      </c>
      <c r="F608" t="s">
        <v>65</v>
      </c>
      <c r="G608" t="s">
        <v>66</v>
      </c>
      <c r="H608" s="2">
        <v>0</v>
      </c>
      <c r="I608" s="2">
        <v>0</v>
      </c>
      <c r="J608" s="2">
        <v>0</v>
      </c>
      <c r="K608" s="2">
        <v>3.4</v>
      </c>
      <c r="L608" s="2">
        <v>0</v>
      </c>
      <c r="M608" s="2">
        <v>0</v>
      </c>
      <c r="N608" s="2">
        <v>0</v>
      </c>
      <c r="O608" s="2">
        <v>0.442</v>
      </c>
      <c r="P608" s="2">
        <v>3.8420000000000001</v>
      </c>
      <c r="Q608" s="2"/>
      <c r="R608">
        <v>3</v>
      </c>
      <c r="S608" s="59"/>
      <c r="T608" s="59"/>
    </row>
    <row r="609" spans="1:20" hidden="1" x14ac:dyDescent="0.25">
      <c r="A609" t="s">
        <v>367</v>
      </c>
      <c r="B609" t="s">
        <v>389</v>
      </c>
      <c r="C609" t="s">
        <v>1</v>
      </c>
      <c r="D609" t="s">
        <v>0</v>
      </c>
      <c r="E609">
        <v>400245</v>
      </c>
      <c r="F609" t="s">
        <v>65</v>
      </c>
      <c r="G609" t="s">
        <v>66</v>
      </c>
      <c r="H609" s="2">
        <v>0</v>
      </c>
      <c r="I609" s="2">
        <v>0</v>
      </c>
      <c r="J609" s="2">
        <v>0</v>
      </c>
      <c r="K609" s="2">
        <v>20</v>
      </c>
      <c r="L609" s="2">
        <v>0</v>
      </c>
      <c r="M609" s="2">
        <v>0</v>
      </c>
      <c r="N609" s="2">
        <v>0</v>
      </c>
      <c r="O609" s="2">
        <v>2.6</v>
      </c>
      <c r="P609" s="2">
        <v>22.6</v>
      </c>
      <c r="Q609" s="2"/>
      <c r="R609">
        <v>3</v>
      </c>
      <c r="S609" s="59"/>
      <c r="T609" s="59"/>
    </row>
    <row r="610" spans="1:20" hidden="1" x14ac:dyDescent="0.25">
      <c r="A610" t="s">
        <v>367</v>
      </c>
      <c r="B610" t="s">
        <v>389</v>
      </c>
      <c r="C610" t="s">
        <v>1</v>
      </c>
      <c r="D610" t="s">
        <v>0</v>
      </c>
      <c r="E610">
        <v>889805</v>
      </c>
      <c r="F610" t="s">
        <v>101</v>
      </c>
      <c r="G610" t="s">
        <v>102</v>
      </c>
      <c r="H610" s="2">
        <v>0</v>
      </c>
      <c r="I610" s="2">
        <v>0</v>
      </c>
      <c r="J610" s="2">
        <v>0</v>
      </c>
      <c r="K610" s="2">
        <v>10.93</v>
      </c>
      <c r="L610" s="2">
        <v>0</v>
      </c>
      <c r="M610" s="2">
        <v>0</v>
      </c>
      <c r="N610" s="2">
        <v>0</v>
      </c>
      <c r="O610" s="2">
        <v>1.4209000000000001</v>
      </c>
      <c r="P610" s="2">
        <v>12.350899999999999</v>
      </c>
      <c r="Q610" s="2"/>
      <c r="R610">
        <v>3</v>
      </c>
      <c r="S610" s="59"/>
      <c r="T610" s="59"/>
    </row>
    <row r="611" spans="1:20" hidden="1" x14ac:dyDescent="0.25">
      <c r="A611" t="s">
        <v>367</v>
      </c>
      <c r="B611" t="s">
        <v>389</v>
      </c>
      <c r="C611" t="s">
        <v>1</v>
      </c>
      <c r="D611" t="s">
        <v>0</v>
      </c>
      <c r="E611">
        <v>889642</v>
      </c>
      <c r="F611" t="s">
        <v>101</v>
      </c>
      <c r="G611" t="s">
        <v>102</v>
      </c>
      <c r="H611" s="2">
        <v>0</v>
      </c>
      <c r="I611" s="2">
        <v>0</v>
      </c>
      <c r="J611" s="2">
        <v>0</v>
      </c>
      <c r="K611" s="2">
        <v>64.44</v>
      </c>
      <c r="L611" s="2">
        <v>0</v>
      </c>
      <c r="M611" s="2">
        <v>0</v>
      </c>
      <c r="N611" s="2">
        <v>0</v>
      </c>
      <c r="O611" s="2">
        <v>8.3772000000000002</v>
      </c>
      <c r="P611" s="2">
        <v>72.8172</v>
      </c>
      <c r="Q611" s="2"/>
      <c r="R611">
        <v>3</v>
      </c>
      <c r="S611" s="59"/>
      <c r="T611" s="59"/>
    </row>
    <row r="612" spans="1:20" hidden="1" x14ac:dyDescent="0.25">
      <c r="A612" t="s">
        <v>367</v>
      </c>
      <c r="B612" t="s">
        <v>389</v>
      </c>
      <c r="C612" t="s">
        <v>1</v>
      </c>
      <c r="D612" t="s">
        <v>0</v>
      </c>
      <c r="E612">
        <v>889771</v>
      </c>
      <c r="F612" t="s">
        <v>101</v>
      </c>
      <c r="G612" t="s">
        <v>102</v>
      </c>
      <c r="H612" s="2">
        <v>0</v>
      </c>
      <c r="I612" s="2">
        <v>0</v>
      </c>
      <c r="J612" s="2">
        <v>0</v>
      </c>
      <c r="K612" s="2">
        <v>75.069999999999993</v>
      </c>
      <c r="L612" s="2">
        <v>0</v>
      </c>
      <c r="M612" s="2">
        <v>0</v>
      </c>
      <c r="N612" s="2">
        <v>0</v>
      </c>
      <c r="O612" s="2">
        <v>9.7591000000000001</v>
      </c>
      <c r="P612" s="2">
        <v>84.829099999999997</v>
      </c>
      <c r="Q612" s="2"/>
      <c r="R612">
        <v>3</v>
      </c>
      <c r="S612" s="59"/>
      <c r="T612" s="59"/>
    </row>
    <row r="613" spans="1:20" hidden="1" x14ac:dyDescent="0.25">
      <c r="A613" t="s">
        <v>367</v>
      </c>
      <c r="B613" t="s">
        <v>389</v>
      </c>
      <c r="C613" t="s">
        <v>1</v>
      </c>
      <c r="D613" t="s">
        <v>0</v>
      </c>
      <c r="E613">
        <v>275925</v>
      </c>
      <c r="F613" t="s">
        <v>54</v>
      </c>
      <c r="G613" t="s">
        <v>55</v>
      </c>
      <c r="H613" s="2">
        <v>0</v>
      </c>
      <c r="I613" s="2">
        <v>0</v>
      </c>
      <c r="J613" s="2">
        <v>0</v>
      </c>
      <c r="K613" s="2">
        <v>28.32</v>
      </c>
      <c r="L613" s="2">
        <v>0</v>
      </c>
      <c r="M613" s="2">
        <v>0</v>
      </c>
      <c r="N613" s="2">
        <v>0</v>
      </c>
      <c r="O613" s="2">
        <v>3.6816</v>
      </c>
      <c r="P613" s="2">
        <v>32.001600000000003</v>
      </c>
      <c r="Q613" s="2"/>
      <c r="R613">
        <v>3</v>
      </c>
      <c r="S613" s="59"/>
      <c r="T613" s="59"/>
    </row>
    <row r="614" spans="1:20" hidden="1" x14ac:dyDescent="0.25">
      <c r="A614" t="s">
        <v>367</v>
      </c>
      <c r="B614" t="s">
        <v>403</v>
      </c>
      <c r="C614" t="s">
        <v>1</v>
      </c>
      <c r="D614" t="s">
        <v>0</v>
      </c>
      <c r="E614">
        <v>2985249</v>
      </c>
      <c r="F614" t="s">
        <v>77</v>
      </c>
      <c r="G614" t="s">
        <v>67</v>
      </c>
      <c r="H614" s="2">
        <v>0</v>
      </c>
      <c r="I614" s="2">
        <v>0</v>
      </c>
      <c r="J614" s="2">
        <v>0</v>
      </c>
      <c r="K614" s="2">
        <v>11.5</v>
      </c>
      <c r="L614" s="2">
        <v>0</v>
      </c>
      <c r="M614" s="2">
        <v>0</v>
      </c>
      <c r="N614" s="2">
        <v>0</v>
      </c>
      <c r="O614" s="2">
        <v>1.4950000000000001</v>
      </c>
      <c r="P614" s="2">
        <v>12.995000000000001</v>
      </c>
      <c r="Q614" s="2"/>
      <c r="R614">
        <v>3</v>
      </c>
      <c r="S614" s="59"/>
      <c r="T614" s="59"/>
    </row>
    <row r="615" spans="1:20" hidden="1" x14ac:dyDescent="0.25">
      <c r="A615" t="s">
        <v>367</v>
      </c>
      <c r="B615" t="s">
        <v>378</v>
      </c>
      <c r="C615" t="s">
        <v>1</v>
      </c>
      <c r="D615" t="s">
        <v>0</v>
      </c>
      <c r="E615">
        <v>2994056</v>
      </c>
      <c r="F615" t="s">
        <v>77</v>
      </c>
      <c r="G615" t="s">
        <v>67</v>
      </c>
      <c r="H615" s="2">
        <v>0</v>
      </c>
      <c r="I615" s="2">
        <v>0</v>
      </c>
      <c r="J615" s="2">
        <v>0</v>
      </c>
      <c r="K615" s="2">
        <v>25.71</v>
      </c>
      <c r="L615" s="2">
        <v>0</v>
      </c>
      <c r="M615" s="2">
        <v>0</v>
      </c>
      <c r="N615" s="2">
        <v>0</v>
      </c>
      <c r="O615" s="2">
        <v>3.3423000000000003</v>
      </c>
      <c r="P615" s="2">
        <v>29.052300000000002</v>
      </c>
      <c r="Q615" s="2"/>
      <c r="R615">
        <v>3</v>
      </c>
      <c r="S615" s="59"/>
      <c r="T615" s="59"/>
    </row>
    <row r="616" spans="1:20" hidden="1" x14ac:dyDescent="0.25">
      <c r="A616" t="s">
        <v>367</v>
      </c>
      <c r="B616" t="s">
        <v>378</v>
      </c>
      <c r="C616" t="s">
        <v>1</v>
      </c>
      <c r="D616" t="s">
        <v>0</v>
      </c>
      <c r="E616">
        <v>47979</v>
      </c>
      <c r="F616" t="s">
        <v>402</v>
      </c>
      <c r="G616" t="s">
        <v>91</v>
      </c>
      <c r="H616" s="2">
        <v>4.1500000000000004</v>
      </c>
      <c r="I616" s="2">
        <v>0</v>
      </c>
      <c r="J616" s="2">
        <v>0</v>
      </c>
      <c r="K616" s="2">
        <v>71.599999999999994</v>
      </c>
      <c r="L616" s="2">
        <v>0</v>
      </c>
      <c r="M616" s="2">
        <v>0</v>
      </c>
      <c r="N616" s="2">
        <v>0</v>
      </c>
      <c r="O616" s="2">
        <v>9.3079999999999998</v>
      </c>
      <c r="P616" s="2">
        <v>85.057999999999993</v>
      </c>
      <c r="Q616" s="2"/>
      <c r="R616">
        <v>3</v>
      </c>
      <c r="S616" s="59"/>
      <c r="T616" s="59"/>
    </row>
    <row r="617" spans="1:20" hidden="1" x14ac:dyDescent="0.25">
      <c r="A617" t="s">
        <v>367</v>
      </c>
      <c r="B617" t="s">
        <v>388</v>
      </c>
      <c r="C617" t="s">
        <v>1</v>
      </c>
      <c r="D617" t="s">
        <v>0</v>
      </c>
      <c r="E617">
        <v>889443</v>
      </c>
      <c r="F617" t="s">
        <v>101</v>
      </c>
      <c r="G617" t="s">
        <v>102</v>
      </c>
      <c r="H617" s="2">
        <v>0</v>
      </c>
      <c r="I617" s="2">
        <v>0</v>
      </c>
      <c r="J617" s="2">
        <v>0</v>
      </c>
      <c r="K617" s="2">
        <v>9.07</v>
      </c>
      <c r="L617" s="2">
        <v>0</v>
      </c>
      <c r="M617" s="2">
        <v>0</v>
      </c>
      <c r="N617" s="2">
        <v>0</v>
      </c>
      <c r="O617" s="2">
        <v>1.1791</v>
      </c>
      <c r="P617" s="2">
        <v>10.2491</v>
      </c>
      <c r="Q617" s="2"/>
      <c r="R617">
        <v>3</v>
      </c>
      <c r="S617" s="59"/>
      <c r="T617" s="59"/>
    </row>
    <row r="618" spans="1:20" hidden="1" x14ac:dyDescent="0.25">
      <c r="A618" t="s">
        <v>367</v>
      </c>
      <c r="B618" t="s">
        <v>377</v>
      </c>
      <c r="C618" t="s">
        <v>1</v>
      </c>
      <c r="D618" t="s">
        <v>0</v>
      </c>
      <c r="E618">
        <v>889366</v>
      </c>
      <c r="F618" t="s">
        <v>101</v>
      </c>
      <c r="G618" t="s">
        <v>102</v>
      </c>
      <c r="H618" s="2">
        <v>0</v>
      </c>
      <c r="I618" s="2">
        <v>0</v>
      </c>
      <c r="J618" s="2">
        <v>0</v>
      </c>
      <c r="K618" s="2">
        <v>415.51</v>
      </c>
      <c r="L618" s="2">
        <v>0</v>
      </c>
      <c r="M618" s="2">
        <v>0</v>
      </c>
      <c r="N618" s="2">
        <v>0</v>
      </c>
      <c r="O618" s="2">
        <v>54.016300000000001</v>
      </c>
      <c r="P618" s="2">
        <v>469.52629999999999</v>
      </c>
      <c r="Q618" s="2"/>
      <c r="R618">
        <v>3</v>
      </c>
      <c r="S618" s="59"/>
      <c r="T618" s="59"/>
    </row>
    <row r="619" spans="1:20" hidden="1" x14ac:dyDescent="0.25">
      <c r="A619" t="s">
        <v>367</v>
      </c>
      <c r="B619" t="s">
        <v>387</v>
      </c>
      <c r="C619" t="s">
        <v>1</v>
      </c>
      <c r="D619" t="s">
        <v>0</v>
      </c>
      <c r="E619">
        <v>889275</v>
      </c>
      <c r="F619" t="s">
        <v>101</v>
      </c>
      <c r="G619" t="s">
        <v>102</v>
      </c>
      <c r="H619" s="2">
        <v>0</v>
      </c>
      <c r="I619" s="2">
        <v>0</v>
      </c>
      <c r="J619" s="2">
        <v>0</v>
      </c>
      <c r="K619" s="2">
        <v>7.05</v>
      </c>
      <c r="L619" s="2">
        <v>0</v>
      </c>
      <c r="M619" s="2">
        <v>0</v>
      </c>
      <c r="N619" s="2">
        <v>0</v>
      </c>
      <c r="O619" s="2">
        <v>0.91649999999999998</v>
      </c>
      <c r="P619" s="2">
        <v>7.9664999999999999</v>
      </c>
      <c r="Q619" s="2"/>
      <c r="R619">
        <v>3</v>
      </c>
      <c r="S619" s="59"/>
      <c r="T619" s="59"/>
    </row>
    <row r="620" spans="1:20" hidden="1" x14ac:dyDescent="0.25">
      <c r="A620" t="s">
        <v>367</v>
      </c>
      <c r="B620" t="s">
        <v>387</v>
      </c>
      <c r="C620" t="s">
        <v>1</v>
      </c>
      <c r="D620" t="s">
        <v>0</v>
      </c>
      <c r="E620">
        <v>37698</v>
      </c>
      <c r="F620" t="s">
        <v>131</v>
      </c>
      <c r="G620" t="s">
        <v>132</v>
      </c>
      <c r="H620" s="2">
        <v>0</v>
      </c>
      <c r="I620" s="2">
        <v>0</v>
      </c>
      <c r="J620" s="2">
        <v>0</v>
      </c>
      <c r="K620" s="2">
        <v>1.45</v>
      </c>
      <c r="L620" s="2">
        <v>0</v>
      </c>
      <c r="M620" s="2">
        <v>0</v>
      </c>
      <c r="N620" s="2">
        <v>0</v>
      </c>
      <c r="O620" s="2">
        <v>0.1885</v>
      </c>
      <c r="P620" s="2">
        <v>1.6385000000000001</v>
      </c>
      <c r="Q620" s="2"/>
      <c r="R620">
        <v>3</v>
      </c>
      <c r="S620" s="59"/>
      <c r="T620" s="59"/>
    </row>
    <row r="621" spans="1:20" hidden="1" x14ac:dyDescent="0.25">
      <c r="A621" t="s">
        <v>367</v>
      </c>
      <c r="B621" t="s">
        <v>387</v>
      </c>
      <c r="C621" t="s">
        <v>1</v>
      </c>
      <c r="D621" t="s">
        <v>0</v>
      </c>
      <c r="E621">
        <v>3000229</v>
      </c>
      <c r="F621" t="s">
        <v>77</v>
      </c>
      <c r="G621" t="s">
        <v>67</v>
      </c>
      <c r="H621" s="2">
        <v>0</v>
      </c>
      <c r="I621" s="2">
        <v>0</v>
      </c>
      <c r="J621" s="2">
        <v>0</v>
      </c>
      <c r="K621" s="2">
        <v>18.579999999999998</v>
      </c>
      <c r="L621" s="2">
        <v>0</v>
      </c>
      <c r="M621" s="2">
        <v>0</v>
      </c>
      <c r="N621" s="2">
        <v>0</v>
      </c>
      <c r="O621" s="2">
        <v>2.4154</v>
      </c>
      <c r="P621" s="2">
        <v>20.995399999999997</v>
      </c>
      <c r="Q621" s="2"/>
      <c r="R621">
        <v>3</v>
      </c>
      <c r="S621" s="59"/>
      <c r="T621" s="59"/>
    </row>
    <row r="622" spans="1:20" hidden="1" x14ac:dyDescent="0.25">
      <c r="A622" t="s">
        <v>367</v>
      </c>
      <c r="B622" t="s">
        <v>387</v>
      </c>
      <c r="C622" t="s">
        <v>1</v>
      </c>
      <c r="D622" t="s">
        <v>0</v>
      </c>
      <c r="E622">
        <v>399848</v>
      </c>
      <c r="F622" t="s">
        <v>65</v>
      </c>
      <c r="G622" t="s">
        <v>66</v>
      </c>
      <c r="H622" s="2">
        <v>0</v>
      </c>
      <c r="I622" s="2">
        <v>0</v>
      </c>
      <c r="J622" s="2">
        <v>0</v>
      </c>
      <c r="K622" s="2">
        <v>70</v>
      </c>
      <c r="L622" s="2">
        <v>0</v>
      </c>
      <c r="M622" s="2">
        <v>0</v>
      </c>
      <c r="N622" s="2">
        <v>0</v>
      </c>
      <c r="O622" s="2">
        <v>9.1</v>
      </c>
      <c r="P622" s="2">
        <v>79.099999999999994</v>
      </c>
      <c r="Q622" s="2"/>
      <c r="R622">
        <v>3</v>
      </c>
      <c r="S622" s="59"/>
      <c r="T622" s="59"/>
    </row>
    <row r="623" spans="1:20" hidden="1" x14ac:dyDescent="0.25">
      <c r="A623" t="s">
        <v>367</v>
      </c>
      <c r="B623" t="s">
        <v>387</v>
      </c>
      <c r="C623" t="s">
        <v>1</v>
      </c>
      <c r="D623" t="s">
        <v>0</v>
      </c>
      <c r="E623">
        <v>399757</v>
      </c>
      <c r="F623" t="s">
        <v>65</v>
      </c>
      <c r="G623" t="s">
        <v>66</v>
      </c>
      <c r="H623" s="2">
        <v>0</v>
      </c>
      <c r="I623" s="2">
        <v>0</v>
      </c>
      <c r="J623" s="2">
        <v>0</v>
      </c>
      <c r="K623" s="2">
        <v>49.2</v>
      </c>
      <c r="L623" s="2">
        <v>0</v>
      </c>
      <c r="M623" s="2">
        <v>0</v>
      </c>
      <c r="N623" s="2">
        <v>0</v>
      </c>
      <c r="O623" s="2">
        <v>6.3960000000000008</v>
      </c>
      <c r="P623" s="2">
        <v>55.596000000000004</v>
      </c>
      <c r="Q623" s="2"/>
      <c r="R623">
        <v>3</v>
      </c>
      <c r="S623" s="59"/>
      <c r="T623" s="59"/>
    </row>
    <row r="624" spans="1:20" hidden="1" x14ac:dyDescent="0.25">
      <c r="A624" t="s">
        <v>367</v>
      </c>
      <c r="B624" t="s">
        <v>387</v>
      </c>
      <c r="C624" t="s">
        <v>1</v>
      </c>
      <c r="D624" t="s">
        <v>0</v>
      </c>
      <c r="E624">
        <v>889052</v>
      </c>
      <c r="F624" t="s">
        <v>101</v>
      </c>
      <c r="G624" t="s">
        <v>102</v>
      </c>
      <c r="H624" s="2">
        <v>0</v>
      </c>
      <c r="I624" s="2">
        <v>0</v>
      </c>
      <c r="J624" s="2">
        <v>0</v>
      </c>
      <c r="K624" s="2">
        <v>78.67</v>
      </c>
      <c r="L624" s="2">
        <v>0</v>
      </c>
      <c r="M624" s="2">
        <v>0</v>
      </c>
      <c r="N624" s="2">
        <v>0</v>
      </c>
      <c r="O624" s="2">
        <v>10.2271</v>
      </c>
      <c r="P624" s="2">
        <v>88.897099999999995</v>
      </c>
      <c r="Q624" s="2"/>
      <c r="R624">
        <v>3</v>
      </c>
      <c r="S624" s="59"/>
      <c r="T624" s="59"/>
    </row>
    <row r="625" spans="1:20" hidden="1" x14ac:dyDescent="0.25">
      <c r="A625" t="s">
        <v>367</v>
      </c>
      <c r="B625" t="s">
        <v>387</v>
      </c>
      <c r="C625" t="s">
        <v>1</v>
      </c>
      <c r="D625" t="s">
        <v>0</v>
      </c>
      <c r="E625">
        <v>888919</v>
      </c>
      <c r="F625" t="s">
        <v>101</v>
      </c>
      <c r="G625" t="s">
        <v>102</v>
      </c>
      <c r="H625" s="2">
        <v>0</v>
      </c>
      <c r="I625" s="2">
        <v>0</v>
      </c>
      <c r="J625" s="2">
        <v>0</v>
      </c>
      <c r="K625" s="2">
        <v>97.8</v>
      </c>
      <c r="L625" s="2">
        <v>0</v>
      </c>
      <c r="M625" s="2">
        <v>0</v>
      </c>
      <c r="N625" s="2">
        <v>0</v>
      </c>
      <c r="O625" s="2">
        <v>12.714</v>
      </c>
      <c r="P625" s="2">
        <v>110.514</v>
      </c>
      <c r="Q625" s="2"/>
      <c r="R625">
        <v>3</v>
      </c>
      <c r="S625" s="59"/>
      <c r="T625" s="59"/>
    </row>
    <row r="626" spans="1:20" hidden="1" x14ac:dyDescent="0.25">
      <c r="A626" t="s">
        <v>367</v>
      </c>
      <c r="B626" t="s">
        <v>387</v>
      </c>
      <c r="C626" t="s">
        <v>1</v>
      </c>
      <c r="D626" t="s">
        <v>0</v>
      </c>
      <c r="E626">
        <v>37620</v>
      </c>
      <c r="F626" t="s">
        <v>131</v>
      </c>
      <c r="G626" t="s">
        <v>132</v>
      </c>
      <c r="H626" s="2">
        <v>0</v>
      </c>
      <c r="I626" s="2">
        <v>0</v>
      </c>
      <c r="J626" s="2">
        <v>0</v>
      </c>
      <c r="K626" s="2">
        <v>34.94</v>
      </c>
      <c r="L626" s="2">
        <v>0</v>
      </c>
      <c r="M626" s="2">
        <v>0</v>
      </c>
      <c r="N626" s="2">
        <v>0</v>
      </c>
      <c r="O626" s="2">
        <v>4.5422000000000002</v>
      </c>
      <c r="P626" s="2">
        <v>39.482199999999999</v>
      </c>
      <c r="Q626" s="2"/>
      <c r="R626">
        <v>3</v>
      </c>
      <c r="S626" s="59"/>
      <c r="T626" s="59"/>
    </row>
    <row r="627" spans="1:20" hidden="1" x14ac:dyDescent="0.25">
      <c r="A627" t="s">
        <v>367</v>
      </c>
      <c r="B627" t="s">
        <v>386</v>
      </c>
      <c r="C627" t="s">
        <v>1</v>
      </c>
      <c r="D627" t="s">
        <v>0</v>
      </c>
      <c r="E627">
        <v>507</v>
      </c>
      <c r="F627" t="s">
        <v>400</v>
      </c>
      <c r="G627" t="s">
        <v>401</v>
      </c>
      <c r="H627" s="2">
        <v>0</v>
      </c>
      <c r="I627" s="2">
        <v>0</v>
      </c>
      <c r="J627" s="2">
        <v>0</v>
      </c>
      <c r="K627" s="2">
        <v>11.87</v>
      </c>
      <c r="L627" s="2">
        <v>0</v>
      </c>
      <c r="M627" s="2">
        <v>0</v>
      </c>
      <c r="N627" s="2">
        <v>0</v>
      </c>
      <c r="O627" s="2">
        <v>1.5430999999999999</v>
      </c>
      <c r="P627" s="2">
        <v>13.4131</v>
      </c>
      <c r="Q627" s="2"/>
      <c r="R627">
        <v>3</v>
      </c>
      <c r="S627" s="59"/>
      <c r="T627" s="59"/>
    </row>
    <row r="628" spans="1:20" hidden="1" x14ac:dyDescent="0.25">
      <c r="A628" t="s">
        <v>367</v>
      </c>
      <c r="B628" t="s">
        <v>386</v>
      </c>
      <c r="C628" t="s">
        <v>1</v>
      </c>
      <c r="D628" t="s">
        <v>0</v>
      </c>
      <c r="E628">
        <v>2175</v>
      </c>
      <c r="F628" t="s">
        <v>140</v>
      </c>
      <c r="G628" t="s">
        <v>141</v>
      </c>
      <c r="H628" s="2">
        <v>0</v>
      </c>
      <c r="I628" s="2">
        <v>0</v>
      </c>
      <c r="J628" s="2">
        <v>0</v>
      </c>
      <c r="K628" s="2">
        <v>11.07</v>
      </c>
      <c r="L628" s="2">
        <v>0</v>
      </c>
      <c r="M628" s="2">
        <v>0</v>
      </c>
      <c r="N628" s="2">
        <v>0</v>
      </c>
      <c r="O628" s="2">
        <v>1.4391</v>
      </c>
      <c r="P628" s="2">
        <v>12.5091</v>
      </c>
      <c r="Q628" s="2"/>
      <c r="R628">
        <v>3</v>
      </c>
      <c r="S628" s="59"/>
      <c r="T628" s="59"/>
    </row>
    <row r="629" spans="1:20" hidden="1" x14ac:dyDescent="0.25">
      <c r="A629" t="s">
        <v>367</v>
      </c>
      <c r="B629" t="s">
        <v>386</v>
      </c>
      <c r="C629" t="s">
        <v>1</v>
      </c>
      <c r="D629" t="s">
        <v>0</v>
      </c>
      <c r="E629">
        <v>888845</v>
      </c>
      <c r="F629" t="s">
        <v>101</v>
      </c>
      <c r="G629" t="s">
        <v>102</v>
      </c>
      <c r="H629" s="2">
        <v>0</v>
      </c>
      <c r="I629" s="2">
        <v>0</v>
      </c>
      <c r="J629" s="2">
        <v>0</v>
      </c>
      <c r="K629" s="2">
        <v>8.32</v>
      </c>
      <c r="L629" s="2">
        <v>0</v>
      </c>
      <c r="M629" s="2">
        <v>0</v>
      </c>
      <c r="N629" s="2">
        <v>0</v>
      </c>
      <c r="O629" s="2">
        <v>1.0816000000000001</v>
      </c>
      <c r="P629" s="2">
        <v>9.4016000000000002</v>
      </c>
      <c r="Q629" s="2"/>
      <c r="R629">
        <v>3</v>
      </c>
      <c r="S629" s="59"/>
      <c r="T629" s="59"/>
    </row>
    <row r="630" spans="1:20" hidden="1" x14ac:dyDescent="0.25">
      <c r="A630" t="s">
        <v>367</v>
      </c>
      <c r="B630" t="s">
        <v>386</v>
      </c>
      <c r="C630" t="s">
        <v>1</v>
      </c>
      <c r="D630" t="s">
        <v>0</v>
      </c>
      <c r="E630">
        <v>888773</v>
      </c>
      <c r="F630" t="s">
        <v>101</v>
      </c>
      <c r="G630" t="s">
        <v>102</v>
      </c>
      <c r="H630" s="2">
        <v>0</v>
      </c>
      <c r="I630" s="2">
        <v>0</v>
      </c>
      <c r="J630" s="2">
        <v>0</v>
      </c>
      <c r="K630" s="2">
        <v>9.3000000000000007</v>
      </c>
      <c r="L630" s="2">
        <v>0</v>
      </c>
      <c r="M630" s="2">
        <v>0</v>
      </c>
      <c r="N630" s="2">
        <v>0</v>
      </c>
      <c r="O630" s="2">
        <v>1.2090000000000001</v>
      </c>
      <c r="P630" s="2">
        <v>10.509</v>
      </c>
      <c r="Q630" s="2"/>
      <c r="R630">
        <v>3</v>
      </c>
      <c r="S630" s="59"/>
      <c r="T630" s="59"/>
    </row>
    <row r="631" spans="1:20" hidden="1" x14ac:dyDescent="0.25">
      <c r="A631" t="s">
        <v>367</v>
      </c>
      <c r="B631" t="s">
        <v>386</v>
      </c>
      <c r="C631" t="s">
        <v>1</v>
      </c>
      <c r="D631" t="s">
        <v>0</v>
      </c>
      <c r="E631">
        <v>399653</v>
      </c>
      <c r="F631" t="s">
        <v>65</v>
      </c>
      <c r="G631" t="s">
        <v>66</v>
      </c>
      <c r="H631" s="2">
        <v>0</v>
      </c>
      <c r="I631" s="2">
        <v>0</v>
      </c>
      <c r="J631" s="2">
        <v>0</v>
      </c>
      <c r="K631" s="2">
        <v>131.25</v>
      </c>
      <c r="L631" s="2">
        <v>0</v>
      </c>
      <c r="M631" s="2">
        <v>0</v>
      </c>
      <c r="N631" s="2">
        <v>0</v>
      </c>
      <c r="O631" s="2">
        <v>17.0625</v>
      </c>
      <c r="P631" s="2">
        <v>148.3125</v>
      </c>
      <c r="Q631" s="2"/>
      <c r="R631">
        <v>3</v>
      </c>
      <c r="S631" s="59"/>
      <c r="T631" s="59"/>
    </row>
    <row r="632" spans="1:20" hidden="1" x14ac:dyDescent="0.25">
      <c r="A632" t="s">
        <v>367</v>
      </c>
      <c r="B632" t="s">
        <v>375</v>
      </c>
      <c r="C632" t="s">
        <v>1</v>
      </c>
      <c r="D632" t="s">
        <v>0</v>
      </c>
      <c r="E632">
        <v>601028</v>
      </c>
      <c r="F632" t="s">
        <v>82</v>
      </c>
      <c r="G632" t="s">
        <v>96</v>
      </c>
      <c r="H632" s="2">
        <v>2</v>
      </c>
      <c r="I632" s="2">
        <v>0</v>
      </c>
      <c r="J632" s="2">
        <v>0</v>
      </c>
      <c r="K632" s="2">
        <v>34.51</v>
      </c>
      <c r="L632" s="2">
        <v>0</v>
      </c>
      <c r="M632" s="2">
        <v>0</v>
      </c>
      <c r="N632" s="2">
        <v>0</v>
      </c>
      <c r="O632" s="2">
        <v>4.4863</v>
      </c>
      <c r="P632" s="2">
        <v>40.996299999999998</v>
      </c>
      <c r="Q632" s="2"/>
      <c r="R632">
        <v>3</v>
      </c>
      <c r="S632" s="59"/>
      <c r="T632" s="59"/>
    </row>
    <row r="633" spans="1:20" hidden="1" x14ac:dyDescent="0.25">
      <c r="A633" t="s">
        <v>367</v>
      </c>
      <c r="B633" t="s">
        <v>375</v>
      </c>
      <c r="C633" t="s">
        <v>1</v>
      </c>
      <c r="D633" t="s">
        <v>0</v>
      </c>
      <c r="E633">
        <v>888722</v>
      </c>
      <c r="F633" t="s">
        <v>101</v>
      </c>
      <c r="G633" t="s">
        <v>102</v>
      </c>
      <c r="H633" s="2">
        <v>0</v>
      </c>
      <c r="I633" s="2">
        <v>0</v>
      </c>
      <c r="J633" s="2">
        <v>0</v>
      </c>
      <c r="K633" s="2">
        <v>52.26</v>
      </c>
      <c r="L633" s="2">
        <v>0</v>
      </c>
      <c r="M633" s="2">
        <v>0</v>
      </c>
      <c r="N633" s="2">
        <v>0</v>
      </c>
      <c r="O633" s="2">
        <v>6.7938000000000001</v>
      </c>
      <c r="P633" s="2">
        <v>59.053799999999995</v>
      </c>
      <c r="Q633" s="2"/>
      <c r="R633">
        <v>3</v>
      </c>
      <c r="S633" s="59"/>
      <c r="T633" s="59"/>
    </row>
    <row r="634" spans="1:20" hidden="1" x14ac:dyDescent="0.25">
      <c r="A634" t="s">
        <v>367</v>
      </c>
      <c r="B634" t="s">
        <v>375</v>
      </c>
      <c r="C634" t="s">
        <v>1</v>
      </c>
      <c r="D634" t="s">
        <v>0</v>
      </c>
      <c r="E634">
        <v>888668</v>
      </c>
      <c r="F634" t="s">
        <v>101</v>
      </c>
      <c r="G634" t="s">
        <v>102</v>
      </c>
      <c r="H634" s="2">
        <v>0</v>
      </c>
      <c r="I634" s="2">
        <v>0</v>
      </c>
      <c r="J634" s="2">
        <v>0</v>
      </c>
      <c r="K634" s="2">
        <v>49.06</v>
      </c>
      <c r="L634" s="2">
        <v>0</v>
      </c>
      <c r="M634" s="2">
        <v>0</v>
      </c>
      <c r="N634" s="2">
        <v>0</v>
      </c>
      <c r="O634" s="2">
        <v>6.3778000000000006</v>
      </c>
      <c r="P634" s="2">
        <v>55.437800000000003</v>
      </c>
      <c r="Q634" s="2"/>
      <c r="R634">
        <v>3</v>
      </c>
      <c r="S634" s="59"/>
      <c r="T634" s="59"/>
    </row>
    <row r="635" spans="1:20" hidden="1" x14ac:dyDescent="0.25">
      <c r="A635" t="s">
        <v>367</v>
      </c>
      <c r="B635" t="s">
        <v>375</v>
      </c>
      <c r="C635" t="s">
        <v>1</v>
      </c>
      <c r="D635" t="s">
        <v>0</v>
      </c>
      <c r="E635">
        <v>86488</v>
      </c>
      <c r="F635" t="s">
        <v>101</v>
      </c>
      <c r="G635" t="s">
        <v>102</v>
      </c>
      <c r="H635" s="2">
        <v>0</v>
      </c>
      <c r="I635" s="2">
        <v>0</v>
      </c>
      <c r="J635" s="2">
        <v>0</v>
      </c>
      <c r="K635" s="2">
        <v>213.12</v>
      </c>
      <c r="L635" s="2">
        <v>0</v>
      </c>
      <c r="M635" s="2">
        <v>0</v>
      </c>
      <c r="N635" s="2">
        <v>0</v>
      </c>
      <c r="O635" s="2">
        <v>27.7056</v>
      </c>
      <c r="P635" s="2">
        <v>240.82560000000001</v>
      </c>
      <c r="Q635" s="2"/>
      <c r="R635">
        <v>3</v>
      </c>
      <c r="S635" s="59"/>
      <c r="T635" s="59"/>
    </row>
    <row r="636" spans="1:20" hidden="1" x14ac:dyDescent="0.25">
      <c r="A636" t="s">
        <v>367</v>
      </c>
      <c r="B636" t="s">
        <v>375</v>
      </c>
      <c r="C636" t="s">
        <v>1</v>
      </c>
      <c r="D636" t="s">
        <v>0</v>
      </c>
      <c r="E636">
        <v>888704</v>
      </c>
      <c r="F636" t="s">
        <v>101</v>
      </c>
      <c r="G636" t="s">
        <v>102</v>
      </c>
      <c r="H636" s="2">
        <v>0</v>
      </c>
      <c r="I636" s="2">
        <v>0</v>
      </c>
      <c r="J636" s="2">
        <v>0</v>
      </c>
      <c r="K636" s="2">
        <v>25.11</v>
      </c>
      <c r="L636" s="2">
        <v>0</v>
      </c>
      <c r="M636" s="2">
        <v>0</v>
      </c>
      <c r="N636" s="2">
        <v>0</v>
      </c>
      <c r="O636" s="2">
        <v>3.2643</v>
      </c>
      <c r="P636" s="2">
        <v>28.374299999999998</v>
      </c>
      <c r="Q636" s="2"/>
      <c r="R636">
        <v>3</v>
      </c>
      <c r="S636" s="59"/>
      <c r="T636" s="59"/>
    </row>
    <row r="637" spans="1:20" hidden="1" x14ac:dyDescent="0.25">
      <c r="A637" t="s">
        <v>367</v>
      </c>
      <c r="B637" t="s">
        <v>374</v>
      </c>
      <c r="C637" t="s">
        <v>1</v>
      </c>
      <c r="D637" t="s">
        <v>0</v>
      </c>
      <c r="E637">
        <v>888535</v>
      </c>
      <c r="F637" t="s">
        <v>101</v>
      </c>
      <c r="G637" t="s">
        <v>102</v>
      </c>
      <c r="H637" s="2">
        <v>0</v>
      </c>
      <c r="I637" s="2">
        <v>0</v>
      </c>
      <c r="J637" s="2">
        <v>0</v>
      </c>
      <c r="K637" s="2">
        <v>149.34</v>
      </c>
      <c r="L637" s="2">
        <v>0</v>
      </c>
      <c r="M637" s="2">
        <v>0</v>
      </c>
      <c r="N637" s="2">
        <v>0</v>
      </c>
      <c r="O637" s="2">
        <v>19.414200000000001</v>
      </c>
      <c r="P637" s="2">
        <v>168.7542</v>
      </c>
      <c r="Q637" s="2"/>
      <c r="R637">
        <v>3</v>
      </c>
      <c r="S637" s="59"/>
      <c r="T637" s="59"/>
    </row>
    <row r="638" spans="1:20" hidden="1" x14ac:dyDescent="0.25">
      <c r="A638" t="s">
        <v>367</v>
      </c>
      <c r="B638" t="s">
        <v>374</v>
      </c>
      <c r="C638" t="s">
        <v>1</v>
      </c>
      <c r="D638" t="s">
        <v>0</v>
      </c>
      <c r="E638">
        <v>888553</v>
      </c>
      <c r="F638" t="s">
        <v>101</v>
      </c>
      <c r="G638" t="s">
        <v>102</v>
      </c>
      <c r="H638" s="2">
        <v>0</v>
      </c>
      <c r="I638" s="2">
        <v>0</v>
      </c>
      <c r="J638" s="2">
        <v>0</v>
      </c>
      <c r="K638" s="2">
        <v>142.38</v>
      </c>
      <c r="L638" s="2">
        <v>0</v>
      </c>
      <c r="M638" s="2">
        <v>0</v>
      </c>
      <c r="N638" s="2">
        <v>0</v>
      </c>
      <c r="O638" s="2">
        <v>18.509399999999999</v>
      </c>
      <c r="P638" s="2">
        <v>160.88939999999999</v>
      </c>
      <c r="Q638" s="2"/>
      <c r="R638">
        <v>3</v>
      </c>
      <c r="S638" s="59"/>
      <c r="T638" s="59"/>
    </row>
    <row r="639" spans="1:20" hidden="1" x14ac:dyDescent="0.25">
      <c r="A639" t="s">
        <v>367</v>
      </c>
      <c r="B639" t="s">
        <v>374</v>
      </c>
      <c r="C639" t="s">
        <v>1</v>
      </c>
      <c r="D639" t="s">
        <v>0</v>
      </c>
      <c r="E639">
        <v>888554</v>
      </c>
      <c r="F639" t="s">
        <v>101</v>
      </c>
      <c r="G639" t="s">
        <v>102</v>
      </c>
      <c r="H639" s="2">
        <v>0</v>
      </c>
      <c r="I639" s="2">
        <v>0</v>
      </c>
      <c r="J639" s="2">
        <v>0</v>
      </c>
      <c r="K639" s="2">
        <v>3.82</v>
      </c>
      <c r="L639" s="2">
        <v>0</v>
      </c>
      <c r="M639" s="2">
        <v>0</v>
      </c>
      <c r="N639" s="2">
        <v>0</v>
      </c>
      <c r="O639" s="2">
        <v>0.49659999999999999</v>
      </c>
      <c r="P639" s="2">
        <v>4.3166000000000002</v>
      </c>
      <c r="Q639" s="2"/>
      <c r="R639">
        <v>3</v>
      </c>
      <c r="S639" s="59"/>
      <c r="T639" s="59"/>
    </row>
    <row r="640" spans="1:20" hidden="1" x14ac:dyDescent="0.25">
      <c r="A640" t="s">
        <v>367</v>
      </c>
      <c r="B640" t="s">
        <v>374</v>
      </c>
      <c r="C640" t="s">
        <v>1</v>
      </c>
      <c r="D640" t="s">
        <v>0</v>
      </c>
      <c r="E640">
        <v>37789</v>
      </c>
      <c r="F640" t="s">
        <v>135</v>
      </c>
      <c r="G640" t="s">
        <v>136</v>
      </c>
      <c r="H640" s="2">
        <v>0</v>
      </c>
      <c r="I640" s="2">
        <v>0</v>
      </c>
      <c r="J640" s="2">
        <v>0</v>
      </c>
      <c r="K640" s="2">
        <v>558.71</v>
      </c>
      <c r="L640" s="2">
        <v>0</v>
      </c>
      <c r="M640" s="2">
        <v>0</v>
      </c>
      <c r="N640" s="2">
        <v>0</v>
      </c>
      <c r="O640" s="2">
        <v>72.632300000000001</v>
      </c>
      <c r="P640" s="2">
        <v>631.34230000000002</v>
      </c>
      <c r="Q640" s="2"/>
      <c r="R640">
        <v>3</v>
      </c>
      <c r="S640" s="59"/>
      <c r="T640" s="59"/>
    </row>
    <row r="641" spans="1:20" hidden="1" x14ac:dyDescent="0.25">
      <c r="A641" t="s">
        <v>367</v>
      </c>
      <c r="B641" t="s">
        <v>385</v>
      </c>
      <c r="C641" t="s">
        <v>1</v>
      </c>
      <c r="D641" t="s">
        <v>0</v>
      </c>
      <c r="E641">
        <v>28219</v>
      </c>
      <c r="F641" t="s">
        <v>135</v>
      </c>
      <c r="G641" t="s">
        <v>136</v>
      </c>
      <c r="H641" s="2">
        <v>0</v>
      </c>
      <c r="I641" s="2">
        <v>0</v>
      </c>
      <c r="J641" s="2">
        <v>0</v>
      </c>
      <c r="K641" s="2">
        <v>28.12</v>
      </c>
      <c r="L641" s="2">
        <v>0</v>
      </c>
      <c r="M641" s="2">
        <v>0</v>
      </c>
      <c r="N641" s="2">
        <v>0</v>
      </c>
      <c r="O641" s="2">
        <v>3.6556000000000002</v>
      </c>
      <c r="P641" s="2">
        <v>31.775600000000001</v>
      </c>
      <c r="Q641" s="2"/>
      <c r="R641">
        <v>3</v>
      </c>
      <c r="S641" s="59"/>
      <c r="T641" s="59"/>
    </row>
    <row r="642" spans="1:20" hidden="1" x14ac:dyDescent="0.25">
      <c r="A642" t="s">
        <v>367</v>
      </c>
      <c r="B642" t="s">
        <v>385</v>
      </c>
      <c r="C642" t="s">
        <v>1</v>
      </c>
      <c r="D642" t="s">
        <v>0</v>
      </c>
      <c r="E642">
        <v>2999007</v>
      </c>
      <c r="F642" t="s">
        <v>77</v>
      </c>
      <c r="G642" t="s">
        <v>67</v>
      </c>
      <c r="H642" s="2">
        <v>0</v>
      </c>
      <c r="I642" s="2">
        <v>0</v>
      </c>
      <c r="J642" s="2">
        <v>0</v>
      </c>
      <c r="K642" s="2">
        <v>15.8</v>
      </c>
      <c r="L642" s="2">
        <v>0</v>
      </c>
      <c r="M642" s="2">
        <v>0</v>
      </c>
      <c r="N642" s="2">
        <v>0</v>
      </c>
      <c r="O642" s="2">
        <v>2.0540000000000003</v>
      </c>
      <c r="P642" s="2">
        <v>17.853999999999999</v>
      </c>
      <c r="Q642" s="2"/>
      <c r="R642">
        <v>3</v>
      </c>
      <c r="S642" s="59"/>
      <c r="T642" s="59"/>
    </row>
    <row r="643" spans="1:20" hidden="1" x14ac:dyDescent="0.25">
      <c r="A643" t="s">
        <v>367</v>
      </c>
      <c r="B643" t="s">
        <v>385</v>
      </c>
      <c r="C643" t="s">
        <v>1</v>
      </c>
      <c r="D643" t="s">
        <v>0</v>
      </c>
      <c r="E643">
        <v>600422</v>
      </c>
      <c r="F643" t="s">
        <v>82</v>
      </c>
      <c r="G643" t="s">
        <v>96</v>
      </c>
      <c r="H643" s="2">
        <v>4.29</v>
      </c>
      <c r="I643" s="2">
        <v>0</v>
      </c>
      <c r="J643" s="2">
        <v>0</v>
      </c>
      <c r="K643" s="2">
        <v>74.08</v>
      </c>
      <c r="L643" s="2">
        <v>0</v>
      </c>
      <c r="M643" s="2">
        <v>0</v>
      </c>
      <c r="N643" s="2">
        <v>0</v>
      </c>
      <c r="O643" s="2">
        <v>9.6303999999999998</v>
      </c>
      <c r="P643" s="2">
        <v>88.000399999999999</v>
      </c>
      <c r="Q643" s="2"/>
      <c r="R643">
        <v>3</v>
      </c>
      <c r="S643" s="59"/>
      <c r="T643" s="59"/>
    </row>
    <row r="644" spans="1:20" hidden="1" x14ac:dyDescent="0.25">
      <c r="A644" t="s">
        <v>367</v>
      </c>
      <c r="B644" t="s">
        <v>385</v>
      </c>
      <c r="C644" t="s">
        <v>1</v>
      </c>
      <c r="D644" t="s">
        <v>0</v>
      </c>
      <c r="E644">
        <v>888413</v>
      </c>
      <c r="F644" t="s">
        <v>101</v>
      </c>
      <c r="G644" t="s">
        <v>102</v>
      </c>
      <c r="H644" s="2">
        <v>0</v>
      </c>
      <c r="I644" s="2">
        <v>0</v>
      </c>
      <c r="J644" s="2">
        <v>0</v>
      </c>
      <c r="K644" s="2">
        <v>23.62</v>
      </c>
      <c r="L644" s="2">
        <v>0</v>
      </c>
      <c r="M644" s="2">
        <v>0</v>
      </c>
      <c r="N644" s="2">
        <v>0</v>
      </c>
      <c r="O644" s="2">
        <v>3.0706000000000002</v>
      </c>
      <c r="P644" s="2">
        <v>26.6906</v>
      </c>
      <c r="Q644" s="2"/>
      <c r="R644">
        <v>3</v>
      </c>
      <c r="S644" s="59"/>
      <c r="T644" s="59"/>
    </row>
    <row r="645" spans="1:20" hidden="1" x14ac:dyDescent="0.25">
      <c r="A645" t="s">
        <v>367</v>
      </c>
      <c r="B645" t="s">
        <v>385</v>
      </c>
      <c r="C645" t="s">
        <v>1</v>
      </c>
      <c r="D645" t="s">
        <v>0</v>
      </c>
      <c r="E645">
        <v>888417</v>
      </c>
      <c r="F645" t="s">
        <v>101</v>
      </c>
      <c r="G645" t="s">
        <v>102</v>
      </c>
      <c r="H645" s="2">
        <v>0</v>
      </c>
      <c r="I645" s="2">
        <v>0</v>
      </c>
      <c r="J645" s="2">
        <v>0</v>
      </c>
      <c r="K645" s="2">
        <v>120</v>
      </c>
      <c r="L645" s="2">
        <v>0</v>
      </c>
      <c r="M645" s="2">
        <v>0</v>
      </c>
      <c r="N645" s="2">
        <v>0</v>
      </c>
      <c r="O645" s="2">
        <v>15.600000000000001</v>
      </c>
      <c r="P645" s="2">
        <v>135.6</v>
      </c>
      <c r="Q645" s="2"/>
      <c r="R645">
        <v>3</v>
      </c>
      <c r="S645" s="59"/>
      <c r="T645" s="59"/>
    </row>
    <row r="646" spans="1:20" hidden="1" x14ac:dyDescent="0.25">
      <c r="A646" t="s">
        <v>367</v>
      </c>
      <c r="B646" t="s">
        <v>384</v>
      </c>
      <c r="C646" t="s">
        <v>1</v>
      </c>
      <c r="D646" t="s">
        <v>0</v>
      </c>
      <c r="E646">
        <v>275423</v>
      </c>
      <c r="F646" t="s">
        <v>54</v>
      </c>
      <c r="G646" t="s">
        <v>55</v>
      </c>
      <c r="H646" s="2">
        <v>0</v>
      </c>
      <c r="I646" s="2">
        <v>0</v>
      </c>
      <c r="J646" s="2">
        <v>0</v>
      </c>
      <c r="K646" s="2">
        <v>4.03</v>
      </c>
      <c r="L646" s="2">
        <v>0</v>
      </c>
      <c r="M646" s="2">
        <v>0</v>
      </c>
      <c r="N646" s="2">
        <v>0</v>
      </c>
      <c r="O646" s="2">
        <v>0.52390000000000003</v>
      </c>
      <c r="P646" s="2">
        <v>4.5539000000000005</v>
      </c>
      <c r="Q646" s="2"/>
      <c r="R646">
        <v>3</v>
      </c>
      <c r="S646" s="59"/>
      <c r="T646" s="59"/>
    </row>
    <row r="647" spans="1:20" hidden="1" x14ac:dyDescent="0.25">
      <c r="A647" t="s">
        <v>367</v>
      </c>
      <c r="B647" t="s">
        <v>384</v>
      </c>
      <c r="C647" t="s">
        <v>1</v>
      </c>
      <c r="D647" t="s">
        <v>0</v>
      </c>
      <c r="E647">
        <v>6612</v>
      </c>
      <c r="F647" t="s">
        <v>399</v>
      </c>
      <c r="G647" t="s">
        <v>99</v>
      </c>
      <c r="H647" s="2">
        <v>0</v>
      </c>
      <c r="I647" s="2">
        <v>0</v>
      </c>
      <c r="J647" s="2">
        <v>0</v>
      </c>
      <c r="K647" s="2">
        <v>21.24</v>
      </c>
      <c r="L647" s="2">
        <v>0</v>
      </c>
      <c r="M647" s="2">
        <v>0</v>
      </c>
      <c r="N647" s="2">
        <v>0</v>
      </c>
      <c r="O647" s="2">
        <v>2.7612000000000001</v>
      </c>
      <c r="P647" s="2">
        <v>24.001199999999997</v>
      </c>
      <c r="Q647" s="2"/>
      <c r="R647">
        <v>3</v>
      </c>
      <c r="S647" s="59"/>
      <c r="T647" s="59"/>
    </row>
    <row r="648" spans="1:20" hidden="1" x14ac:dyDescent="0.25">
      <c r="A648" t="s">
        <v>367</v>
      </c>
      <c r="B648" t="s">
        <v>384</v>
      </c>
      <c r="C648" t="s">
        <v>1</v>
      </c>
      <c r="D648" t="s">
        <v>0</v>
      </c>
      <c r="E648">
        <v>21378</v>
      </c>
      <c r="F648" t="s">
        <v>398</v>
      </c>
      <c r="G648" t="s">
        <v>81</v>
      </c>
      <c r="H648" s="2">
        <v>0</v>
      </c>
      <c r="I648" s="2">
        <v>0</v>
      </c>
      <c r="J648" s="2">
        <v>0</v>
      </c>
      <c r="K648" s="2">
        <v>98.18</v>
      </c>
      <c r="L648" s="2">
        <v>0</v>
      </c>
      <c r="M648" s="2">
        <v>0</v>
      </c>
      <c r="N648" s="2">
        <v>0</v>
      </c>
      <c r="O648" s="2">
        <v>12.763400000000001</v>
      </c>
      <c r="P648" s="2">
        <v>110.94340000000001</v>
      </c>
      <c r="Q648" s="2"/>
      <c r="R648">
        <v>3</v>
      </c>
      <c r="S648" s="59"/>
      <c r="T648" s="59"/>
    </row>
    <row r="649" spans="1:20" hidden="1" x14ac:dyDescent="0.25">
      <c r="A649" t="s">
        <v>334</v>
      </c>
      <c r="B649" t="s">
        <v>343</v>
      </c>
      <c r="C649" t="s">
        <v>1</v>
      </c>
      <c r="D649" t="s">
        <v>0</v>
      </c>
      <c r="E649">
        <v>887483</v>
      </c>
      <c r="F649" t="s">
        <v>101</v>
      </c>
      <c r="G649" t="s">
        <v>102</v>
      </c>
      <c r="H649" s="2">
        <v>0</v>
      </c>
      <c r="I649" s="2">
        <v>0</v>
      </c>
      <c r="J649" s="2">
        <v>0</v>
      </c>
      <c r="K649" s="2">
        <v>34.229999999999997</v>
      </c>
      <c r="L649" s="2">
        <v>0</v>
      </c>
      <c r="M649" s="2">
        <v>0</v>
      </c>
      <c r="N649" s="2">
        <v>0</v>
      </c>
      <c r="O649" s="2">
        <v>4.4498999999999995</v>
      </c>
      <c r="P649" s="2">
        <v>38.679899999999996</v>
      </c>
      <c r="Q649" s="2"/>
      <c r="R649">
        <v>3</v>
      </c>
      <c r="S649" s="59"/>
      <c r="T649" s="59"/>
    </row>
    <row r="650" spans="1:20" hidden="1" x14ac:dyDescent="0.25">
      <c r="A650" t="s">
        <v>334</v>
      </c>
      <c r="B650" t="s">
        <v>366</v>
      </c>
      <c r="C650" t="s">
        <v>1</v>
      </c>
      <c r="D650" t="s">
        <v>0</v>
      </c>
      <c r="E650">
        <v>887520</v>
      </c>
      <c r="F650" t="s">
        <v>101</v>
      </c>
      <c r="G650" t="s">
        <v>102</v>
      </c>
      <c r="H650" s="2">
        <v>0</v>
      </c>
      <c r="I650" s="2">
        <v>0</v>
      </c>
      <c r="J650" s="2">
        <v>0</v>
      </c>
      <c r="K650" s="2">
        <v>154.29</v>
      </c>
      <c r="L650" s="2">
        <v>0</v>
      </c>
      <c r="M650" s="2">
        <v>0</v>
      </c>
      <c r="N650" s="2">
        <v>0</v>
      </c>
      <c r="O650" s="2">
        <v>20.057700000000001</v>
      </c>
      <c r="P650" s="2">
        <v>174.3477</v>
      </c>
      <c r="Q650" s="2"/>
      <c r="R650">
        <v>3</v>
      </c>
      <c r="S650" s="59"/>
      <c r="T650" s="59"/>
    </row>
    <row r="651" spans="1:20" hidden="1" x14ac:dyDescent="0.25">
      <c r="A651" t="s">
        <v>334</v>
      </c>
      <c r="B651" t="s">
        <v>366</v>
      </c>
      <c r="C651" t="s">
        <v>1</v>
      </c>
      <c r="D651" t="s">
        <v>0</v>
      </c>
      <c r="E651">
        <v>887499</v>
      </c>
      <c r="F651" t="s">
        <v>101</v>
      </c>
      <c r="G651" t="s">
        <v>102</v>
      </c>
      <c r="H651" s="2">
        <v>0</v>
      </c>
      <c r="I651" s="2">
        <v>0</v>
      </c>
      <c r="J651" s="2">
        <v>0</v>
      </c>
      <c r="K651" s="2">
        <v>12.9</v>
      </c>
      <c r="L651" s="2">
        <v>0</v>
      </c>
      <c r="M651" s="2">
        <v>0</v>
      </c>
      <c r="N651" s="2">
        <v>0</v>
      </c>
      <c r="O651" s="2">
        <v>1.677</v>
      </c>
      <c r="P651" s="2">
        <v>14.577</v>
      </c>
      <c r="Q651" s="2"/>
      <c r="R651">
        <v>3</v>
      </c>
      <c r="S651" s="59"/>
      <c r="T651" s="59"/>
    </row>
    <row r="652" spans="1:20" hidden="1" x14ac:dyDescent="0.25">
      <c r="A652" t="s">
        <v>334</v>
      </c>
      <c r="B652" t="s">
        <v>366</v>
      </c>
      <c r="C652" t="s">
        <v>1</v>
      </c>
      <c r="D652" t="s">
        <v>0</v>
      </c>
      <c r="E652">
        <v>887312</v>
      </c>
      <c r="F652" t="s">
        <v>101</v>
      </c>
      <c r="G652" t="s">
        <v>102</v>
      </c>
      <c r="H652" s="2">
        <v>0</v>
      </c>
      <c r="I652" s="2">
        <v>0</v>
      </c>
      <c r="J652" s="2">
        <v>0</v>
      </c>
      <c r="K652" s="2">
        <v>33.19</v>
      </c>
      <c r="L652" s="2">
        <v>0</v>
      </c>
      <c r="M652" s="2">
        <v>0</v>
      </c>
      <c r="N652" s="2">
        <v>0</v>
      </c>
      <c r="O652" s="2">
        <v>4.3147000000000002</v>
      </c>
      <c r="P652" s="2">
        <v>37.5047</v>
      </c>
      <c r="Q652" s="2"/>
      <c r="R652">
        <v>3</v>
      </c>
      <c r="S652" s="59"/>
      <c r="T652" s="59"/>
    </row>
    <row r="653" spans="1:20" hidden="1" x14ac:dyDescent="0.25">
      <c r="A653" t="s">
        <v>334</v>
      </c>
      <c r="B653" t="s">
        <v>366</v>
      </c>
      <c r="C653" t="s">
        <v>1</v>
      </c>
      <c r="D653" t="s">
        <v>0</v>
      </c>
      <c r="E653">
        <v>86263</v>
      </c>
      <c r="F653" t="s">
        <v>101</v>
      </c>
      <c r="G653" t="s">
        <v>102</v>
      </c>
      <c r="H653" s="2">
        <v>0</v>
      </c>
      <c r="I653" s="2">
        <v>0</v>
      </c>
      <c r="J653" s="2">
        <v>0</v>
      </c>
      <c r="K653" s="2">
        <v>1649.34</v>
      </c>
      <c r="L653" s="2">
        <v>0</v>
      </c>
      <c r="M653" s="2">
        <v>0</v>
      </c>
      <c r="N653" s="2">
        <v>0</v>
      </c>
      <c r="O653" s="2">
        <v>214.41419999999999</v>
      </c>
      <c r="P653" s="2">
        <v>1863.7541999999999</v>
      </c>
      <c r="Q653" s="2"/>
      <c r="R653">
        <v>3</v>
      </c>
      <c r="S653" s="59"/>
      <c r="T653" s="59"/>
    </row>
    <row r="654" spans="1:20" hidden="1" x14ac:dyDescent="0.25">
      <c r="A654" t="s">
        <v>334</v>
      </c>
      <c r="B654" t="s">
        <v>366</v>
      </c>
      <c r="C654" t="s">
        <v>1</v>
      </c>
      <c r="D654" t="s">
        <v>0</v>
      </c>
      <c r="E654">
        <v>887345</v>
      </c>
      <c r="F654" t="s">
        <v>101</v>
      </c>
      <c r="G654" t="s">
        <v>102</v>
      </c>
      <c r="H654" s="2">
        <v>0</v>
      </c>
      <c r="I654" s="2">
        <v>0</v>
      </c>
      <c r="J654" s="2">
        <v>0</v>
      </c>
      <c r="K654" s="2">
        <v>24.76</v>
      </c>
      <c r="L654" s="2">
        <v>0</v>
      </c>
      <c r="M654" s="2">
        <v>0</v>
      </c>
      <c r="N654" s="2">
        <v>0</v>
      </c>
      <c r="O654" s="2">
        <v>3.2188000000000003</v>
      </c>
      <c r="P654" s="2">
        <v>27.978800000000003</v>
      </c>
      <c r="Q654" s="2"/>
      <c r="R654">
        <v>3</v>
      </c>
      <c r="S654" s="59"/>
      <c r="T654" s="59"/>
    </row>
    <row r="655" spans="1:20" hidden="1" x14ac:dyDescent="0.25">
      <c r="A655" t="s">
        <v>334</v>
      </c>
      <c r="B655" t="s">
        <v>366</v>
      </c>
      <c r="C655" t="s">
        <v>1</v>
      </c>
      <c r="D655" t="s">
        <v>0</v>
      </c>
      <c r="E655">
        <v>887316</v>
      </c>
      <c r="F655" t="s">
        <v>101</v>
      </c>
      <c r="G655" t="s">
        <v>102</v>
      </c>
      <c r="H655" s="2">
        <v>0</v>
      </c>
      <c r="I655" s="2">
        <v>0</v>
      </c>
      <c r="J655" s="2">
        <v>0</v>
      </c>
      <c r="K655" s="2">
        <v>50.53</v>
      </c>
      <c r="L655" s="2">
        <v>0</v>
      </c>
      <c r="M655" s="2">
        <v>0</v>
      </c>
      <c r="N655" s="2">
        <v>0</v>
      </c>
      <c r="O655" s="2">
        <v>6.5689000000000002</v>
      </c>
      <c r="P655" s="2">
        <v>57.0989</v>
      </c>
      <c r="Q655" s="2"/>
      <c r="R655">
        <v>3</v>
      </c>
      <c r="S655" s="59"/>
      <c r="T655" s="59"/>
    </row>
    <row r="656" spans="1:20" hidden="1" x14ac:dyDescent="0.25">
      <c r="A656" t="s">
        <v>334</v>
      </c>
      <c r="B656" t="s">
        <v>366</v>
      </c>
      <c r="C656" t="s">
        <v>1</v>
      </c>
      <c r="D656" t="s">
        <v>0</v>
      </c>
      <c r="E656">
        <v>887188</v>
      </c>
      <c r="F656" t="s">
        <v>101</v>
      </c>
      <c r="G656" t="s">
        <v>102</v>
      </c>
      <c r="H656" s="2">
        <v>0</v>
      </c>
      <c r="I656" s="2">
        <v>0</v>
      </c>
      <c r="J656" s="2">
        <v>0</v>
      </c>
      <c r="K656" s="2">
        <v>88.06</v>
      </c>
      <c r="L656" s="2">
        <v>0</v>
      </c>
      <c r="M656" s="2">
        <v>0</v>
      </c>
      <c r="N656" s="2">
        <v>0</v>
      </c>
      <c r="O656" s="2">
        <v>11.447800000000001</v>
      </c>
      <c r="P656" s="2">
        <v>99.507800000000003</v>
      </c>
      <c r="Q656" s="2"/>
      <c r="R656">
        <v>3</v>
      </c>
      <c r="S656" s="59"/>
      <c r="T656" s="59"/>
    </row>
    <row r="657" spans="1:20" hidden="1" x14ac:dyDescent="0.25">
      <c r="A657" t="s">
        <v>334</v>
      </c>
      <c r="B657" t="s">
        <v>366</v>
      </c>
      <c r="C657" t="s">
        <v>1</v>
      </c>
      <c r="D657" t="s">
        <v>0</v>
      </c>
      <c r="E657">
        <v>887300</v>
      </c>
      <c r="F657" t="s">
        <v>101</v>
      </c>
      <c r="G657" t="s">
        <v>102</v>
      </c>
      <c r="H657" s="2">
        <v>0</v>
      </c>
      <c r="I657" s="2">
        <v>0</v>
      </c>
      <c r="J657" s="2">
        <v>0</v>
      </c>
      <c r="K657" s="2">
        <v>23.25</v>
      </c>
      <c r="L657" s="2">
        <v>0</v>
      </c>
      <c r="M657" s="2">
        <v>0</v>
      </c>
      <c r="N657" s="2">
        <v>0</v>
      </c>
      <c r="O657" s="2">
        <v>3.0225</v>
      </c>
      <c r="P657" s="2">
        <v>26.272500000000001</v>
      </c>
      <c r="Q657" s="2"/>
      <c r="R657">
        <v>3</v>
      </c>
      <c r="S657" s="59"/>
      <c r="T657" s="59"/>
    </row>
    <row r="658" spans="1:20" hidden="1" x14ac:dyDescent="0.25">
      <c r="A658" t="s">
        <v>334</v>
      </c>
      <c r="B658" t="s">
        <v>366</v>
      </c>
      <c r="C658" t="s">
        <v>1</v>
      </c>
      <c r="D658" t="s">
        <v>0</v>
      </c>
      <c r="E658">
        <v>36877</v>
      </c>
      <c r="F658" t="s">
        <v>131</v>
      </c>
      <c r="G658" t="s">
        <v>132</v>
      </c>
      <c r="H658" s="2">
        <v>0</v>
      </c>
      <c r="I658" s="2">
        <v>0</v>
      </c>
      <c r="J658" s="2">
        <v>0</v>
      </c>
      <c r="K658" s="2">
        <v>34.51</v>
      </c>
      <c r="L658" s="2">
        <v>0</v>
      </c>
      <c r="M658" s="2">
        <v>0</v>
      </c>
      <c r="N658" s="2">
        <v>0</v>
      </c>
      <c r="O658" s="2">
        <v>4.4863</v>
      </c>
      <c r="P658" s="2">
        <v>38.996299999999998</v>
      </c>
      <c r="Q658" s="2"/>
      <c r="R658">
        <v>3</v>
      </c>
      <c r="S658" s="59"/>
      <c r="T658" s="59"/>
    </row>
    <row r="659" spans="1:20" hidden="1" x14ac:dyDescent="0.25">
      <c r="A659" t="s">
        <v>334</v>
      </c>
      <c r="B659" t="s">
        <v>351</v>
      </c>
      <c r="C659" t="s">
        <v>1</v>
      </c>
      <c r="D659" t="s">
        <v>0</v>
      </c>
      <c r="E659">
        <v>36817</v>
      </c>
      <c r="F659" t="s">
        <v>131</v>
      </c>
      <c r="G659" t="s">
        <v>132</v>
      </c>
      <c r="H659" s="2">
        <v>0</v>
      </c>
      <c r="I659" s="2">
        <v>0</v>
      </c>
      <c r="J659" s="2">
        <v>0</v>
      </c>
      <c r="K659" s="2">
        <v>25.6</v>
      </c>
      <c r="L659" s="2">
        <v>0</v>
      </c>
      <c r="M659" s="2">
        <v>0</v>
      </c>
      <c r="N659" s="2">
        <v>0</v>
      </c>
      <c r="O659" s="2">
        <v>3.3280000000000003</v>
      </c>
      <c r="P659" s="2">
        <v>28.928000000000001</v>
      </c>
      <c r="Q659" s="2"/>
      <c r="R659">
        <v>3</v>
      </c>
      <c r="S659" s="59"/>
      <c r="T659" s="59"/>
    </row>
    <row r="660" spans="1:20" hidden="1" x14ac:dyDescent="0.25">
      <c r="A660" t="s">
        <v>334</v>
      </c>
      <c r="B660" t="s">
        <v>351</v>
      </c>
      <c r="C660" t="s">
        <v>1</v>
      </c>
      <c r="D660" t="s">
        <v>0</v>
      </c>
      <c r="E660">
        <v>1214124</v>
      </c>
      <c r="F660" t="s">
        <v>108</v>
      </c>
      <c r="G660" t="s">
        <v>109</v>
      </c>
      <c r="H660" s="2">
        <v>0.24</v>
      </c>
      <c r="I660" s="2">
        <v>0</v>
      </c>
      <c r="J660" s="2">
        <v>0</v>
      </c>
      <c r="K660" s="2">
        <v>4.21</v>
      </c>
      <c r="L660" s="2">
        <v>0</v>
      </c>
      <c r="M660" s="2">
        <v>0</v>
      </c>
      <c r="N660" s="2">
        <v>0</v>
      </c>
      <c r="O660" s="2">
        <v>0.54730000000000001</v>
      </c>
      <c r="P660" s="2">
        <v>4.9973000000000001</v>
      </c>
      <c r="Q660" s="2"/>
      <c r="R660">
        <v>3</v>
      </c>
      <c r="S660" s="59"/>
      <c r="T660" s="59"/>
    </row>
    <row r="661" spans="1:20" hidden="1" x14ac:dyDescent="0.25">
      <c r="A661" t="s">
        <v>334</v>
      </c>
      <c r="B661" t="s">
        <v>351</v>
      </c>
      <c r="C661" t="s">
        <v>1</v>
      </c>
      <c r="D661" t="s">
        <v>0</v>
      </c>
      <c r="E661">
        <v>887207</v>
      </c>
      <c r="F661" t="s">
        <v>101</v>
      </c>
      <c r="G661" t="s">
        <v>102</v>
      </c>
      <c r="H661" s="2">
        <v>0</v>
      </c>
      <c r="I661" s="2">
        <v>0</v>
      </c>
      <c r="J661" s="2">
        <v>0</v>
      </c>
      <c r="K661" s="2">
        <v>20.79</v>
      </c>
      <c r="L661" s="2">
        <v>0</v>
      </c>
      <c r="M661" s="2">
        <v>0</v>
      </c>
      <c r="N661" s="2">
        <v>0</v>
      </c>
      <c r="O661" s="2">
        <v>2.7027000000000001</v>
      </c>
      <c r="P661" s="2">
        <v>23.492699999999999</v>
      </c>
      <c r="Q661" s="2"/>
      <c r="R661">
        <v>3</v>
      </c>
      <c r="S661" s="59"/>
      <c r="T661" s="59"/>
    </row>
    <row r="662" spans="1:20" hidden="1" x14ac:dyDescent="0.25">
      <c r="A662" t="s">
        <v>334</v>
      </c>
      <c r="B662" t="s">
        <v>351</v>
      </c>
      <c r="C662" t="s">
        <v>1</v>
      </c>
      <c r="D662" t="s">
        <v>0</v>
      </c>
      <c r="E662">
        <v>887143</v>
      </c>
      <c r="F662" t="s">
        <v>101</v>
      </c>
      <c r="G662" t="s">
        <v>102</v>
      </c>
      <c r="H662" s="2">
        <v>0</v>
      </c>
      <c r="I662" s="2">
        <v>0</v>
      </c>
      <c r="J662" s="2">
        <v>0</v>
      </c>
      <c r="K662" s="2">
        <v>63.9</v>
      </c>
      <c r="L662" s="2">
        <v>0</v>
      </c>
      <c r="M662" s="2">
        <v>0</v>
      </c>
      <c r="N662" s="2">
        <v>0</v>
      </c>
      <c r="O662" s="2">
        <v>8.3070000000000004</v>
      </c>
      <c r="P662" s="2">
        <v>72.206999999999994</v>
      </c>
      <c r="Q662" s="2"/>
      <c r="R662">
        <v>3</v>
      </c>
      <c r="S662" s="59"/>
      <c r="T662" s="59"/>
    </row>
    <row r="663" spans="1:20" hidden="1" x14ac:dyDescent="0.25">
      <c r="A663" t="s">
        <v>334</v>
      </c>
      <c r="B663" t="s">
        <v>351</v>
      </c>
      <c r="C663" t="s">
        <v>1</v>
      </c>
      <c r="D663" t="s">
        <v>0</v>
      </c>
      <c r="E663">
        <v>2136406</v>
      </c>
      <c r="F663" t="s">
        <v>108</v>
      </c>
      <c r="G663" t="s">
        <v>109</v>
      </c>
      <c r="H663" s="2">
        <v>0.24</v>
      </c>
      <c r="I663" s="2">
        <v>0</v>
      </c>
      <c r="J663" s="2">
        <v>0</v>
      </c>
      <c r="K663" s="2">
        <v>4.21</v>
      </c>
      <c r="L663" s="2">
        <v>0</v>
      </c>
      <c r="M663" s="2">
        <v>0</v>
      </c>
      <c r="N663" s="2">
        <v>0</v>
      </c>
      <c r="O663" s="2">
        <v>0.54730000000000001</v>
      </c>
      <c r="P663" s="2">
        <v>4.9973000000000001</v>
      </c>
      <c r="Q663" s="2"/>
      <c r="R663">
        <v>3</v>
      </c>
      <c r="S663" s="59"/>
      <c r="T663" s="59"/>
    </row>
    <row r="664" spans="1:20" hidden="1" x14ac:dyDescent="0.25">
      <c r="A664" t="s">
        <v>334</v>
      </c>
      <c r="B664" t="s">
        <v>351</v>
      </c>
      <c r="C664" t="s">
        <v>1</v>
      </c>
      <c r="D664" t="s">
        <v>0</v>
      </c>
      <c r="E664">
        <v>8</v>
      </c>
      <c r="F664" t="s">
        <v>137</v>
      </c>
      <c r="G664" t="s">
        <v>150</v>
      </c>
      <c r="H664" s="2">
        <v>0</v>
      </c>
      <c r="I664" s="2">
        <v>0</v>
      </c>
      <c r="J664" s="2">
        <v>0</v>
      </c>
      <c r="K664" s="2">
        <v>22.12</v>
      </c>
      <c r="L664" s="2">
        <v>0</v>
      </c>
      <c r="M664" s="2">
        <v>0</v>
      </c>
      <c r="N664" s="2">
        <v>0</v>
      </c>
      <c r="O664" s="2">
        <v>2.8756000000000004</v>
      </c>
      <c r="P664" s="2">
        <v>24.995600000000003</v>
      </c>
      <c r="Q664" s="2"/>
      <c r="R664">
        <v>3</v>
      </c>
      <c r="S664" s="59"/>
      <c r="T664" s="59"/>
    </row>
    <row r="665" spans="1:20" hidden="1" x14ac:dyDescent="0.25">
      <c r="A665" t="s">
        <v>334</v>
      </c>
      <c r="B665" t="s">
        <v>342</v>
      </c>
      <c r="C665" t="s">
        <v>1</v>
      </c>
      <c r="D665" t="s">
        <v>0</v>
      </c>
      <c r="E665">
        <v>398410</v>
      </c>
      <c r="F665" t="s">
        <v>65</v>
      </c>
      <c r="G665" t="s">
        <v>66</v>
      </c>
      <c r="H665" s="2">
        <v>0</v>
      </c>
      <c r="I665" s="2">
        <v>0</v>
      </c>
      <c r="J665" s="2">
        <v>0</v>
      </c>
      <c r="K665" s="2">
        <v>17.25</v>
      </c>
      <c r="L665" s="2">
        <v>0</v>
      </c>
      <c r="M665" s="2">
        <v>0</v>
      </c>
      <c r="N665" s="2">
        <v>0</v>
      </c>
      <c r="O665" s="2">
        <v>2.2425000000000002</v>
      </c>
      <c r="P665" s="2">
        <v>19.4925</v>
      </c>
      <c r="Q665" s="2"/>
      <c r="R665">
        <v>3</v>
      </c>
      <c r="S665" s="59"/>
      <c r="T665" s="59"/>
    </row>
    <row r="666" spans="1:20" hidden="1" x14ac:dyDescent="0.25">
      <c r="A666" t="s">
        <v>334</v>
      </c>
      <c r="B666" t="s">
        <v>342</v>
      </c>
      <c r="C666" t="s">
        <v>1</v>
      </c>
      <c r="D666" t="s">
        <v>0</v>
      </c>
      <c r="E666">
        <v>398433</v>
      </c>
      <c r="F666" t="s">
        <v>65</v>
      </c>
      <c r="G666" t="s">
        <v>66</v>
      </c>
      <c r="H666" s="2">
        <v>0</v>
      </c>
      <c r="I666" s="2">
        <v>0</v>
      </c>
      <c r="J666" s="2">
        <v>0</v>
      </c>
      <c r="K666" s="2">
        <v>48</v>
      </c>
      <c r="L666" s="2">
        <v>0</v>
      </c>
      <c r="M666" s="2">
        <v>0</v>
      </c>
      <c r="N666" s="2">
        <v>0</v>
      </c>
      <c r="O666" s="2">
        <v>6.24</v>
      </c>
      <c r="P666" s="2">
        <v>54.24</v>
      </c>
      <c r="Q666" s="2"/>
      <c r="R666">
        <v>3</v>
      </c>
      <c r="S666" s="59"/>
      <c r="T666" s="59"/>
    </row>
    <row r="667" spans="1:20" hidden="1" x14ac:dyDescent="0.25">
      <c r="A667" t="s">
        <v>334</v>
      </c>
      <c r="B667" t="s">
        <v>350</v>
      </c>
      <c r="C667" t="s">
        <v>1</v>
      </c>
      <c r="D667" t="s">
        <v>0</v>
      </c>
      <c r="E667">
        <v>80429</v>
      </c>
      <c r="F667" t="s">
        <v>82</v>
      </c>
      <c r="G667" t="s">
        <v>96</v>
      </c>
      <c r="H667" s="2">
        <v>4.3899999999999997</v>
      </c>
      <c r="I667" s="2">
        <v>0</v>
      </c>
      <c r="J667" s="2">
        <v>0</v>
      </c>
      <c r="K667" s="2">
        <v>75.72</v>
      </c>
      <c r="L667" s="2">
        <v>0</v>
      </c>
      <c r="M667" s="2">
        <v>0</v>
      </c>
      <c r="N667" s="2">
        <v>0</v>
      </c>
      <c r="O667" s="2">
        <v>9.8436000000000003</v>
      </c>
      <c r="P667" s="2">
        <v>89.953599999999994</v>
      </c>
      <c r="Q667" s="2"/>
      <c r="R667">
        <v>3</v>
      </c>
      <c r="S667" s="59"/>
      <c r="T667" s="59"/>
    </row>
    <row r="668" spans="1:20" hidden="1" x14ac:dyDescent="0.25">
      <c r="A668" t="s">
        <v>334</v>
      </c>
      <c r="B668" t="s">
        <v>350</v>
      </c>
      <c r="C668" t="s">
        <v>1</v>
      </c>
      <c r="D668" t="s">
        <v>0</v>
      </c>
      <c r="E668">
        <v>398298</v>
      </c>
      <c r="F668" t="s">
        <v>54</v>
      </c>
      <c r="G668" t="s">
        <v>55</v>
      </c>
      <c r="H668" s="2">
        <v>0</v>
      </c>
      <c r="I668" s="2">
        <v>0</v>
      </c>
      <c r="J668" s="2">
        <v>0</v>
      </c>
      <c r="K668" s="2">
        <v>81.599999999999994</v>
      </c>
      <c r="L668" s="2">
        <v>0</v>
      </c>
      <c r="M668" s="2">
        <v>0</v>
      </c>
      <c r="N668" s="2">
        <v>0</v>
      </c>
      <c r="O668" s="2">
        <v>10.607999999999999</v>
      </c>
      <c r="P668" s="2">
        <v>92.207999999999998</v>
      </c>
      <c r="Q668" s="2"/>
      <c r="R668">
        <v>3</v>
      </c>
      <c r="S668" s="59"/>
      <c r="T668" s="59"/>
    </row>
    <row r="669" spans="1:20" hidden="1" x14ac:dyDescent="0.25">
      <c r="A669" t="s">
        <v>334</v>
      </c>
      <c r="B669" t="s">
        <v>365</v>
      </c>
      <c r="C669" t="s">
        <v>1</v>
      </c>
      <c r="D669" t="s">
        <v>0</v>
      </c>
      <c r="E669">
        <v>886908</v>
      </c>
      <c r="F669" t="s">
        <v>54</v>
      </c>
      <c r="G669" t="s">
        <v>55</v>
      </c>
      <c r="H669" s="2">
        <v>0</v>
      </c>
      <c r="I669" s="2">
        <v>0</v>
      </c>
      <c r="J669" s="2">
        <v>0</v>
      </c>
      <c r="K669" s="2">
        <v>20.78</v>
      </c>
      <c r="L669" s="2">
        <v>0</v>
      </c>
      <c r="M669" s="2">
        <v>0</v>
      </c>
      <c r="N669" s="2">
        <v>0</v>
      </c>
      <c r="O669" s="2">
        <v>2.7014</v>
      </c>
      <c r="P669" s="2">
        <v>23.481400000000001</v>
      </c>
      <c r="Q669" s="2"/>
      <c r="R669">
        <v>3</v>
      </c>
      <c r="S669" s="59"/>
      <c r="T669" s="59"/>
    </row>
    <row r="670" spans="1:20" hidden="1" x14ac:dyDescent="0.25">
      <c r="A670" t="s">
        <v>334</v>
      </c>
      <c r="B670" t="s">
        <v>365</v>
      </c>
      <c r="C670" t="s">
        <v>1</v>
      </c>
      <c r="D670" t="s">
        <v>0</v>
      </c>
      <c r="E670">
        <v>886813</v>
      </c>
      <c r="F670" t="s">
        <v>54</v>
      </c>
      <c r="G670" t="s">
        <v>55</v>
      </c>
      <c r="H670" s="2">
        <v>0</v>
      </c>
      <c r="I670" s="2">
        <v>0</v>
      </c>
      <c r="J670" s="2">
        <v>0</v>
      </c>
      <c r="K670" s="2">
        <v>7.35</v>
      </c>
      <c r="L670" s="2">
        <v>0</v>
      </c>
      <c r="M670" s="2">
        <v>0</v>
      </c>
      <c r="N670" s="2">
        <v>0</v>
      </c>
      <c r="O670" s="2">
        <v>0.95550000000000002</v>
      </c>
      <c r="P670" s="2">
        <v>8.3055000000000003</v>
      </c>
      <c r="Q670" s="2"/>
      <c r="R670">
        <v>3</v>
      </c>
      <c r="S670" s="59"/>
      <c r="T670" s="59"/>
    </row>
    <row r="671" spans="1:20" hidden="1" x14ac:dyDescent="0.25">
      <c r="A671" t="s">
        <v>334</v>
      </c>
      <c r="B671" t="s">
        <v>365</v>
      </c>
      <c r="C671" t="s">
        <v>1</v>
      </c>
      <c r="D671" t="s">
        <v>0</v>
      </c>
      <c r="E671">
        <v>886704</v>
      </c>
      <c r="F671" t="s">
        <v>54</v>
      </c>
      <c r="G671" t="s">
        <v>55</v>
      </c>
      <c r="H671" s="2">
        <v>0</v>
      </c>
      <c r="I671" s="2">
        <v>0</v>
      </c>
      <c r="J671" s="2">
        <v>0</v>
      </c>
      <c r="K671" s="2">
        <v>19.61</v>
      </c>
      <c r="L671" s="2">
        <v>0</v>
      </c>
      <c r="M671" s="2">
        <v>0</v>
      </c>
      <c r="N671" s="2">
        <v>0</v>
      </c>
      <c r="O671" s="2">
        <v>2.5493000000000001</v>
      </c>
      <c r="P671" s="2">
        <v>22.159299999999998</v>
      </c>
      <c r="Q671" s="2"/>
      <c r="R671">
        <v>3</v>
      </c>
      <c r="S671" s="59"/>
      <c r="T671" s="59"/>
    </row>
    <row r="672" spans="1:20" hidden="1" x14ac:dyDescent="0.25">
      <c r="A672" t="s">
        <v>334</v>
      </c>
      <c r="B672" t="s">
        <v>365</v>
      </c>
      <c r="C672" t="s">
        <v>1</v>
      </c>
      <c r="D672" t="s">
        <v>0</v>
      </c>
      <c r="E672">
        <v>886775</v>
      </c>
      <c r="F672" t="s">
        <v>54</v>
      </c>
      <c r="G672" t="s">
        <v>55</v>
      </c>
      <c r="H672" s="2">
        <v>0</v>
      </c>
      <c r="I672" s="2">
        <v>0</v>
      </c>
      <c r="J672" s="2">
        <v>0</v>
      </c>
      <c r="K672" s="2">
        <v>239.87</v>
      </c>
      <c r="L672" s="2">
        <v>0</v>
      </c>
      <c r="M672" s="2">
        <v>0</v>
      </c>
      <c r="N672" s="2">
        <v>0</v>
      </c>
      <c r="O672" s="2">
        <v>31.183100000000003</v>
      </c>
      <c r="P672" s="2">
        <v>271.05310000000003</v>
      </c>
      <c r="Q672" s="2"/>
      <c r="R672">
        <v>3</v>
      </c>
      <c r="S672" s="59"/>
      <c r="T672" s="59"/>
    </row>
    <row r="673" spans="1:20" hidden="1" x14ac:dyDescent="0.25">
      <c r="A673" t="s">
        <v>334</v>
      </c>
      <c r="B673" t="s">
        <v>365</v>
      </c>
      <c r="C673" t="s">
        <v>1</v>
      </c>
      <c r="D673" t="s">
        <v>0</v>
      </c>
      <c r="E673">
        <v>886773</v>
      </c>
      <c r="F673" t="s">
        <v>54</v>
      </c>
      <c r="G673" t="s">
        <v>55</v>
      </c>
      <c r="H673" s="2">
        <v>0</v>
      </c>
      <c r="I673" s="2">
        <v>0</v>
      </c>
      <c r="J673" s="2">
        <v>0</v>
      </c>
      <c r="K673" s="2">
        <v>11.67</v>
      </c>
      <c r="L673" s="2">
        <v>0</v>
      </c>
      <c r="M673" s="2">
        <v>0</v>
      </c>
      <c r="N673" s="2">
        <v>0</v>
      </c>
      <c r="O673" s="2">
        <v>1.5171000000000001</v>
      </c>
      <c r="P673" s="2">
        <v>13.187100000000001</v>
      </c>
      <c r="Q673" s="2"/>
      <c r="R673">
        <v>3</v>
      </c>
      <c r="S673" s="59"/>
      <c r="T673" s="59"/>
    </row>
    <row r="674" spans="1:20" hidden="1" x14ac:dyDescent="0.25">
      <c r="A674" t="s">
        <v>334</v>
      </c>
      <c r="B674" t="s">
        <v>365</v>
      </c>
      <c r="C674" t="s">
        <v>1</v>
      </c>
      <c r="D674" t="s">
        <v>0</v>
      </c>
      <c r="E674">
        <v>886731</v>
      </c>
      <c r="F674" t="s">
        <v>54</v>
      </c>
      <c r="G674" t="s">
        <v>55</v>
      </c>
      <c r="H674" s="2">
        <v>0</v>
      </c>
      <c r="I674" s="2">
        <v>0</v>
      </c>
      <c r="J674" s="2">
        <v>0</v>
      </c>
      <c r="K674" s="2">
        <v>64.97</v>
      </c>
      <c r="L674" s="2">
        <v>0</v>
      </c>
      <c r="M674" s="2">
        <v>0</v>
      </c>
      <c r="N674" s="2">
        <v>0</v>
      </c>
      <c r="O674" s="2">
        <v>8.4460999999999995</v>
      </c>
      <c r="P674" s="2">
        <v>73.4161</v>
      </c>
      <c r="Q674" s="2"/>
      <c r="R674">
        <v>3</v>
      </c>
      <c r="S674" s="59"/>
      <c r="T674" s="59"/>
    </row>
    <row r="675" spans="1:20" hidden="1" x14ac:dyDescent="0.25">
      <c r="A675" t="s">
        <v>334</v>
      </c>
      <c r="B675" t="s">
        <v>341</v>
      </c>
      <c r="C675" t="s">
        <v>1</v>
      </c>
      <c r="D675" t="s">
        <v>0</v>
      </c>
      <c r="E675">
        <v>274834</v>
      </c>
      <c r="F675" t="s">
        <v>54</v>
      </c>
      <c r="G675" t="s">
        <v>55</v>
      </c>
      <c r="H675" s="2">
        <v>0</v>
      </c>
      <c r="I675" s="2">
        <v>0</v>
      </c>
      <c r="J675" s="2">
        <v>0</v>
      </c>
      <c r="K675" s="2">
        <v>39.65</v>
      </c>
      <c r="L675" s="2">
        <v>0</v>
      </c>
      <c r="M675" s="2">
        <v>0</v>
      </c>
      <c r="N675" s="2">
        <v>0</v>
      </c>
      <c r="O675" s="2">
        <v>5.1544999999999996</v>
      </c>
      <c r="P675" s="2">
        <v>44.804499999999997</v>
      </c>
      <c r="Q675" s="2"/>
      <c r="R675">
        <v>3</v>
      </c>
      <c r="S675" s="59"/>
      <c r="T675" s="59"/>
    </row>
    <row r="676" spans="1:20" hidden="1" x14ac:dyDescent="0.25">
      <c r="A676" t="s">
        <v>334</v>
      </c>
      <c r="B676" t="s">
        <v>341</v>
      </c>
      <c r="C676" t="s">
        <v>1</v>
      </c>
      <c r="D676" t="s">
        <v>0</v>
      </c>
      <c r="E676">
        <v>886576</v>
      </c>
      <c r="F676" t="s">
        <v>101</v>
      </c>
      <c r="G676" t="s">
        <v>102</v>
      </c>
      <c r="H676" s="2">
        <v>0</v>
      </c>
      <c r="I676" s="2">
        <v>0</v>
      </c>
      <c r="J676" s="2">
        <v>0</v>
      </c>
      <c r="K676" s="2">
        <v>3.19</v>
      </c>
      <c r="L676" s="2">
        <v>0</v>
      </c>
      <c r="M676" s="2">
        <v>0</v>
      </c>
      <c r="N676" s="2">
        <v>0</v>
      </c>
      <c r="O676" s="2">
        <v>0.41470000000000001</v>
      </c>
      <c r="P676" s="2">
        <v>3.6046999999999998</v>
      </c>
      <c r="Q676" s="2"/>
      <c r="R676">
        <v>3</v>
      </c>
      <c r="S676" s="59"/>
      <c r="T676" s="59"/>
    </row>
    <row r="677" spans="1:20" hidden="1" x14ac:dyDescent="0.25">
      <c r="A677" t="s">
        <v>334</v>
      </c>
      <c r="B677" t="s">
        <v>341</v>
      </c>
      <c r="C677" t="s">
        <v>1</v>
      </c>
      <c r="D677" t="s">
        <v>0</v>
      </c>
      <c r="E677">
        <v>886647</v>
      </c>
      <c r="F677" t="s">
        <v>101</v>
      </c>
      <c r="G677" t="s">
        <v>102</v>
      </c>
      <c r="H677" s="2">
        <v>0</v>
      </c>
      <c r="I677" s="2">
        <v>0</v>
      </c>
      <c r="J677" s="2">
        <v>0</v>
      </c>
      <c r="K677" s="2">
        <v>36.94</v>
      </c>
      <c r="L677" s="2">
        <v>0</v>
      </c>
      <c r="M677" s="2">
        <v>0</v>
      </c>
      <c r="N677" s="2">
        <v>0</v>
      </c>
      <c r="O677" s="2">
        <v>4.8022</v>
      </c>
      <c r="P677" s="2">
        <v>41.742199999999997</v>
      </c>
      <c r="Q677" s="2"/>
      <c r="R677">
        <v>3</v>
      </c>
      <c r="S677" s="59"/>
      <c r="T677" s="59"/>
    </row>
    <row r="678" spans="1:20" hidden="1" x14ac:dyDescent="0.25">
      <c r="A678" t="s">
        <v>334</v>
      </c>
      <c r="B678" t="s">
        <v>341</v>
      </c>
      <c r="C678" t="s">
        <v>1</v>
      </c>
      <c r="D678" t="s">
        <v>0</v>
      </c>
      <c r="E678">
        <v>2378</v>
      </c>
      <c r="F678" t="s">
        <v>148</v>
      </c>
      <c r="G678" t="s">
        <v>149</v>
      </c>
      <c r="H678" s="2">
        <v>0</v>
      </c>
      <c r="I678" s="2">
        <v>0</v>
      </c>
      <c r="J678" s="2">
        <v>0</v>
      </c>
      <c r="K678" s="2">
        <v>45.13</v>
      </c>
      <c r="L678" s="2">
        <v>0</v>
      </c>
      <c r="M678" s="2">
        <v>0</v>
      </c>
      <c r="N678" s="2">
        <v>0</v>
      </c>
      <c r="O678" s="2">
        <v>5.8669000000000002</v>
      </c>
      <c r="P678" s="2">
        <v>50.996900000000004</v>
      </c>
      <c r="Q678" s="2"/>
      <c r="R678">
        <v>3</v>
      </c>
      <c r="S678" s="59"/>
      <c r="T678" s="59"/>
    </row>
    <row r="679" spans="1:20" hidden="1" x14ac:dyDescent="0.25">
      <c r="A679" t="s">
        <v>334</v>
      </c>
      <c r="B679" t="s">
        <v>340</v>
      </c>
      <c r="C679" t="s">
        <v>1</v>
      </c>
      <c r="D679" t="s">
        <v>0</v>
      </c>
      <c r="E679">
        <v>398092</v>
      </c>
      <c r="F679" t="s">
        <v>65</v>
      </c>
      <c r="G679" t="s">
        <v>66</v>
      </c>
      <c r="H679" s="2">
        <v>0</v>
      </c>
      <c r="I679" s="2">
        <v>0</v>
      </c>
      <c r="J679" s="2">
        <v>0</v>
      </c>
      <c r="K679" s="2">
        <v>6.36</v>
      </c>
      <c r="L679" s="2">
        <v>0</v>
      </c>
      <c r="M679" s="2">
        <v>0</v>
      </c>
      <c r="N679" s="2">
        <v>0</v>
      </c>
      <c r="O679" s="2">
        <v>0.82680000000000009</v>
      </c>
      <c r="P679" s="2">
        <v>7.1868000000000007</v>
      </c>
      <c r="Q679" s="2"/>
      <c r="R679">
        <v>3</v>
      </c>
      <c r="S679" s="59"/>
      <c r="T679" s="59"/>
    </row>
    <row r="680" spans="1:20" hidden="1" x14ac:dyDescent="0.25">
      <c r="A680" t="s">
        <v>334</v>
      </c>
      <c r="B680" t="s">
        <v>340</v>
      </c>
      <c r="C680" t="s">
        <v>1</v>
      </c>
      <c r="D680" t="s">
        <v>0</v>
      </c>
      <c r="E680">
        <v>886438</v>
      </c>
      <c r="F680" t="s">
        <v>101</v>
      </c>
      <c r="G680" t="s">
        <v>102</v>
      </c>
      <c r="H680" s="2">
        <v>0</v>
      </c>
      <c r="I680" s="2">
        <v>0</v>
      </c>
      <c r="J680" s="2">
        <v>0</v>
      </c>
      <c r="K680" s="2">
        <v>4.6500000000000004</v>
      </c>
      <c r="L680" s="2">
        <v>0</v>
      </c>
      <c r="M680" s="2">
        <v>0</v>
      </c>
      <c r="N680" s="2">
        <v>0</v>
      </c>
      <c r="O680" s="2">
        <v>0.60450000000000004</v>
      </c>
      <c r="P680" s="2">
        <v>5.2545000000000002</v>
      </c>
      <c r="Q680" s="2"/>
      <c r="R680">
        <v>3</v>
      </c>
      <c r="S680" s="59"/>
      <c r="T680" s="59"/>
    </row>
    <row r="681" spans="1:20" hidden="1" x14ac:dyDescent="0.25">
      <c r="A681" t="s">
        <v>334</v>
      </c>
      <c r="B681" t="s">
        <v>340</v>
      </c>
      <c r="C681" t="s">
        <v>1</v>
      </c>
      <c r="D681" t="s">
        <v>0</v>
      </c>
      <c r="E681">
        <v>886460</v>
      </c>
      <c r="F681" t="s">
        <v>101</v>
      </c>
      <c r="G681" t="s">
        <v>102</v>
      </c>
      <c r="H681" s="2">
        <v>0</v>
      </c>
      <c r="I681" s="2">
        <v>0</v>
      </c>
      <c r="J681" s="2">
        <v>0</v>
      </c>
      <c r="K681" s="2">
        <v>5.58</v>
      </c>
      <c r="L681" s="2">
        <v>0</v>
      </c>
      <c r="M681" s="2">
        <v>0</v>
      </c>
      <c r="N681" s="2">
        <v>0</v>
      </c>
      <c r="O681" s="2">
        <v>0.72540000000000004</v>
      </c>
      <c r="P681" s="2">
        <v>6.3054000000000006</v>
      </c>
      <c r="Q681" s="2"/>
      <c r="R681">
        <v>3</v>
      </c>
      <c r="S681" s="59"/>
      <c r="T681" s="59"/>
    </row>
    <row r="682" spans="1:20" hidden="1" x14ac:dyDescent="0.25">
      <c r="A682" t="s">
        <v>334</v>
      </c>
      <c r="B682" t="s">
        <v>349</v>
      </c>
      <c r="C682" t="s">
        <v>1</v>
      </c>
      <c r="D682" t="s">
        <v>0</v>
      </c>
      <c r="E682">
        <v>175215</v>
      </c>
      <c r="F682" t="s">
        <v>54</v>
      </c>
      <c r="G682" t="s">
        <v>55</v>
      </c>
      <c r="H682" s="2">
        <v>0</v>
      </c>
      <c r="I682" s="2">
        <v>0</v>
      </c>
      <c r="J682" s="2">
        <v>0</v>
      </c>
      <c r="K682" s="2">
        <v>6.28</v>
      </c>
      <c r="L682" s="2">
        <v>0</v>
      </c>
      <c r="M682" s="2">
        <v>0</v>
      </c>
      <c r="N682" s="2">
        <v>0</v>
      </c>
      <c r="O682" s="2">
        <v>0.81640000000000001</v>
      </c>
      <c r="P682" s="2">
        <v>7.0964</v>
      </c>
      <c r="Q682" s="2"/>
      <c r="R682">
        <v>3</v>
      </c>
      <c r="S682" s="59"/>
      <c r="T682" s="59"/>
    </row>
    <row r="683" spans="1:20" hidden="1" x14ac:dyDescent="0.25">
      <c r="A683" t="s">
        <v>334</v>
      </c>
      <c r="B683" t="s">
        <v>349</v>
      </c>
      <c r="C683" t="s">
        <v>1</v>
      </c>
      <c r="D683" t="s">
        <v>0</v>
      </c>
      <c r="E683">
        <v>886144</v>
      </c>
      <c r="F683" t="s">
        <v>101</v>
      </c>
      <c r="G683" t="s">
        <v>102</v>
      </c>
      <c r="H683" s="2">
        <v>0</v>
      </c>
      <c r="I683" s="2">
        <v>0</v>
      </c>
      <c r="J683" s="2">
        <v>0</v>
      </c>
      <c r="K683" s="2">
        <v>19.32</v>
      </c>
      <c r="L683" s="2">
        <v>0</v>
      </c>
      <c r="M683" s="2">
        <v>0</v>
      </c>
      <c r="N683" s="2">
        <v>0</v>
      </c>
      <c r="O683" s="2">
        <v>2.5116000000000001</v>
      </c>
      <c r="P683" s="2">
        <v>21.831600000000002</v>
      </c>
      <c r="Q683" s="2"/>
      <c r="R683">
        <v>3</v>
      </c>
      <c r="S683" s="59"/>
      <c r="T683" s="59"/>
    </row>
    <row r="684" spans="1:20" hidden="1" x14ac:dyDescent="0.25">
      <c r="A684" t="s">
        <v>334</v>
      </c>
      <c r="B684" t="s">
        <v>349</v>
      </c>
      <c r="C684" t="s">
        <v>1</v>
      </c>
      <c r="D684" t="s">
        <v>0</v>
      </c>
      <c r="E684">
        <v>886143</v>
      </c>
      <c r="F684" t="s">
        <v>101</v>
      </c>
      <c r="G684" t="s">
        <v>102</v>
      </c>
      <c r="H684" s="2">
        <v>0</v>
      </c>
      <c r="I684" s="2">
        <v>0</v>
      </c>
      <c r="J684" s="2">
        <v>0</v>
      </c>
      <c r="K684" s="2">
        <v>60.69</v>
      </c>
      <c r="L684" s="2">
        <v>0</v>
      </c>
      <c r="M684" s="2">
        <v>0</v>
      </c>
      <c r="N684" s="2">
        <v>0</v>
      </c>
      <c r="O684" s="2">
        <v>7.8897000000000004</v>
      </c>
      <c r="P684" s="2">
        <v>68.579700000000003</v>
      </c>
      <c r="Q684" s="2"/>
      <c r="R684">
        <v>3</v>
      </c>
      <c r="S684" s="59"/>
      <c r="T684" s="59"/>
    </row>
    <row r="685" spans="1:20" hidden="1" x14ac:dyDescent="0.25">
      <c r="A685" t="s">
        <v>334</v>
      </c>
      <c r="B685" t="s">
        <v>349</v>
      </c>
      <c r="C685" t="s">
        <v>1</v>
      </c>
      <c r="D685" t="s">
        <v>0</v>
      </c>
      <c r="E685">
        <v>886259</v>
      </c>
      <c r="F685" t="s">
        <v>101</v>
      </c>
      <c r="G685" t="s">
        <v>102</v>
      </c>
      <c r="H685" s="2">
        <v>0</v>
      </c>
      <c r="I685" s="2">
        <v>0</v>
      </c>
      <c r="J685" s="2">
        <v>0</v>
      </c>
      <c r="K685" s="2">
        <v>102.07</v>
      </c>
      <c r="L685" s="2">
        <v>0</v>
      </c>
      <c r="M685" s="2">
        <v>0</v>
      </c>
      <c r="N685" s="2">
        <v>0</v>
      </c>
      <c r="O685" s="2">
        <v>13.2691</v>
      </c>
      <c r="P685" s="2">
        <v>115.33909999999999</v>
      </c>
      <c r="Q685" s="2"/>
      <c r="R685">
        <v>3</v>
      </c>
      <c r="S685" s="59"/>
      <c r="T685" s="59"/>
    </row>
    <row r="686" spans="1:20" hidden="1" x14ac:dyDescent="0.25">
      <c r="A686" t="s">
        <v>334</v>
      </c>
      <c r="B686" t="s">
        <v>349</v>
      </c>
      <c r="C686" t="s">
        <v>1</v>
      </c>
      <c r="D686" t="s">
        <v>0</v>
      </c>
      <c r="E686">
        <v>886262</v>
      </c>
      <c r="F686" t="s">
        <v>101</v>
      </c>
      <c r="G686" t="s">
        <v>102</v>
      </c>
      <c r="H686" s="2">
        <v>0</v>
      </c>
      <c r="I686" s="2">
        <v>0</v>
      </c>
      <c r="J686" s="2">
        <v>0</v>
      </c>
      <c r="K686" s="2">
        <v>24.3</v>
      </c>
      <c r="L686" s="2">
        <v>0</v>
      </c>
      <c r="M686" s="2">
        <v>0</v>
      </c>
      <c r="N686" s="2">
        <v>0</v>
      </c>
      <c r="O686" s="2">
        <v>3.1590000000000003</v>
      </c>
      <c r="P686" s="2">
        <v>27.459</v>
      </c>
      <c r="Q686" s="2"/>
      <c r="R686">
        <v>3</v>
      </c>
      <c r="S686" s="59"/>
      <c r="T686" s="59"/>
    </row>
    <row r="687" spans="1:20" hidden="1" x14ac:dyDescent="0.25">
      <c r="A687" t="s">
        <v>334</v>
      </c>
      <c r="B687" t="s">
        <v>349</v>
      </c>
      <c r="C687" t="s">
        <v>1</v>
      </c>
      <c r="D687" t="s">
        <v>0</v>
      </c>
      <c r="E687">
        <v>886180</v>
      </c>
      <c r="F687" t="s">
        <v>101</v>
      </c>
      <c r="G687" t="s">
        <v>102</v>
      </c>
      <c r="H687" s="2">
        <v>0</v>
      </c>
      <c r="I687" s="2">
        <v>0</v>
      </c>
      <c r="J687" s="2">
        <v>0</v>
      </c>
      <c r="K687" s="2">
        <v>34.479999999999997</v>
      </c>
      <c r="L687" s="2">
        <v>0</v>
      </c>
      <c r="M687" s="2">
        <v>0</v>
      </c>
      <c r="N687" s="2">
        <v>0</v>
      </c>
      <c r="O687" s="2">
        <v>4.4824000000000002</v>
      </c>
      <c r="P687" s="2">
        <v>38.962399999999995</v>
      </c>
      <c r="Q687" s="2"/>
      <c r="R687">
        <v>3</v>
      </c>
      <c r="S687" s="59"/>
      <c r="T687" s="59"/>
    </row>
    <row r="688" spans="1:20" hidden="1" x14ac:dyDescent="0.25">
      <c r="A688" t="s">
        <v>334</v>
      </c>
      <c r="B688" t="s">
        <v>349</v>
      </c>
      <c r="C688" t="s">
        <v>1</v>
      </c>
      <c r="D688" t="s">
        <v>0</v>
      </c>
      <c r="E688">
        <v>886274</v>
      </c>
      <c r="F688" t="s">
        <v>101</v>
      </c>
      <c r="G688" t="s">
        <v>102</v>
      </c>
      <c r="H688" s="2">
        <v>0</v>
      </c>
      <c r="I688" s="2">
        <v>0</v>
      </c>
      <c r="J688" s="2">
        <v>0</v>
      </c>
      <c r="K688" s="2">
        <v>89.62</v>
      </c>
      <c r="L688" s="2">
        <v>0</v>
      </c>
      <c r="M688" s="2">
        <v>0</v>
      </c>
      <c r="N688" s="2">
        <v>0</v>
      </c>
      <c r="O688" s="2">
        <v>11.650600000000001</v>
      </c>
      <c r="P688" s="2">
        <v>101.2706</v>
      </c>
      <c r="Q688" s="2"/>
      <c r="R688">
        <v>3</v>
      </c>
      <c r="S688" s="59"/>
      <c r="T688" s="59"/>
    </row>
    <row r="689" spans="1:20" hidden="1" x14ac:dyDescent="0.25">
      <c r="A689" t="s">
        <v>334</v>
      </c>
      <c r="B689" t="s">
        <v>349</v>
      </c>
      <c r="C689" t="s">
        <v>1</v>
      </c>
      <c r="D689" t="s">
        <v>0</v>
      </c>
      <c r="E689">
        <v>886280</v>
      </c>
      <c r="F689" t="s">
        <v>101</v>
      </c>
      <c r="G689" t="s">
        <v>102</v>
      </c>
      <c r="H689" s="2">
        <v>0</v>
      </c>
      <c r="I689" s="2">
        <v>0</v>
      </c>
      <c r="J689" s="2">
        <v>0</v>
      </c>
      <c r="K689" s="2">
        <v>76.48</v>
      </c>
      <c r="L689" s="2">
        <v>0</v>
      </c>
      <c r="M689" s="2">
        <v>0</v>
      </c>
      <c r="N689" s="2">
        <v>0</v>
      </c>
      <c r="O689" s="2">
        <v>9.942400000000001</v>
      </c>
      <c r="P689" s="2">
        <v>86.42240000000001</v>
      </c>
      <c r="Q689" s="2"/>
      <c r="R689">
        <v>3</v>
      </c>
      <c r="S689" s="59"/>
      <c r="T689" s="59"/>
    </row>
    <row r="690" spans="1:20" hidden="1" x14ac:dyDescent="0.25">
      <c r="A690" t="s">
        <v>334</v>
      </c>
      <c r="B690" t="s">
        <v>349</v>
      </c>
      <c r="C690" t="s">
        <v>1</v>
      </c>
      <c r="D690" t="s">
        <v>0</v>
      </c>
      <c r="E690">
        <v>1218083</v>
      </c>
      <c r="F690" t="s">
        <v>108</v>
      </c>
      <c r="G690" t="s">
        <v>109</v>
      </c>
      <c r="H690" s="2">
        <v>0.24</v>
      </c>
      <c r="I690" s="2">
        <v>0</v>
      </c>
      <c r="J690" s="2">
        <v>0</v>
      </c>
      <c r="K690" s="2">
        <v>4.21</v>
      </c>
      <c r="L690" s="2">
        <v>0</v>
      </c>
      <c r="M690" s="2">
        <v>0</v>
      </c>
      <c r="N690" s="2">
        <v>0</v>
      </c>
      <c r="O690" s="2">
        <v>0.54730000000000001</v>
      </c>
      <c r="P690" s="2">
        <v>4.9973000000000001</v>
      </c>
      <c r="Q690" s="2"/>
      <c r="R690">
        <v>3</v>
      </c>
      <c r="S690" s="59"/>
      <c r="T690" s="59"/>
    </row>
    <row r="691" spans="1:20" hidden="1" x14ac:dyDescent="0.25">
      <c r="A691" t="s">
        <v>334</v>
      </c>
      <c r="B691" t="s">
        <v>364</v>
      </c>
      <c r="C691" t="s">
        <v>1</v>
      </c>
      <c r="D691" t="s">
        <v>0</v>
      </c>
      <c r="E691">
        <v>653670</v>
      </c>
      <c r="F691" t="s">
        <v>86</v>
      </c>
      <c r="G691" t="s">
        <v>62</v>
      </c>
      <c r="H691" s="2">
        <v>4.05</v>
      </c>
      <c r="I691" s="2">
        <v>0</v>
      </c>
      <c r="J691" s="2">
        <v>0</v>
      </c>
      <c r="K691" s="2">
        <v>70.75</v>
      </c>
      <c r="L691" s="2">
        <v>0</v>
      </c>
      <c r="M691" s="2">
        <v>0</v>
      </c>
      <c r="N691" s="2">
        <v>0</v>
      </c>
      <c r="O691" s="2">
        <v>9.1974999999999998</v>
      </c>
      <c r="P691" s="2">
        <v>83.997500000000002</v>
      </c>
      <c r="Q691" s="2"/>
      <c r="R691">
        <v>3</v>
      </c>
      <c r="S691" s="59"/>
      <c r="T691" s="59"/>
    </row>
    <row r="692" spans="1:20" hidden="1" x14ac:dyDescent="0.25">
      <c r="A692" t="s">
        <v>334</v>
      </c>
      <c r="B692" t="s">
        <v>339</v>
      </c>
      <c r="C692" t="s">
        <v>1</v>
      </c>
      <c r="D692" t="s">
        <v>0</v>
      </c>
      <c r="E692">
        <v>3982</v>
      </c>
      <c r="F692" t="s">
        <v>119</v>
      </c>
      <c r="G692" t="s">
        <v>120</v>
      </c>
      <c r="H692" s="2">
        <v>0</v>
      </c>
      <c r="I692" s="2">
        <v>0</v>
      </c>
      <c r="J692" s="2">
        <v>0</v>
      </c>
      <c r="K692" s="2">
        <v>5.84</v>
      </c>
      <c r="L692" s="2">
        <v>0</v>
      </c>
      <c r="M692" s="2">
        <v>0</v>
      </c>
      <c r="N692" s="2">
        <v>0</v>
      </c>
      <c r="O692" s="2">
        <v>0.75919999999999999</v>
      </c>
      <c r="P692" s="2">
        <v>6.5991999999999997</v>
      </c>
      <c r="Q692" s="2"/>
      <c r="R692">
        <v>3</v>
      </c>
      <c r="S692" s="59"/>
      <c r="T692" s="59"/>
    </row>
    <row r="693" spans="1:20" hidden="1" x14ac:dyDescent="0.25">
      <c r="A693" t="s">
        <v>334</v>
      </c>
      <c r="B693" t="s">
        <v>339</v>
      </c>
      <c r="C693" t="s">
        <v>1</v>
      </c>
      <c r="D693" t="s">
        <v>0</v>
      </c>
      <c r="E693">
        <v>36412</v>
      </c>
      <c r="F693" t="s">
        <v>131</v>
      </c>
      <c r="G693" t="s">
        <v>132</v>
      </c>
      <c r="H693" s="2">
        <v>0</v>
      </c>
      <c r="I693" s="2">
        <v>0</v>
      </c>
      <c r="J693" s="2">
        <v>0</v>
      </c>
      <c r="K693" s="2">
        <v>6.4</v>
      </c>
      <c r="L693" s="2">
        <v>0</v>
      </c>
      <c r="M693" s="2">
        <v>0</v>
      </c>
      <c r="N693" s="2">
        <v>0</v>
      </c>
      <c r="O693" s="2">
        <v>0.83200000000000007</v>
      </c>
      <c r="P693" s="2">
        <v>7.2320000000000002</v>
      </c>
      <c r="Q693" s="2"/>
      <c r="R693">
        <v>3</v>
      </c>
      <c r="S693" s="59"/>
      <c r="T693" s="59"/>
    </row>
    <row r="694" spans="1:20" hidden="1" x14ac:dyDescent="0.25">
      <c r="A694" t="s">
        <v>334</v>
      </c>
      <c r="B694" t="s">
        <v>348</v>
      </c>
      <c r="C694" t="s">
        <v>1</v>
      </c>
      <c r="D694" t="s">
        <v>0</v>
      </c>
      <c r="E694">
        <v>885970</v>
      </c>
      <c r="F694" t="s">
        <v>54</v>
      </c>
      <c r="G694" t="s">
        <v>55</v>
      </c>
      <c r="H694" s="2">
        <v>0</v>
      </c>
      <c r="I694" s="2">
        <v>0</v>
      </c>
      <c r="J694" s="2">
        <v>0</v>
      </c>
      <c r="K694" s="2">
        <v>19.25</v>
      </c>
      <c r="L694" s="2">
        <v>0</v>
      </c>
      <c r="M694" s="2">
        <v>0</v>
      </c>
      <c r="N694" s="2">
        <v>0</v>
      </c>
      <c r="O694" s="2">
        <v>2.5024999999999999</v>
      </c>
      <c r="P694" s="2">
        <v>21.752500000000001</v>
      </c>
      <c r="Q694" s="2"/>
      <c r="R694">
        <v>3</v>
      </c>
      <c r="S694" s="59"/>
      <c r="T694" s="59"/>
    </row>
    <row r="695" spans="1:20" hidden="1" x14ac:dyDescent="0.25">
      <c r="A695" t="s">
        <v>334</v>
      </c>
      <c r="B695" t="s">
        <v>348</v>
      </c>
      <c r="C695" t="s">
        <v>1</v>
      </c>
      <c r="D695" t="s">
        <v>0</v>
      </c>
      <c r="E695">
        <v>885969</v>
      </c>
      <c r="F695" t="s">
        <v>54</v>
      </c>
      <c r="G695" t="s">
        <v>55</v>
      </c>
      <c r="H695" s="2">
        <v>0</v>
      </c>
      <c r="I695" s="2">
        <v>0</v>
      </c>
      <c r="J695" s="2">
        <v>0</v>
      </c>
      <c r="K695" s="2">
        <v>3.64</v>
      </c>
      <c r="L695" s="2">
        <v>0</v>
      </c>
      <c r="M695" s="2">
        <v>0</v>
      </c>
      <c r="N695" s="2">
        <v>0</v>
      </c>
      <c r="O695" s="2">
        <v>0.47320000000000001</v>
      </c>
      <c r="P695" s="2">
        <v>4.1132</v>
      </c>
      <c r="Q695" s="2"/>
      <c r="R695">
        <v>3</v>
      </c>
      <c r="S695" s="59"/>
      <c r="T695" s="59"/>
    </row>
    <row r="696" spans="1:20" hidden="1" x14ac:dyDescent="0.25">
      <c r="A696" t="s">
        <v>334</v>
      </c>
      <c r="B696" t="s">
        <v>348</v>
      </c>
      <c r="C696" t="s">
        <v>1</v>
      </c>
      <c r="D696" t="s">
        <v>0</v>
      </c>
      <c r="E696">
        <v>885942</v>
      </c>
      <c r="F696" t="s">
        <v>54</v>
      </c>
      <c r="G696" t="s">
        <v>55</v>
      </c>
      <c r="H696" s="2">
        <v>0</v>
      </c>
      <c r="I696" s="2">
        <v>0</v>
      </c>
      <c r="J696" s="2">
        <v>0</v>
      </c>
      <c r="K696" s="2">
        <v>3.03</v>
      </c>
      <c r="L696" s="2">
        <v>0</v>
      </c>
      <c r="M696" s="2">
        <v>0</v>
      </c>
      <c r="N696" s="2">
        <v>0</v>
      </c>
      <c r="O696" s="2">
        <v>0.39389999999999997</v>
      </c>
      <c r="P696" s="2">
        <v>3.4238999999999997</v>
      </c>
      <c r="Q696" s="2"/>
      <c r="R696">
        <v>3</v>
      </c>
      <c r="S696" s="59"/>
      <c r="T696" s="59"/>
    </row>
    <row r="697" spans="1:20" hidden="1" x14ac:dyDescent="0.25">
      <c r="A697" t="s">
        <v>334</v>
      </c>
      <c r="B697" t="s">
        <v>348</v>
      </c>
      <c r="C697" t="s">
        <v>1</v>
      </c>
      <c r="D697" t="s">
        <v>0</v>
      </c>
      <c r="E697">
        <v>885923</v>
      </c>
      <c r="F697" t="s">
        <v>54</v>
      </c>
      <c r="G697" t="s">
        <v>55</v>
      </c>
      <c r="H697" s="2">
        <v>0</v>
      </c>
      <c r="I697" s="2">
        <v>0</v>
      </c>
      <c r="J697" s="2">
        <v>0</v>
      </c>
      <c r="K697" s="2">
        <v>27.72</v>
      </c>
      <c r="L697" s="2">
        <v>0</v>
      </c>
      <c r="M697" s="2">
        <v>0</v>
      </c>
      <c r="N697" s="2">
        <v>0</v>
      </c>
      <c r="O697" s="2">
        <v>3.6036000000000001</v>
      </c>
      <c r="P697" s="2">
        <v>31.323599999999999</v>
      </c>
      <c r="Q697" s="2"/>
      <c r="R697">
        <v>3</v>
      </c>
      <c r="S697" s="59"/>
      <c r="T697" s="59"/>
    </row>
    <row r="698" spans="1:20" hidden="1" x14ac:dyDescent="0.25">
      <c r="A698" t="s">
        <v>334</v>
      </c>
      <c r="B698" t="s">
        <v>348</v>
      </c>
      <c r="C698" t="s">
        <v>1</v>
      </c>
      <c r="D698" t="s">
        <v>0</v>
      </c>
      <c r="E698">
        <v>885922</v>
      </c>
      <c r="F698" t="s">
        <v>54</v>
      </c>
      <c r="G698" t="s">
        <v>55</v>
      </c>
      <c r="H698" s="2">
        <v>0</v>
      </c>
      <c r="I698" s="2">
        <v>0</v>
      </c>
      <c r="J698" s="2">
        <v>0</v>
      </c>
      <c r="K698" s="2">
        <v>37.85</v>
      </c>
      <c r="L698" s="2">
        <v>0</v>
      </c>
      <c r="M698" s="2">
        <v>0</v>
      </c>
      <c r="N698" s="2">
        <v>0</v>
      </c>
      <c r="O698" s="2">
        <v>4.9205000000000005</v>
      </c>
      <c r="P698" s="2">
        <v>42.770499999999998</v>
      </c>
      <c r="Q698" s="2"/>
      <c r="R698">
        <v>3</v>
      </c>
      <c r="S698" s="59"/>
      <c r="T698" s="59"/>
    </row>
    <row r="699" spans="1:20" hidden="1" x14ac:dyDescent="0.25">
      <c r="A699" t="s">
        <v>334</v>
      </c>
      <c r="B699" t="s">
        <v>348</v>
      </c>
      <c r="C699" t="s">
        <v>1</v>
      </c>
      <c r="D699" t="s">
        <v>0</v>
      </c>
      <c r="E699">
        <v>133676</v>
      </c>
      <c r="F699" t="s">
        <v>54</v>
      </c>
      <c r="G699" t="s">
        <v>55</v>
      </c>
      <c r="H699" s="2">
        <v>0</v>
      </c>
      <c r="I699" s="2">
        <v>0</v>
      </c>
      <c r="J699" s="2">
        <v>0</v>
      </c>
      <c r="K699" s="2">
        <v>46.46</v>
      </c>
      <c r="L699" s="2">
        <v>0</v>
      </c>
      <c r="M699" s="2">
        <v>0</v>
      </c>
      <c r="N699" s="2">
        <v>0</v>
      </c>
      <c r="O699" s="2">
        <v>6.0398000000000005</v>
      </c>
      <c r="P699" s="2">
        <v>52.4998</v>
      </c>
      <c r="Q699" s="2"/>
      <c r="R699">
        <v>3</v>
      </c>
      <c r="S699" s="59"/>
      <c r="T699" s="59"/>
    </row>
    <row r="700" spans="1:20" hidden="1" x14ac:dyDescent="0.25">
      <c r="A700" t="s">
        <v>334</v>
      </c>
      <c r="B700" t="s">
        <v>348</v>
      </c>
      <c r="C700" t="s">
        <v>1</v>
      </c>
      <c r="D700" t="s">
        <v>0</v>
      </c>
      <c r="E700">
        <v>397693</v>
      </c>
      <c r="F700" t="s">
        <v>65</v>
      </c>
      <c r="G700" t="s">
        <v>66</v>
      </c>
      <c r="H700" s="2">
        <v>0</v>
      </c>
      <c r="I700" s="2">
        <v>0</v>
      </c>
      <c r="J700" s="2">
        <v>0</v>
      </c>
      <c r="K700" s="2">
        <v>67.650000000000006</v>
      </c>
      <c r="L700" s="2">
        <v>0</v>
      </c>
      <c r="M700" s="2">
        <v>0</v>
      </c>
      <c r="N700" s="2">
        <v>0</v>
      </c>
      <c r="O700" s="2">
        <v>8.7945000000000011</v>
      </c>
      <c r="P700" s="2">
        <v>76.444500000000005</v>
      </c>
      <c r="Q700" s="2"/>
      <c r="R700">
        <v>3</v>
      </c>
      <c r="S700" s="59"/>
      <c r="T700" s="59"/>
    </row>
    <row r="701" spans="1:20" hidden="1" x14ac:dyDescent="0.25">
      <c r="A701" t="s">
        <v>334</v>
      </c>
      <c r="B701" t="s">
        <v>363</v>
      </c>
      <c r="C701" t="s">
        <v>1</v>
      </c>
      <c r="D701" t="s">
        <v>0</v>
      </c>
      <c r="E701">
        <v>397543</v>
      </c>
      <c r="F701" t="s">
        <v>65</v>
      </c>
      <c r="G701" t="s">
        <v>66</v>
      </c>
      <c r="H701" s="2">
        <v>0</v>
      </c>
      <c r="I701" s="2">
        <v>0</v>
      </c>
      <c r="J701" s="2">
        <v>0</v>
      </c>
      <c r="K701" s="2">
        <v>4.8</v>
      </c>
      <c r="L701" s="2">
        <v>0</v>
      </c>
      <c r="M701" s="2">
        <v>0</v>
      </c>
      <c r="N701" s="2">
        <v>0</v>
      </c>
      <c r="O701" s="2">
        <v>0.624</v>
      </c>
      <c r="P701" s="2">
        <v>5.4239999999999995</v>
      </c>
      <c r="Q701" s="2"/>
      <c r="R701">
        <v>3</v>
      </c>
      <c r="S701" s="59"/>
      <c r="T701" s="59"/>
    </row>
    <row r="702" spans="1:20" hidden="1" x14ac:dyDescent="0.25">
      <c r="A702" t="s">
        <v>334</v>
      </c>
      <c r="B702" t="s">
        <v>363</v>
      </c>
      <c r="C702" t="s">
        <v>1</v>
      </c>
      <c r="D702" t="s">
        <v>0</v>
      </c>
      <c r="E702">
        <v>397540</v>
      </c>
      <c r="F702" t="s">
        <v>65</v>
      </c>
      <c r="G702" t="s">
        <v>66</v>
      </c>
      <c r="H702" s="2">
        <v>0</v>
      </c>
      <c r="I702" s="2">
        <v>0</v>
      </c>
      <c r="J702" s="2">
        <v>0</v>
      </c>
      <c r="K702" s="2">
        <v>5.44</v>
      </c>
      <c r="L702" s="2">
        <v>0</v>
      </c>
      <c r="M702" s="2">
        <v>0</v>
      </c>
      <c r="N702" s="2">
        <v>0</v>
      </c>
      <c r="O702" s="2">
        <v>0.70720000000000005</v>
      </c>
      <c r="P702" s="2">
        <v>6.1472000000000007</v>
      </c>
      <c r="Q702" s="2"/>
      <c r="R702">
        <v>3</v>
      </c>
      <c r="S702" s="59"/>
      <c r="T702" s="59"/>
    </row>
    <row r="703" spans="1:20" hidden="1" x14ac:dyDescent="0.25">
      <c r="A703" t="s">
        <v>334</v>
      </c>
      <c r="B703" t="s">
        <v>362</v>
      </c>
      <c r="C703" t="s">
        <v>1</v>
      </c>
      <c r="D703" t="s">
        <v>0</v>
      </c>
      <c r="E703">
        <v>885717</v>
      </c>
      <c r="F703" t="s">
        <v>101</v>
      </c>
      <c r="G703" t="s">
        <v>102</v>
      </c>
      <c r="H703" s="2">
        <v>0</v>
      </c>
      <c r="I703" s="2">
        <v>0</v>
      </c>
      <c r="J703" s="2">
        <v>0</v>
      </c>
      <c r="K703" s="2">
        <v>8.84</v>
      </c>
      <c r="L703" s="2">
        <v>0</v>
      </c>
      <c r="M703" s="2">
        <v>0</v>
      </c>
      <c r="N703" s="2">
        <v>0</v>
      </c>
      <c r="O703" s="2">
        <v>1.1492</v>
      </c>
      <c r="P703" s="2">
        <v>9.9892000000000003</v>
      </c>
      <c r="Q703" s="2"/>
      <c r="R703">
        <v>3</v>
      </c>
      <c r="S703" s="59"/>
      <c r="T703" s="59"/>
    </row>
    <row r="704" spans="1:20" hidden="1" x14ac:dyDescent="0.25">
      <c r="A704" t="s">
        <v>334</v>
      </c>
      <c r="B704" t="s">
        <v>362</v>
      </c>
      <c r="C704" t="s">
        <v>1</v>
      </c>
      <c r="D704" t="s">
        <v>0</v>
      </c>
      <c r="E704">
        <v>885676</v>
      </c>
      <c r="F704" t="s">
        <v>101</v>
      </c>
      <c r="G704" t="s">
        <v>102</v>
      </c>
      <c r="H704" s="2">
        <v>0</v>
      </c>
      <c r="I704" s="2">
        <v>0</v>
      </c>
      <c r="J704" s="2">
        <v>0</v>
      </c>
      <c r="K704" s="2">
        <v>13.28</v>
      </c>
      <c r="L704" s="2">
        <v>0</v>
      </c>
      <c r="M704" s="2">
        <v>0</v>
      </c>
      <c r="N704" s="2">
        <v>0</v>
      </c>
      <c r="O704" s="2">
        <v>1.7263999999999999</v>
      </c>
      <c r="P704" s="2">
        <v>15.006399999999999</v>
      </c>
      <c r="Q704" s="2"/>
      <c r="R704">
        <v>3</v>
      </c>
      <c r="S704" s="59"/>
      <c r="T704" s="59"/>
    </row>
    <row r="705" spans="1:20" hidden="1" x14ac:dyDescent="0.25">
      <c r="A705" t="s">
        <v>334</v>
      </c>
      <c r="B705" t="s">
        <v>362</v>
      </c>
      <c r="C705" t="s">
        <v>1</v>
      </c>
      <c r="D705" t="s">
        <v>0</v>
      </c>
      <c r="E705">
        <v>2487</v>
      </c>
      <c r="F705" t="s">
        <v>137</v>
      </c>
      <c r="G705" t="s">
        <v>150</v>
      </c>
      <c r="H705" s="2">
        <v>0</v>
      </c>
      <c r="I705" s="2">
        <v>0</v>
      </c>
      <c r="J705" s="2">
        <v>0</v>
      </c>
      <c r="K705" s="2">
        <v>39.82</v>
      </c>
      <c r="L705" s="2">
        <v>0</v>
      </c>
      <c r="M705" s="2">
        <v>0</v>
      </c>
      <c r="N705" s="2">
        <v>0</v>
      </c>
      <c r="O705" s="2">
        <v>5.1766000000000005</v>
      </c>
      <c r="P705" s="2">
        <v>44.996600000000001</v>
      </c>
      <c r="Q705" s="2"/>
      <c r="R705">
        <v>3</v>
      </c>
      <c r="S705" s="59"/>
      <c r="T705" s="59"/>
    </row>
    <row r="706" spans="1:20" hidden="1" x14ac:dyDescent="0.25">
      <c r="A706" t="s">
        <v>334</v>
      </c>
      <c r="B706" t="s">
        <v>361</v>
      </c>
      <c r="C706" t="s">
        <v>1</v>
      </c>
      <c r="D706" t="s">
        <v>0</v>
      </c>
      <c r="E706">
        <v>397382</v>
      </c>
      <c r="F706" t="s">
        <v>65</v>
      </c>
      <c r="G706" t="s">
        <v>66</v>
      </c>
      <c r="H706" s="2">
        <v>0</v>
      </c>
      <c r="I706" s="2">
        <v>0</v>
      </c>
      <c r="J706" s="2">
        <v>0</v>
      </c>
      <c r="K706" s="2">
        <v>4.8</v>
      </c>
      <c r="L706" s="2">
        <v>0</v>
      </c>
      <c r="M706" s="2">
        <v>0</v>
      </c>
      <c r="N706" s="2">
        <v>0</v>
      </c>
      <c r="O706" s="2">
        <v>0.624</v>
      </c>
      <c r="P706" s="2">
        <v>5.4239999999999995</v>
      </c>
      <c r="Q706" s="2"/>
      <c r="R706">
        <v>3</v>
      </c>
      <c r="S706" s="59"/>
      <c r="T706" s="59"/>
    </row>
    <row r="707" spans="1:20" hidden="1" x14ac:dyDescent="0.25">
      <c r="A707" t="s">
        <v>334</v>
      </c>
      <c r="B707" t="s">
        <v>361</v>
      </c>
      <c r="C707" t="s">
        <v>1</v>
      </c>
      <c r="D707" t="s">
        <v>0</v>
      </c>
      <c r="E707">
        <v>397285</v>
      </c>
      <c r="F707" t="s">
        <v>65</v>
      </c>
      <c r="G707" t="s">
        <v>66</v>
      </c>
      <c r="H707" s="2">
        <v>0</v>
      </c>
      <c r="I707" s="2">
        <v>0</v>
      </c>
      <c r="J707" s="2">
        <v>0</v>
      </c>
      <c r="K707" s="2">
        <v>3.4</v>
      </c>
      <c r="L707" s="2">
        <v>0</v>
      </c>
      <c r="M707" s="2">
        <v>0</v>
      </c>
      <c r="N707" s="2">
        <v>0</v>
      </c>
      <c r="O707" s="2">
        <v>0.442</v>
      </c>
      <c r="P707" s="2">
        <v>3.8420000000000001</v>
      </c>
      <c r="Q707" s="2"/>
      <c r="R707">
        <v>3</v>
      </c>
      <c r="S707" s="59"/>
      <c r="T707" s="59"/>
    </row>
    <row r="708" spans="1:20" hidden="1" x14ac:dyDescent="0.25">
      <c r="A708" t="s">
        <v>334</v>
      </c>
      <c r="B708" t="s">
        <v>361</v>
      </c>
      <c r="C708" t="s">
        <v>1</v>
      </c>
      <c r="D708" t="s">
        <v>0</v>
      </c>
      <c r="E708">
        <v>885493</v>
      </c>
      <c r="F708" t="s">
        <v>101</v>
      </c>
      <c r="G708" t="s">
        <v>102</v>
      </c>
      <c r="H708" s="2">
        <v>0</v>
      </c>
      <c r="I708" s="2">
        <v>0</v>
      </c>
      <c r="J708" s="2">
        <v>0</v>
      </c>
      <c r="K708" s="2">
        <v>14.77</v>
      </c>
      <c r="L708" s="2">
        <v>0</v>
      </c>
      <c r="M708" s="2">
        <v>0</v>
      </c>
      <c r="N708" s="2">
        <v>0</v>
      </c>
      <c r="O708" s="2">
        <v>1.9200999999999999</v>
      </c>
      <c r="P708" s="2">
        <v>16.690100000000001</v>
      </c>
      <c r="Q708" s="2"/>
      <c r="R708">
        <v>3</v>
      </c>
      <c r="S708" s="59"/>
      <c r="T708" s="59"/>
    </row>
    <row r="709" spans="1:20" hidden="1" x14ac:dyDescent="0.25">
      <c r="A709" t="s">
        <v>334</v>
      </c>
      <c r="B709" t="s">
        <v>361</v>
      </c>
      <c r="C709" t="s">
        <v>1</v>
      </c>
      <c r="D709" t="s">
        <v>0</v>
      </c>
      <c r="E709">
        <v>885462</v>
      </c>
      <c r="F709" t="s">
        <v>101</v>
      </c>
      <c r="G709" t="s">
        <v>102</v>
      </c>
      <c r="H709" s="2">
        <v>0</v>
      </c>
      <c r="I709" s="2">
        <v>0</v>
      </c>
      <c r="J709" s="2">
        <v>0</v>
      </c>
      <c r="K709" s="2">
        <v>43.88</v>
      </c>
      <c r="L709" s="2">
        <v>0</v>
      </c>
      <c r="M709" s="2">
        <v>0</v>
      </c>
      <c r="N709" s="2">
        <v>0</v>
      </c>
      <c r="O709" s="2">
        <v>5.7044000000000006</v>
      </c>
      <c r="P709" s="2">
        <v>49.584400000000002</v>
      </c>
      <c r="Q709" s="2"/>
      <c r="R709">
        <v>3</v>
      </c>
      <c r="S709" s="59"/>
      <c r="T709" s="59"/>
    </row>
    <row r="710" spans="1:20" hidden="1" x14ac:dyDescent="0.25">
      <c r="A710" t="s">
        <v>334</v>
      </c>
      <c r="B710" t="s">
        <v>361</v>
      </c>
      <c r="C710" t="s">
        <v>1</v>
      </c>
      <c r="D710" t="s">
        <v>0</v>
      </c>
      <c r="E710">
        <v>885372</v>
      </c>
      <c r="F710" t="s">
        <v>101</v>
      </c>
      <c r="G710" t="s">
        <v>102</v>
      </c>
      <c r="H710" s="2">
        <v>0</v>
      </c>
      <c r="I710" s="2">
        <v>0</v>
      </c>
      <c r="J710" s="2">
        <v>0</v>
      </c>
      <c r="K710" s="2">
        <v>76.47</v>
      </c>
      <c r="L710" s="2">
        <v>0</v>
      </c>
      <c r="M710" s="2">
        <v>0</v>
      </c>
      <c r="N710" s="2">
        <v>0</v>
      </c>
      <c r="O710" s="2">
        <v>9.9411000000000005</v>
      </c>
      <c r="P710" s="2">
        <v>86.411100000000005</v>
      </c>
      <c r="Q710" s="2"/>
      <c r="R710">
        <v>3</v>
      </c>
      <c r="S710" s="59"/>
      <c r="T710" s="59"/>
    </row>
    <row r="711" spans="1:20" hidden="1" x14ac:dyDescent="0.25">
      <c r="A711" t="s">
        <v>334</v>
      </c>
      <c r="B711" t="s">
        <v>361</v>
      </c>
      <c r="C711" t="s">
        <v>1</v>
      </c>
      <c r="D711" t="s">
        <v>0</v>
      </c>
      <c r="E711">
        <v>885458</v>
      </c>
      <c r="F711" t="s">
        <v>101</v>
      </c>
      <c r="G711" t="s">
        <v>102</v>
      </c>
      <c r="H711" s="2">
        <v>0</v>
      </c>
      <c r="I711" s="2">
        <v>0</v>
      </c>
      <c r="J711" s="2">
        <v>0</v>
      </c>
      <c r="K711" s="2">
        <v>43.2</v>
      </c>
      <c r="L711" s="2">
        <v>0</v>
      </c>
      <c r="M711" s="2">
        <v>0</v>
      </c>
      <c r="N711" s="2">
        <v>0</v>
      </c>
      <c r="O711" s="2">
        <v>5.6160000000000005</v>
      </c>
      <c r="P711" s="2">
        <v>48.816000000000003</v>
      </c>
      <c r="Q711" s="2"/>
      <c r="R711">
        <v>3</v>
      </c>
      <c r="S711" s="59"/>
      <c r="T711" s="59"/>
    </row>
    <row r="712" spans="1:20" hidden="1" x14ac:dyDescent="0.25">
      <c r="A712" t="s">
        <v>334</v>
      </c>
      <c r="B712" t="s">
        <v>361</v>
      </c>
      <c r="C712" t="s">
        <v>1</v>
      </c>
      <c r="D712" t="s">
        <v>0</v>
      </c>
      <c r="E712">
        <v>654099</v>
      </c>
      <c r="F712" t="s">
        <v>146</v>
      </c>
      <c r="G712" t="s">
        <v>159</v>
      </c>
      <c r="H712" s="2">
        <v>0</v>
      </c>
      <c r="I712" s="2">
        <v>0</v>
      </c>
      <c r="J712" s="2">
        <v>0</v>
      </c>
      <c r="K712" s="2">
        <v>7.1</v>
      </c>
      <c r="L712" s="2">
        <v>0</v>
      </c>
      <c r="M712" s="2">
        <v>0</v>
      </c>
      <c r="N712" s="2">
        <v>0</v>
      </c>
      <c r="O712" s="2">
        <v>0.92299999999999993</v>
      </c>
      <c r="P712" s="2">
        <v>8.0229999999999997</v>
      </c>
      <c r="Q712" s="2"/>
      <c r="R712">
        <v>3</v>
      </c>
      <c r="S712" s="59"/>
      <c r="T712" s="59"/>
    </row>
    <row r="713" spans="1:20" hidden="1" x14ac:dyDescent="0.25">
      <c r="A713" t="s">
        <v>334</v>
      </c>
      <c r="B713" t="s">
        <v>360</v>
      </c>
      <c r="C713" t="s">
        <v>1</v>
      </c>
      <c r="D713" t="s">
        <v>0</v>
      </c>
      <c r="E713">
        <v>3170</v>
      </c>
      <c r="F713" t="s">
        <v>185</v>
      </c>
      <c r="G713" t="s">
        <v>186</v>
      </c>
      <c r="H713" s="2">
        <v>0</v>
      </c>
      <c r="I713" s="2">
        <v>0</v>
      </c>
      <c r="J713" s="2">
        <v>0</v>
      </c>
      <c r="K713" s="2">
        <v>71.78</v>
      </c>
      <c r="L713" s="2">
        <v>0</v>
      </c>
      <c r="M713" s="2">
        <v>0</v>
      </c>
      <c r="N713" s="2">
        <v>0</v>
      </c>
      <c r="O713" s="2">
        <v>9.3314000000000004</v>
      </c>
      <c r="P713" s="2">
        <v>81.111400000000003</v>
      </c>
      <c r="Q713" s="2"/>
      <c r="R713">
        <v>3</v>
      </c>
      <c r="S713" s="59"/>
      <c r="T713" s="59"/>
    </row>
    <row r="714" spans="1:20" hidden="1" x14ac:dyDescent="0.25">
      <c r="A714" t="s">
        <v>334</v>
      </c>
      <c r="B714" t="s">
        <v>338</v>
      </c>
      <c r="C714" t="s">
        <v>1</v>
      </c>
      <c r="D714" t="s">
        <v>0</v>
      </c>
      <c r="E714">
        <v>397201</v>
      </c>
      <c r="F714" t="s">
        <v>65</v>
      </c>
      <c r="G714" t="s">
        <v>66</v>
      </c>
      <c r="H714" s="2">
        <v>0</v>
      </c>
      <c r="I714" s="2">
        <v>0</v>
      </c>
      <c r="J714" s="2">
        <v>0</v>
      </c>
      <c r="K714" s="2">
        <v>96.4</v>
      </c>
      <c r="L714" s="2">
        <v>0</v>
      </c>
      <c r="M714" s="2">
        <v>0</v>
      </c>
      <c r="N714" s="2">
        <v>0</v>
      </c>
      <c r="O714" s="2">
        <v>12.532000000000002</v>
      </c>
      <c r="P714" s="2">
        <v>108.932</v>
      </c>
      <c r="Q714" s="2"/>
      <c r="R714">
        <v>3</v>
      </c>
      <c r="S714" s="59"/>
      <c r="T714" s="59"/>
    </row>
    <row r="715" spans="1:20" hidden="1" x14ac:dyDescent="0.25">
      <c r="A715" t="s">
        <v>334</v>
      </c>
      <c r="B715" t="s">
        <v>337</v>
      </c>
      <c r="C715" t="s">
        <v>1</v>
      </c>
      <c r="D715" t="s">
        <v>0</v>
      </c>
      <c r="E715">
        <v>885282</v>
      </c>
      <c r="F715" t="s">
        <v>101</v>
      </c>
      <c r="G715" t="s">
        <v>102</v>
      </c>
      <c r="H715" s="2">
        <v>0</v>
      </c>
      <c r="I715" s="2">
        <v>0</v>
      </c>
      <c r="J715" s="2">
        <v>0</v>
      </c>
      <c r="K715" s="2">
        <v>12</v>
      </c>
      <c r="L715" s="2">
        <v>0</v>
      </c>
      <c r="M715" s="2">
        <v>0</v>
      </c>
      <c r="N715" s="2">
        <v>0</v>
      </c>
      <c r="O715" s="2">
        <v>1.56</v>
      </c>
      <c r="P715" s="2">
        <v>13.56</v>
      </c>
      <c r="Q715" s="2"/>
      <c r="R715">
        <v>3</v>
      </c>
      <c r="S715" s="59"/>
      <c r="T715" s="59"/>
    </row>
    <row r="716" spans="1:20" hidden="1" x14ac:dyDescent="0.25">
      <c r="A716" t="s">
        <v>334</v>
      </c>
      <c r="B716" t="s">
        <v>337</v>
      </c>
      <c r="C716" t="s">
        <v>1</v>
      </c>
      <c r="D716" t="s">
        <v>0</v>
      </c>
      <c r="E716">
        <v>1777238</v>
      </c>
      <c r="F716" t="s">
        <v>133</v>
      </c>
      <c r="G716" t="s">
        <v>134</v>
      </c>
      <c r="H716" s="2">
        <v>0</v>
      </c>
      <c r="I716" s="2">
        <v>0</v>
      </c>
      <c r="J716" s="2">
        <v>0</v>
      </c>
      <c r="K716" s="2">
        <v>97.56</v>
      </c>
      <c r="L716" s="2">
        <v>0</v>
      </c>
      <c r="M716" s="2">
        <v>0</v>
      </c>
      <c r="N716" s="2">
        <v>0</v>
      </c>
      <c r="O716" s="2">
        <v>12.6828</v>
      </c>
      <c r="P716" s="2">
        <v>110.2428</v>
      </c>
      <c r="Q716" s="2"/>
      <c r="R716">
        <v>3</v>
      </c>
      <c r="S716" s="59"/>
      <c r="T716" s="59"/>
    </row>
    <row r="717" spans="1:20" hidden="1" x14ac:dyDescent="0.25">
      <c r="A717" t="s">
        <v>334</v>
      </c>
      <c r="B717" t="s">
        <v>337</v>
      </c>
      <c r="C717" t="s">
        <v>1</v>
      </c>
      <c r="D717" t="s">
        <v>0</v>
      </c>
      <c r="E717">
        <v>885177</v>
      </c>
      <c r="F717" t="s">
        <v>101</v>
      </c>
      <c r="G717" t="s">
        <v>102</v>
      </c>
      <c r="H717" s="2">
        <v>0</v>
      </c>
      <c r="I717" s="2">
        <v>0</v>
      </c>
      <c r="J717" s="2">
        <v>0</v>
      </c>
      <c r="K717" s="2">
        <v>37.65</v>
      </c>
      <c r="L717" s="2">
        <v>0</v>
      </c>
      <c r="M717" s="2">
        <v>0</v>
      </c>
      <c r="N717" s="2">
        <v>0</v>
      </c>
      <c r="O717" s="2">
        <v>4.8944999999999999</v>
      </c>
      <c r="P717" s="2">
        <v>42.544499999999999</v>
      </c>
      <c r="Q717" s="2"/>
      <c r="R717">
        <v>3</v>
      </c>
      <c r="S717" s="59"/>
      <c r="T717" s="59"/>
    </row>
    <row r="718" spans="1:20" hidden="1" x14ac:dyDescent="0.25">
      <c r="A718" t="s">
        <v>334</v>
      </c>
      <c r="B718" t="s">
        <v>347</v>
      </c>
      <c r="C718" t="s">
        <v>1</v>
      </c>
      <c r="D718" t="s">
        <v>0</v>
      </c>
      <c r="E718">
        <v>884987</v>
      </c>
      <c r="F718" t="s">
        <v>101</v>
      </c>
      <c r="G718" t="s">
        <v>102</v>
      </c>
      <c r="H718" s="2">
        <v>0</v>
      </c>
      <c r="I718" s="2">
        <v>0</v>
      </c>
      <c r="J718" s="2">
        <v>0</v>
      </c>
      <c r="K718" s="2">
        <v>5.3</v>
      </c>
      <c r="L718" s="2">
        <v>0</v>
      </c>
      <c r="M718" s="2">
        <v>0</v>
      </c>
      <c r="N718" s="2">
        <v>0</v>
      </c>
      <c r="O718" s="2">
        <v>0.68899999999999995</v>
      </c>
      <c r="P718" s="2">
        <v>5.9889999999999999</v>
      </c>
      <c r="Q718" s="2"/>
      <c r="R718">
        <v>3</v>
      </c>
      <c r="S718" s="59"/>
      <c r="T718" s="59"/>
    </row>
    <row r="719" spans="1:20" hidden="1" x14ac:dyDescent="0.25">
      <c r="A719" t="s">
        <v>334</v>
      </c>
      <c r="B719" t="s">
        <v>347</v>
      </c>
      <c r="C719" t="s">
        <v>1</v>
      </c>
      <c r="D719" t="s">
        <v>0</v>
      </c>
      <c r="E719">
        <v>884990</v>
      </c>
      <c r="F719" t="s">
        <v>101</v>
      </c>
      <c r="G719" t="s">
        <v>102</v>
      </c>
      <c r="H719" s="2">
        <v>0</v>
      </c>
      <c r="I719" s="2">
        <v>0</v>
      </c>
      <c r="J719" s="2">
        <v>0</v>
      </c>
      <c r="K719" s="2">
        <v>39.07</v>
      </c>
      <c r="L719" s="2">
        <v>0</v>
      </c>
      <c r="M719" s="2">
        <v>0</v>
      </c>
      <c r="N719" s="2">
        <v>0</v>
      </c>
      <c r="O719" s="2">
        <v>5.0791000000000004</v>
      </c>
      <c r="P719" s="2">
        <v>44.149100000000004</v>
      </c>
      <c r="Q719" s="2"/>
      <c r="R719">
        <v>3</v>
      </c>
      <c r="S719" s="59"/>
      <c r="T719" s="59"/>
    </row>
    <row r="720" spans="1:20" hidden="1" x14ac:dyDescent="0.25">
      <c r="A720" t="s">
        <v>334</v>
      </c>
      <c r="B720" t="s">
        <v>347</v>
      </c>
      <c r="C720" t="s">
        <v>1</v>
      </c>
      <c r="D720" t="s">
        <v>0</v>
      </c>
      <c r="E720">
        <v>885061</v>
      </c>
      <c r="F720" t="s">
        <v>101</v>
      </c>
      <c r="G720" t="s">
        <v>102</v>
      </c>
      <c r="H720" s="2">
        <v>0</v>
      </c>
      <c r="I720" s="2">
        <v>0</v>
      </c>
      <c r="J720" s="2">
        <v>0</v>
      </c>
      <c r="K720" s="2">
        <v>42.55</v>
      </c>
      <c r="L720" s="2">
        <v>0</v>
      </c>
      <c r="M720" s="2">
        <v>0</v>
      </c>
      <c r="N720" s="2">
        <v>0</v>
      </c>
      <c r="O720" s="2">
        <v>5.5314999999999994</v>
      </c>
      <c r="P720" s="2">
        <v>48.081499999999998</v>
      </c>
      <c r="Q720" s="2"/>
      <c r="R720">
        <v>3</v>
      </c>
      <c r="S720" s="59"/>
      <c r="T720" s="59"/>
    </row>
    <row r="721" spans="1:20" hidden="1" x14ac:dyDescent="0.25">
      <c r="A721" t="s">
        <v>334</v>
      </c>
      <c r="B721" t="s">
        <v>347</v>
      </c>
      <c r="C721" t="s">
        <v>1</v>
      </c>
      <c r="D721" t="s">
        <v>0</v>
      </c>
      <c r="E721">
        <v>51858</v>
      </c>
      <c r="F721" t="s">
        <v>104</v>
      </c>
      <c r="G721" t="s">
        <v>105</v>
      </c>
      <c r="H721" s="2">
        <v>0</v>
      </c>
      <c r="I721" s="2">
        <v>0</v>
      </c>
      <c r="J721" s="2">
        <v>0</v>
      </c>
      <c r="K721" s="2">
        <v>103.94</v>
      </c>
      <c r="L721" s="2">
        <v>0</v>
      </c>
      <c r="M721" s="2">
        <v>0</v>
      </c>
      <c r="N721" s="2">
        <v>0</v>
      </c>
      <c r="O721" s="2">
        <v>13.5122</v>
      </c>
      <c r="P721" s="2">
        <v>117.4522</v>
      </c>
      <c r="Q721" s="2"/>
      <c r="R721">
        <v>3</v>
      </c>
      <c r="S721" s="59"/>
      <c r="T721" s="59"/>
    </row>
    <row r="722" spans="1:20" hidden="1" x14ac:dyDescent="0.25">
      <c r="A722" t="s">
        <v>334</v>
      </c>
      <c r="B722" t="s">
        <v>347</v>
      </c>
      <c r="C722" t="s">
        <v>1</v>
      </c>
      <c r="D722" t="s">
        <v>0</v>
      </c>
      <c r="E722">
        <v>885079</v>
      </c>
      <c r="F722" t="s">
        <v>101</v>
      </c>
      <c r="G722" t="s">
        <v>102</v>
      </c>
      <c r="H722" s="2">
        <v>0</v>
      </c>
      <c r="I722" s="2">
        <v>0</v>
      </c>
      <c r="J722" s="2">
        <v>0</v>
      </c>
      <c r="K722" s="2">
        <v>109.65</v>
      </c>
      <c r="L722" s="2">
        <v>0</v>
      </c>
      <c r="M722" s="2">
        <v>0</v>
      </c>
      <c r="N722" s="2">
        <v>0</v>
      </c>
      <c r="O722" s="2">
        <v>14.254500000000002</v>
      </c>
      <c r="P722" s="2">
        <v>123.90450000000001</v>
      </c>
      <c r="Q722" s="2"/>
      <c r="R722">
        <v>3</v>
      </c>
      <c r="S722" s="59"/>
      <c r="T722" s="59"/>
    </row>
    <row r="723" spans="1:20" hidden="1" x14ac:dyDescent="0.25">
      <c r="A723" t="s">
        <v>334</v>
      </c>
      <c r="B723" t="s">
        <v>347</v>
      </c>
      <c r="C723" t="s">
        <v>1</v>
      </c>
      <c r="D723" t="s">
        <v>0</v>
      </c>
      <c r="E723">
        <v>132019</v>
      </c>
      <c r="F723" t="s">
        <v>54</v>
      </c>
      <c r="G723" t="s">
        <v>55</v>
      </c>
      <c r="H723" s="2">
        <v>0</v>
      </c>
      <c r="I723" s="2">
        <v>0</v>
      </c>
      <c r="J723" s="2">
        <v>0</v>
      </c>
      <c r="K723" s="2">
        <v>2.83</v>
      </c>
      <c r="L723" s="2">
        <v>0</v>
      </c>
      <c r="M723" s="2">
        <v>0</v>
      </c>
      <c r="N723" s="2">
        <v>0</v>
      </c>
      <c r="O723" s="2">
        <v>0.3679</v>
      </c>
      <c r="P723" s="2">
        <v>3.1979000000000002</v>
      </c>
      <c r="Q723" s="2"/>
      <c r="R723">
        <v>3</v>
      </c>
      <c r="S723" s="59"/>
      <c r="T723" s="59"/>
    </row>
    <row r="724" spans="1:20" hidden="1" x14ac:dyDescent="0.25">
      <c r="A724" t="s">
        <v>334</v>
      </c>
      <c r="B724" t="s">
        <v>336</v>
      </c>
      <c r="C724" t="s">
        <v>1</v>
      </c>
      <c r="D724" t="s">
        <v>0</v>
      </c>
      <c r="E724">
        <v>884852</v>
      </c>
      <c r="F724" t="s">
        <v>101</v>
      </c>
      <c r="G724" t="s">
        <v>102</v>
      </c>
      <c r="H724" s="2">
        <v>0</v>
      </c>
      <c r="I724" s="2">
        <v>0</v>
      </c>
      <c r="J724" s="2">
        <v>0</v>
      </c>
      <c r="K724" s="2">
        <v>75.66</v>
      </c>
      <c r="L724" s="2">
        <v>0</v>
      </c>
      <c r="M724" s="2">
        <v>0</v>
      </c>
      <c r="N724" s="2">
        <v>0</v>
      </c>
      <c r="O724" s="2">
        <v>9.8358000000000008</v>
      </c>
      <c r="P724" s="2">
        <v>85.495800000000003</v>
      </c>
      <c r="Q724" s="2"/>
      <c r="R724">
        <v>3</v>
      </c>
      <c r="S724" s="59"/>
      <c r="T724" s="59"/>
    </row>
    <row r="725" spans="1:20" hidden="1" x14ac:dyDescent="0.25">
      <c r="A725" t="s">
        <v>334</v>
      </c>
      <c r="B725" t="s">
        <v>336</v>
      </c>
      <c r="C725" t="s">
        <v>1</v>
      </c>
      <c r="D725" t="s">
        <v>0</v>
      </c>
      <c r="E725">
        <v>211920</v>
      </c>
      <c r="F725" t="s">
        <v>65</v>
      </c>
      <c r="G725" t="s">
        <v>66</v>
      </c>
      <c r="H725" s="2">
        <v>0</v>
      </c>
      <c r="I725" s="2">
        <v>0</v>
      </c>
      <c r="J725" s="2">
        <v>0</v>
      </c>
      <c r="K725" s="2">
        <v>12</v>
      </c>
      <c r="L725" s="2">
        <v>0</v>
      </c>
      <c r="M725" s="2">
        <v>0</v>
      </c>
      <c r="N725" s="2">
        <v>0</v>
      </c>
      <c r="O725" s="2">
        <v>1.56</v>
      </c>
      <c r="P725" s="2">
        <v>13.56</v>
      </c>
      <c r="Q725" s="2"/>
      <c r="R725">
        <v>3</v>
      </c>
      <c r="S725" s="59"/>
      <c r="T725" s="59"/>
    </row>
    <row r="726" spans="1:20" hidden="1" x14ac:dyDescent="0.25">
      <c r="A726" t="s">
        <v>334</v>
      </c>
      <c r="B726" t="s">
        <v>336</v>
      </c>
      <c r="C726" t="s">
        <v>1</v>
      </c>
      <c r="D726" t="s">
        <v>0</v>
      </c>
      <c r="E726">
        <v>1216009</v>
      </c>
      <c r="F726" t="s">
        <v>108</v>
      </c>
      <c r="G726" t="s">
        <v>109</v>
      </c>
      <c r="H726" s="2">
        <v>0.24</v>
      </c>
      <c r="I726" s="2">
        <v>0</v>
      </c>
      <c r="J726" s="2">
        <v>0</v>
      </c>
      <c r="K726" s="2">
        <v>4.21</v>
      </c>
      <c r="L726" s="2">
        <v>0</v>
      </c>
      <c r="M726" s="2">
        <v>0</v>
      </c>
      <c r="N726" s="2">
        <v>0</v>
      </c>
      <c r="O726" s="2">
        <v>0.54730000000000001</v>
      </c>
      <c r="P726" s="2">
        <v>4.9973000000000001</v>
      </c>
      <c r="Q726" s="2"/>
      <c r="R726">
        <v>3</v>
      </c>
      <c r="S726" s="59"/>
      <c r="T726" s="59"/>
    </row>
    <row r="727" spans="1:20" hidden="1" x14ac:dyDescent="0.25">
      <c r="A727" t="s">
        <v>334</v>
      </c>
      <c r="B727" t="s">
        <v>336</v>
      </c>
      <c r="C727" t="s">
        <v>1</v>
      </c>
      <c r="D727" t="s">
        <v>0</v>
      </c>
      <c r="E727">
        <v>113409</v>
      </c>
      <c r="F727" t="s">
        <v>133</v>
      </c>
      <c r="G727" t="s">
        <v>134</v>
      </c>
      <c r="H727" s="2">
        <v>0</v>
      </c>
      <c r="I727" s="2">
        <v>0</v>
      </c>
      <c r="J727" s="2">
        <v>0</v>
      </c>
      <c r="K727" s="2">
        <v>138.72999999999999</v>
      </c>
      <c r="L727" s="2">
        <v>0</v>
      </c>
      <c r="M727" s="2">
        <v>0</v>
      </c>
      <c r="N727" s="2">
        <v>0</v>
      </c>
      <c r="O727" s="2">
        <v>18.0349</v>
      </c>
      <c r="P727" s="2">
        <v>156.76489999999998</v>
      </c>
      <c r="Q727" s="2"/>
      <c r="R727">
        <v>3</v>
      </c>
      <c r="S727" s="59"/>
      <c r="T727" s="59"/>
    </row>
    <row r="728" spans="1:20" hidden="1" x14ac:dyDescent="0.25">
      <c r="A728" t="s">
        <v>334</v>
      </c>
      <c r="B728" t="s">
        <v>335</v>
      </c>
      <c r="C728" t="s">
        <v>1</v>
      </c>
      <c r="D728" t="s">
        <v>0</v>
      </c>
      <c r="E728">
        <v>396810</v>
      </c>
      <c r="F728" t="s">
        <v>65</v>
      </c>
      <c r="G728" t="s">
        <v>66</v>
      </c>
      <c r="H728" s="2">
        <v>0</v>
      </c>
      <c r="I728" s="2">
        <v>0</v>
      </c>
      <c r="J728" s="2">
        <v>0</v>
      </c>
      <c r="K728" s="2">
        <v>14.8</v>
      </c>
      <c r="L728" s="2">
        <v>0</v>
      </c>
      <c r="M728" s="2">
        <v>0</v>
      </c>
      <c r="N728" s="2">
        <v>0</v>
      </c>
      <c r="O728" s="2">
        <v>1.9240000000000002</v>
      </c>
      <c r="P728" s="2">
        <v>16.724</v>
      </c>
      <c r="Q728" s="2"/>
      <c r="R728">
        <v>3</v>
      </c>
      <c r="S728" s="59"/>
      <c r="T728" s="59"/>
    </row>
    <row r="729" spans="1:20" hidden="1" x14ac:dyDescent="0.25">
      <c r="A729" t="s">
        <v>334</v>
      </c>
      <c r="B729" t="s">
        <v>335</v>
      </c>
      <c r="C729" t="s">
        <v>1</v>
      </c>
      <c r="D729" t="s">
        <v>0</v>
      </c>
      <c r="E729">
        <v>396801</v>
      </c>
      <c r="F729" t="s">
        <v>65</v>
      </c>
      <c r="G729" t="s">
        <v>66</v>
      </c>
      <c r="H729" s="2">
        <v>0</v>
      </c>
      <c r="I729" s="2">
        <v>0</v>
      </c>
      <c r="J729" s="2">
        <v>0</v>
      </c>
      <c r="K729" s="2">
        <v>25</v>
      </c>
      <c r="L729" s="2">
        <v>0</v>
      </c>
      <c r="M729" s="2">
        <v>0</v>
      </c>
      <c r="N729" s="2">
        <v>0</v>
      </c>
      <c r="O729" s="2">
        <v>3.25</v>
      </c>
      <c r="P729" s="2">
        <v>28.25</v>
      </c>
      <c r="Q729" s="2"/>
      <c r="R729">
        <v>3</v>
      </c>
      <c r="S729" s="59"/>
      <c r="T729" s="59"/>
    </row>
    <row r="730" spans="1:20" hidden="1" x14ac:dyDescent="0.25">
      <c r="A730" t="s">
        <v>334</v>
      </c>
      <c r="B730" t="s">
        <v>335</v>
      </c>
      <c r="C730" t="s">
        <v>1</v>
      </c>
      <c r="D730" t="s">
        <v>0</v>
      </c>
      <c r="E730">
        <v>1215706</v>
      </c>
      <c r="F730" t="s">
        <v>108</v>
      </c>
      <c r="G730" t="s">
        <v>109</v>
      </c>
      <c r="H730" s="2">
        <v>0.34</v>
      </c>
      <c r="I730" s="2">
        <v>0</v>
      </c>
      <c r="J730" s="2">
        <v>0</v>
      </c>
      <c r="K730" s="2">
        <v>5.9</v>
      </c>
      <c r="L730" s="2">
        <v>0</v>
      </c>
      <c r="M730" s="2">
        <v>0</v>
      </c>
      <c r="N730" s="2">
        <v>0</v>
      </c>
      <c r="O730" s="2">
        <v>0.76700000000000013</v>
      </c>
      <c r="P730" s="2">
        <v>7.0070000000000006</v>
      </c>
      <c r="Q730" s="2"/>
      <c r="R730">
        <v>3</v>
      </c>
      <c r="S730" s="59"/>
      <c r="T730" s="59"/>
    </row>
    <row r="731" spans="1:20" hidden="1" x14ac:dyDescent="0.25">
      <c r="A731" t="s">
        <v>334</v>
      </c>
      <c r="B731" t="s">
        <v>335</v>
      </c>
      <c r="C731" t="s">
        <v>1</v>
      </c>
      <c r="D731" t="s">
        <v>0</v>
      </c>
      <c r="E731">
        <v>2276</v>
      </c>
      <c r="F731" t="s">
        <v>148</v>
      </c>
      <c r="G731" t="s">
        <v>149</v>
      </c>
      <c r="H731" s="2">
        <v>0</v>
      </c>
      <c r="I731" s="2">
        <v>0</v>
      </c>
      <c r="J731" s="2">
        <v>0</v>
      </c>
      <c r="K731" s="2">
        <v>61.1</v>
      </c>
      <c r="L731" s="2">
        <v>0</v>
      </c>
      <c r="M731" s="2">
        <v>0</v>
      </c>
      <c r="N731" s="2">
        <v>0</v>
      </c>
      <c r="O731" s="2">
        <v>7.9430000000000005</v>
      </c>
      <c r="P731" s="2">
        <v>69.043000000000006</v>
      </c>
      <c r="Q731" s="2"/>
      <c r="R731">
        <v>3</v>
      </c>
      <c r="S731" s="59"/>
      <c r="T731" s="59"/>
    </row>
    <row r="732" spans="1:20" hidden="1" x14ac:dyDescent="0.25">
      <c r="A732" t="s">
        <v>334</v>
      </c>
      <c r="B732" t="s">
        <v>335</v>
      </c>
      <c r="C732" t="s">
        <v>1</v>
      </c>
      <c r="D732" t="s">
        <v>0</v>
      </c>
      <c r="E732">
        <v>884795</v>
      </c>
      <c r="F732" t="s">
        <v>101</v>
      </c>
      <c r="G732" t="s">
        <v>102</v>
      </c>
      <c r="H732" s="2">
        <v>0</v>
      </c>
      <c r="I732" s="2">
        <v>0</v>
      </c>
      <c r="J732" s="2">
        <v>0</v>
      </c>
      <c r="K732" s="2">
        <v>34.92</v>
      </c>
      <c r="L732" s="2">
        <v>0</v>
      </c>
      <c r="M732" s="2">
        <v>0</v>
      </c>
      <c r="N732" s="2">
        <v>0</v>
      </c>
      <c r="O732" s="2">
        <v>4.5396000000000001</v>
      </c>
      <c r="P732" s="2">
        <v>39.459600000000002</v>
      </c>
      <c r="Q732" s="2"/>
      <c r="R732">
        <v>3</v>
      </c>
      <c r="S732" s="59"/>
      <c r="T732" s="59"/>
    </row>
    <row r="733" spans="1:20" hidden="1" x14ac:dyDescent="0.25">
      <c r="A733" t="s">
        <v>334</v>
      </c>
      <c r="B733" t="s">
        <v>335</v>
      </c>
      <c r="C733" t="s">
        <v>1</v>
      </c>
      <c r="D733" t="s">
        <v>0</v>
      </c>
      <c r="E733">
        <v>884693</v>
      </c>
      <c r="F733" t="s">
        <v>101</v>
      </c>
      <c r="G733" t="s">
        <v>102</v>
      </c>
      <c r="H733" s="2">
        <v>0</v>
      </c>
      <c r="I733" s="2">
        <v>0</v>
      </c>
      <c r="J733" s="2">
        <v>0</v>
      </c>
      <c r="K733" s="2">
        <v>57.68</v>
      </c>
      <c r="L733" s="2">
        <v>0</v>
      </c>
      <c r="M733" s="2">
        <v>0</v>
      </c>
      <c r="N733" s="2">
        <v>0</v>
      </c>
      <c r="O733" s="2">
        <v>7.4984000000000002</v>
      </c>
      <c r="P733" s="2">
        <v>65.178399999999996</v>
      </c>
      <c r="Q733" s="2"/>
      <c r="R733">
        <v>3</v>
      </c>
      <c r="S733" s="59"/>
      <c r="T733" s="59"/>
    </row>
    <row r="734" spans="1:20" hidden="1" x14ac:dyDescent="0.25">
      <c r="A734" t="s">
        <v>334</v>
      </c>
      <c r="B734" t="s">
        <v>335</v>
      </c>
      <c r="C734" t="s">
        <v>1</v>
      </c>
      <c r="D734" t="s">
        <v>0</v>
      </c>
      <c r="E734">
        <v>884687</v>
      </c>
      <c r="F734" t="s">
        <v>101</v>
      </c>
      <c r="G734" t="s">
        <v>102</v>
      </c>
      <c r="H734" s="2">
        <v>0</v>
      </c>
      <c r="I734" s="2">
        <v>0</v>
      </c>
      <c r="J734" s="2">
        <v>0</v>
      </c>
      <c r="K734" s="2">
        <v>332.08</v>
      </c>
      <c r="L734" s="2">
        <v>0</v>
      </c>
      <c r="M734" s="2">
        <v>0</v>
      </c>
      <c r="N734" s="2">
        <v>0</v>
      </c>
      <c r="O734" s="2">
        <v>43.170400000000001</v>
      </c>
      <c r="P734" s="2">
        <v>375.25040000000001</v>
      </c>
      <c r="Q734" s="2"/>
      <c r="R734">
        <v>3</v>
      </c>
      <c r="S734" s="59"/>
      <c r="T734" s="59"/>
    </row>
    <row r="735" spans="1:20" hidden="1" x14ac:dyDescent="0.25">
      <c r="A735" t="s">
        <v>334</v>
      </c>
      <c r="B735" t="s">
        <v>346</v>
      </c>
      <c r="C735" t="s">
        <v>1</v>
      </c>
      <c r="D735" t="s">
        <v>0</v>
      </c>
      <c r="E735">
        <v>884604</v>
      </c>
      <c r="F735" t="s">
        <v>101</v>
      </c>
      <c r="G735" t="s">
        <v>102</v>
      </c>
      <c r="H735" s="2">
        <v>0</v>
      </c>
      <c r="I735" s="2">
        <v>0</v>
      </c>
      <c r="J735" s="2">
        <v>0</v>
      </c>
      <c r="K735" s="2">
        <v>36.04</v>
      </c>
      <c r="L735" s="2">
        <v>0</v>
      </c>
      <c r="M735" s="2">
        <v>0</v>
      </c>
      <c r="N735" s="2">
        <v>0</v>
      </c>
      <c r="O735" s="2">
        <v>4.6852</v>
      </c>
      <c r="P735" s="2">
        <v>40.725200000000001</v>
      </c>
      <c r="Q735" s="2"/>
      <c r="R735">
        <v>3</v>
      </c>
      <c r="S735" s="59"/>
      <c r="T735" s="59"/>
    </row>
    <row r="736" spans="1:20" hidden="1" x14ac:dyDescent="0.25">
      <c r="A736" t="s">
        <v>334</v>
      </c>
      <c r="B736" t="s">
        <v>359</v>
      </c>
      <c r="C736" t="s">
        <v>1</v>
      </c>
      <c r="D736" t="s">
        <v>0</v>
      </c>
      <c r="E736">
        <v>97291</v>
      </c>
      <c r="F736" t="s">
        <v>147</v>
      </c>
      <c r="G736" t="s">
        <v>68</v>
      </c>
      <c r="H736" s="2">
        <v>0</v>
      </c>
      <c r="I736" s="2">
        <v>0</v>
      </c>
      <c r="J736" s="2">
        <v>0</v>
      </c>
      <c r="K736" s="2">
        <v>48.68</v>
      </c>
      <c r="L736" s="2">
        <v>0</v>
      </c>
      <c r="M736" s="2">
        <v>0</v>
      </c>
      <c r="N736" s="2">
        <v>0</v>
      </c>
      <c r="O736" s="2">
        <v>6.3284000000000002</v>
      </c>
      <c r="P736" s="2">
        <v>55.008400000000002</v>
      </c>
      <c r="Q736" s="2"/>
      <c r="R736">
        <v>3</v>
      </c>
      <c r="S736" s="59"/>
      <c r="T736" s="59"/>
    </row>
    <row r="737" spans="1:20" hidden="1" x14ac:dyDescent="0.25">
      <c r="A737" t="s">
        <v>334</v>
      </c>
      <c r="B737" t="s">
        <v>328</v>
      </c>
      <c r="C737" t="s">
        <v>1</v>
      </c>
      <c r="D737" t="s">
        <v>0</v>
      </c>
      <c r="E737">
        <v>3792104</v>
      </c>
      <c r="F737" t="s">
        <v>70</v>
      </c>
      <c r="G737" t="s">
        <v>71</v>
      </c>
      <c r="H737" s="2">
        <v>0</v>
      </c>
      <c r="I737" s="2">
        <v>0</v>
      </c>
      <c r="J737" s="2">
        <v>0</v>
      </c>
      <c r="K737" s="2">
        <v>100.28</v>
      </c>
      <c r="L737" s="2">
        <v>0</v>
      </c>
      <c r="M737" s="2">
        <v>0</v>
      </c>
      <c r="N737" s="2">
        <v>0</v>
      </c>
      <c r="O737" s="2">
        <v>13.0364</v>
      </c>
      <c r="P737" s="2">
        <v>113.3164</v>
      </c>
      <c r="Q737" s="2"/>
      <c r="R737">
        <v>3</v>
      </c>
      <c r="S737" s="59"/>
      <c r="T737" s="59"/>
    </row>
    <row r="738" spans="1:20" hidden="1" x14ac:dyDescent="0.25">
      <c r="A738" t="s">
        <v>334</v>
      </c>
      <c r="B738" t="s">
        <v>321</v>
      </c>
      <c r="C738" t="s">
        <v>1</v>
      </c>
      <c r="D738" t="s">
        <v>0</v>
      </c>
      <c r="E738">
        <v>9874</v>
      </c>
      <c r="F738" t="s">
        <v>138</v>
      </c>
      <c r="G738" t="s">
        <v>139</v>
      </c>
      <c r="H738" s="2">
        <v>0</v>
      </c>
      <c r="I738" s="2">
        <v>0</v>
      </c>
      <c r="J738" s="2">
        <v>0</v>
      </c>
      <c r="K738" s="2">
        <v>50</v>
      </c>
      <c r="L738" s="2">
        <v>0</v>
      </c>
      <c r="M738" s="2">
        <v>0</v>
      </c>
      <c r="N738" s="2">
        <v>0</v>
      </c>
      <c r="O738" s="2">
        <v>6.5</v>
      </c>
      <c r="P738" s="2">
        <v>56.5</v>
      </c>
      <c r="Q738" s="2"/>
      <c r="R738">
        <v>3</v>
      </c>
      <c r="S738" s="59"/>
      <c r="T738" s="59"/>
    </row>
    <row r="739" spans="1:20" hidden="1" x14ac:dyDescent="0.25">
      <c r="A739" t="s">
        <v>334</v>
      </c>
      <c r="B739" t="s">
        <v>327</v>
      </c>
      <c r="C739" t="s">
        <v>1</v>
      </c>
      <c r="D739" t="s">
        <v>0</v>
      </c>
      <c r="E739">
        <v>15380578</v>
      </c>
      <c r="F739" t="s">
        <v>93</v>
      </c>
      <c r="G739" t="s">
        <v>61</v>
      </c>
      <c r="H739" s="2">
        <v>0</v>
      </c>
      <c r="I739" s="2">
        <v>0</v>
      </c>
      <c r="J739" s="2">
        <v>0</v>
      </c>
      <c r="K739" s="2">
        <v>74.59</v>
      </c>
      <c r="L739" s="2">
        <v>0</v>
      </c>
      <c r="M739" s="2">
        <v>0</v>
      </c>
      <c r="N739" s="2">
        <v>0</v>
      </c>
      <c r="O739" s="2">
        <v>9.6967000000000017</v>
      </c>
      <c r="P739" s="2">
        <v>84.28670000000001</v>
      </c>
      <c r="Q739" s="2"/>
      <c r="R739">
        <v>3</v>
      </c>
      <c r="S739" s="59"/>
      <c r="T739" s="59"/>
    </row>
    <row r="740" spans="1:20" hidden="1" x14ac:dyDescent="0.25">
      <c r="A740" t="s">
        <v>334</v>
      </c>
      <c r="B740" t="s">
        <v>316</v>
      </c>
      <c r="C740" t="s">
        <v>1</v>
      </c>
      <c r="D740" t="s">
        <v>0</v>
      </c>
      <c r="E740">
        <v>361815</v>
      </c>
      <c r="F740" t="s">
        <v>135</v>
      </c>
      <c r="G740" t="s">
        <v>136</v>
      </c>
      <c r="H740" s="2">
        <v>0</v>
      </c>
      <c r="I740" s="2">
        <v>0</v>
      </c>
      <c r="J740" s="2">
        <v>0</v>
      </c>
      <c r="K740" s="2">
        <v>131.12</v>
      </c>
      <c r="L740" s="2">
        <v>0</v>
      </c>
      <c r="M740" s="2">
        <v>0</v>
      </c>
      <c r="N740" s="2">
        <v>0</v>
      </c>
      <c r="O740" s="2">
        <v>17.0456</v>
      </c>
      <c r="P740" s="2">
        <v>148.16560000000001</v>
      </c>
      <c r="Q740" s="2"/>
      <c r="R740">
        <v>3</v>
      </c>
      <c r="S740" s="59"/>
      <c r="T740" s="59"/>
    </row>
    <row r="741" spans="1:20" hidden="1" x14ac:dyDescent="0.25">
      <c r="A741" t="s">
        <v>334</v>
      </c>
      <c r="B741" t="s">
        <v>358</v>
      </c>
      <c r="C741" t="s">
        <v>1</v>
      </c>
      <c r="D741" t="s">
        <v>0</v>
      </c>
      <c r="E741">
        <v>774004</v>
      </c>
      <c r="F741" t="s">
        <v>147</v>
      </c>
      <c r="G741" t="s">
        <v>68</v>
      </c>
      <c r="H741" s="2">
        <v>0</v>
      </c>
      <c r="I741" s="2">
        <v>0</v>
      </c>
      <c r="J741" s="2">
        <v>0</v>
      </c>
      <c r="K741" s="2">
        <v>33.9</v>
      </c>
      <c r="L741" s="2">
        <v>0</v>
      </c>
      <c r="M741" s="2">
        <v>0</v>
      </c>
      <c r="N741" s="2">
        <v>0</v>
      </c>
      <c r="O741" s="2">
        <v>4.407</v>
      </c>
      <c r="P741" s="2">
        <v>38.307000000000002</v>
      </c>
      <c r="Q741" s="2"/>
      <c r="R741">
        <v>3</v>
      </c>
      <c r="S741" s="59"/>
      <c r="T741" s="59"/>
    </row>
    <row r="742" spans="1:20" hidden="1" x14ac:dyDescent="0.25">
      <c r="A742" t="s">
        <v>334</v>
      </c>
      <c r="B742" t="s">
        <v>357</v>
      </c>
      <c r="C742" t="s">
        <v>1</v>
      </c>
      <c r="D742" t="s">
        <v>0</v>
      </c>
      <c r="E742">
        <v>345223</v>
      </c>
      <c r="F742" t="s">
        <v>82</v>
      </c>
      <c r="G742" t="s">
        <v>96</v>
      </c>
      <c r="H742" s="2">
        <v>0</v>
      </c>
      <c r="I742" s="2">
        <v>0</v>
      </c>
      <c r="J742" s="2">
        <v>0</v>
      </c>
      <c r="K742" s="2">
        <v>122.51</v>
      </c>
      <c r="L742" s="2">
        <v>0</v>
      </c>
      <c r="M742" s="2">
        <v>0</v>
      </c>
      <c r="N742" s="2">
        <v>0</v>
      </c>
      <c r="O742" s="2">
        <v>15.926300000000001</v>
      </c>
      <c r="P742" s="2">
        <v>138.43630000000002</v>
      </c>
      <c r="Q742" s="2"/>
      <c r="R742">
        <v>3</v>
      </c>
      <c r="S742" s="59"/>
      <c r="T742" s="59"/>
    </row>
    <row r="743" spans="1:20" hidden="1" x14ac:dyDescent="0.25">
      <c r="A743" t="s">
        <v>334</v>
      </c>
      <c r="B743" t="s">
        <v>356</v>
      </c>
      <c r="C743" t="s">
        <v>1</v>
      </c>
      <c r="D743" t="s">
        <v>0</v>
      </c>
      <c r="E743">
        <v>5601419</v>
      </c>
      <c r="F743" t="s">
        <v>82</v>
      </c>
      <c r="G743" t="s">
        <v>96</v>
      </c>
      <c r="H743" s="2">
        <v>3.69</v>
      </c>
      <c r="I743" s="2">
        <v>0</v>
      </c>
      <c r="J743" s="2">
        <v>0</v>
      </c>
      <c r="K743" s="2">
        <v>43.61</v>
      </c>
      <c r="L743" s="2">
        <v>0</v>
      </c>
      <c r="M743" s="2">
        <v>0</v>
      </c>
      <c r="N743" s="2">
        <v>0</v>
      </c>
      <c r="O743" s="2">
        <v>5.6692999999999998</v>
      </c>
      <c r="P743" s="2">
        <v>52.969299999999997</v>
      </c>
      <c r="Q743" s="2"/>
      <c r="R743">
        <v>3</v>
      </c>
      <c r="S743" s="59"/>
      <c r="T743" s="59"/>
    </row>
    <row r="744" spans="1:20" hidden="1" x14ac:dyDescent="0.25">
      <c r="A744" t="s">
        <v>334</v>
      </c>
      <c r="B744" t="s">
        <v>246</v>
      </c>
      <c r="C744" t="s">
        <v>1</v>
      </c>
      <c r="D744" t="s">
        <v>0</v>
      </c>
      <c r="E744">
        <v>755131</v>
      </c>
      <c r="F744" t="s">
        <v>70</v>
      </c>
      <c r="G744" t="s">
        <v>71</v>
      </c>
      <c r="H744" s="2">
        <v>0</v>
      </c>
      <c r="I744" s="2">
        <v>0</v>
      </c>
      <c r="J744" s="2">
        <v>0</v>
      </c>
      <c r="K744" s="2">
        <v>100.28</v>
      </c>
      <c r="L744" s="2">
        <v>0</v>
      </c>
      <c r="M744" s="2">
        <v>0</v>
      </c>
      <c r="N744" s="2">
        <v>0</v>
      </c>
      <c r="O744" s="2">
        <v>13.0364</v>
      </c>
      <c r="P744" s="2">
        <v>113.3164</v>
      </c>
      <c r="Q744" s="2"/>
      <c r="R744">
        <v>3</v>
      </c>
      <c r="S744" s="59"/>
      <c r="T744" s="59"/>
    </row>
    <row r="745" spans="1:20" hidden="1" x14ac:dyDescent="0.25">
      <c r="A745" t="s">
        <v>334</v>
      </c>
      <c r="B745" t="s">
        <v>355</v>
      </c>
      <c r="C745" t="s">
        <v>1</v>
      </c>
      <c r="D745" t="s">
        <v>0</v>
      </c>
      <c r="E745">
        <v>7163</v>
      </c>
      <c r="F745" t="s">
        <v>127</v>
      </c>
      <c r="G745" t="s">
        <v>128</v>
      </c>
      <c r="H745" s="2">
        <v>0</v>
      </c>
      <c r="I745" s="2">
        <v>0</v>
      </c>
      <c r="J745" s="2">
        <v>0</v>
      </c>
      <c r="K745" s="2">
        <v>56.2</v>
      </c>
      <c r="L745" s="2">
        <v>0</v>
      </c>
      <c r="M745" s="2">
        <v>0</v>
      </c>
      <c r="N745" s="2">
        <v>0</v>
      </c>
      <c r="O745" s="2">
        <v>7.3060000000000009</v>
      </c>
      <c r="P745" s="2">
        <v>63.506</v>
      </c>
      <c r="Q745" s="2"/>
      <c r="R745">
        <v>3</v>
      </c>
      <c r="S745" s="59"/>
      <c r="T745" s="59"/>
    </row>
    <row r="746" spans="1:20" hidden="1" x14ac:dyDescent="0.25">
      <c r="A746" t="s">
        <v>334</v>
      </c>
      <c r="B746" t="s">
        <v>241</v>
      </c>
      <c r="C746" t="s">
        <v>1</v>
      </c>
      <c r="D746" t="s">
        <v>0</v>
      </c>
      <c r="E746">
        <v>5584897</v>
      </c>
      <c r="F746" t="s">
        <v>82</v>
      </c>
      <c r="G746" t="s">
        <v>96</v>
      </c>
      <c r="H746" s="2">
        <v>3.66</v>
      </c>
      <c r="I746" s="2">
        <v>0</v>
      </c>
      <c r="J746" s="2">
        <v>0</v>
      </c>
      <c r="K746" s="2">
        <v>43.35</v>
      </c>
      <c r="L746" s="2">
        <v>0</v>
      </c>
      <c r="M746" s="2">
        <v>0</v>
      </c>
      <c r="N746" s="2">
        <v>0</v>
      </c>
      <c r="O746" s="2">
        <v>5.6355000000000004</v>
      </c>
      <c r="P746" s="2">
        <v>52.645500000000006</v>
      </c>
      <c r="Q746" s="2"/>
      <c r="R746">
        <v>3</v>
      </c>
      <c r="S746" s="59"/>
      <c r="T746" s="59"/>
    </row>
    <row r="747" spans="1:20" hidden="1" x14ac:dyDescent="0.25">
      <c r="A747" t="s">
        <v>334</v>
      </c>
      <c r="B747" t="s">
        <v>241</v>
      </c>
      <c r="C747" t="s">
        <v>1</v>
      </c>
      <c r="D747" t="s">
        <v>0</v>
      </c>
      <c r="E747">
        <v>299890</v>
      </c>
      <c r="F747" t="s">
        <v>135</v>
      </c>
      <c r="G747" t="s">
        <v>136</v>
      </c>
      <c r="H747" s="2">
        <v>0</v>
      </c>
      <c r="I747" s="2">
        <v>0</v>
      </c>
      <c r="J747" s="2">
        <v>0</v>
      </c>
      <c r="K747" s="2">
        <v>191.16</v>
      </c>
      <c r="L747" s="2">
        <v>0</v>
      </c>
      <c r="M747" s="2">
        <v>0</v>
      </c>
      <c r="N747" s="2">
        <v>0</v>
      </c>
      <c r="O747" s="2">
        <v>24.8508</v>
      </c>
      <c r="P747" s="2">
        <v>216.01079999999999</v>
      </c>
      <c r="Q747" s="2"/>
      <c r="R747">
        <v>3</v>
      </c>
      <c r="S747" s="59"/>
      <c r="T747" s="59"/>
    </row>
    <row r="748" spans="1:20" hidden="1" x14ac:dyDescent="0.25">
      <c r="A748" t="s">
        <v>305</v>
      </c>
      <c r="B748" t="s">
        <v>328</v>
      </c>
      <c r="C748" t="s">
        <v>1</v>
      </c>
      <c r="D748" t="s">
        <v>0</v>
      </c>
      <c r="E748">
        <v>396607</v>
      </c>
      <c r="F748" t="s">
        <v>65</v>
      </c>
      <c r="G748" t="s">
        <v>66</v>
      </c>
      <c r="H748" s="2">
        <v>0</v>
      </c>
      <c r="I748" s="2">
        <v>0</v>
      </c>
      <c r="J748" s="2">
        <v>0</v>
      </c>
      <c r="K748" s="2">
        <v>11</v>
      </c>
      <c r="L748" s="2">
        <v>0</v>
      </c>
      <c r="M748" s="2">
        <v>0</v>
      </c>
      <c r="N748" s="2">
        <v>0</v>
      </c>
      <c r="O748" s="2">
        <v>1.4300000000000002</v>
      </c>
      <c r="P748" s="2">
        <v>12.43</v>
      </c>
      <c r="Q748" s="2">
        <v>0</v>
      </c>
      <c r="R748">
        <v>3</v>
      </c>
      <c r="S748" s="59"/>
      <c r="T748" s="59"/>
    </row>
    <row r="749" spans="1:20" hidden="1" x14ac:dyDescent="0.25">
      <c r="A749" t="s">
        <v>305</v>
      </c>
      <c r="B749" t="s">
        <v>321</v>
      </c>
      <c r="C749" t="s">
        <v>1</v>
      </c>
      <c r="D749" t="s">
        <v>0</v>
      </c>
      <c r="E749">
        <v>884461</v>
      </c>
      <c r="F749" t="s">
        <v>101</v>
      </c>
      <c r="G749" t="s">
        <v>102</v>
      </c>
      <c r="H749" s="2">
        <v>0</v>
      </c>
      <c r="I749" s="2">
        <v>0</v>
      </c>
      <c r="J749" s="2">
        <v>0</v>
      </c>
      <c r="K749" s="2">
        <v>15.3</v>
      </c>
      <c r="L749" s="2">
        <v>0</v>
      </c>
      <c r="M749" s="2">
        <v>0</v>
      </c>
      <c r="N749" s="2">
        <v>0</v>
      </c>
      <c r="O749" s="2">
        <v>1.9890000000000001</v>
      </c>
      <c r="P749" s="2">
        <v>17.289000000000001</v>
      </c>
      <c r="Q749" s="2">
        <v>0</v>
      </c>
      <c r="R749">
        <v>3</v>
      </c>
      <c r="S749" s="59"/>
      <c r="T749" s="59"/>
    </row>
    <row r="750" spans="1:20" hidden="1" x14ac:dyDescent="0.25">
      <c r="A750" t="s">
        <v>305</v>
      </c>
      <c r="B750" t="s">
        <v>321</v>
      </c>
      <c r="C750" t="s">
        <v>1</v>
      </c>
      <c r="D750" t="s">
        <v>0</v>
      </c>
      <c r="E750">
        <v>884469</v>
      </c>
      <c r="F750" t="s">
        <v>101</v>
      </c>
      <c r="G750" t="s">
        <v>102</v>
      </c>
      <c r="H750" s="2">
        <v>0</v>
      </c>
      <c r="I750" s="2">
        <v>0</v>
      </c>
      <c r="J750" s="2">
        <v>0</v>
      </c>
      <c r="K750" s="2">
        <v>24.16</v>
      </c>
      <c r="L750" s="2">
        <v>0</v>
      </c>
      <c r="M750" s="2">
        <v>0</v>
      </c>
      <c r="N750" s="2">
        <v>0</v>
      </c>
      <c r="O750" s="2">
        <v>3.1408</v>
      </c>
      <c r="P750" s="2">
        <v>27.300799999999999</v>
      </c>
      <c r="Q750" s="2">
        <v>0</v>
      </c>
      <c r="R750">
        <v>3</v>
      </c>
      <c r="S750" s="59"/>
      <c r="T750" s="59"/>
    </row>
    <row r="751" spans="1:20" hidden="1" x14ac:dyDescent="0.25">
      <c r="A751" t="s">
        <v>305</v>
      </c>
      <c r="B751" t="s">
        <v>321</v>
      </c>
      <c r="C751" t="s">
        <v>1</v>
      </c>
      <c r="D751" t="s">
        <v>0</v>
      </c>
      <c r="E751">
        <v>884352</v>
      </c>
      <c r="F751" t="s">
        <v>101</v>
      </c>
      <c r="G751" t="s">
        <v>102</v>
      </c>
      <c r="H751" s="2">
        <v>0</v>
      </c>
      <c r="I751" s="2">
        <v>0</v>
      </c>
      <c r="J751" s="2">
        <v>0</v>
      </c>
      <c r="K751" s="2">
        <v>25.84</v>
      </c>
      <c r="L751" s="2">
        <v>0</v>
      </c>
      <c r="M751" s="2">
        <v>0</v>
      </c>
      <c r="N751" s="2">
        <v>0</v>
      </c>
      <c r="O751" s="2">
        <v>3.3592</v>
      </c>
      <c r="P751" s="2">
        <v>29.199200000000001</v>
      </c>
      <c r="Q751" s="2">
        <v>0</v>
      </c>
      <c r="R751">
        <v>3</v>
      </c>
      <c r="S751" s="59"/>
      <c r="T751" s="59"/>
    </row>
    <row r="752" spans="1:20" hidden="1" x14ac:dyDescent="0.25">
      <c r="A752" t="s">
        <v>305</v>
      </c>
      <c r="B752" t="s">
        <v>321</v>
      </c>
      <c r="C752" t="s">
        <v>1</v>
      </c>
      <c r="D752" t="s">
        <v>0</v>
      </c>
      <c r="E752">
        <v>884345</v>
      </c>
      <c r="F752" t="s">
        <v>101</v>
      </c>
      <c r="G752" t="s">
        <v>102</v>
      </c>
      <c r="H752" s="2">
        <v>0</v>
      </c>
      <c r="I752" s="2">
        <v>0</v>
      </c>
      <c r="J752" s="2">
        <v>0</v>
      </c>
      <c r="K752" s="2">
        <v>91.41</v>
      </c>
      <c r="L752" s="2">
        <v>0</v>
      </c>
      <c r="M752" s="2">
        <v>0</v>
      </c>
      <c r="N752" s="2">
        <v>0</v>
      </c>
      <c r="O752" s="2">
        <v>11.8833</v>
      </c>
      <c r="P752" s="2">
        <v>103.2933</v>
      </c>
      <c r="Q752" s="2">
        <v>0</v>
      </c>
      <c r="R752">
        <v>3</v>
      </c>
      <c r="S752" s="59"/>
      <c r="T752" s="59"/>
    </row>
    <row r="753" spans="1:20" hidden="1" x14ac:dyDescent="0.25">
      <c r="A753" t="s">
        <v>305</v>
      </c>
      <c r="B753" t="s">
        <v>321</v>
      </c>
      <c r="C753" t="s">
        <v>1</v>
      </c>
      <c r="D753" t="s">
        <v>0</v>
      </c>
      <c r="E753">
        <v>884328</v>
      </c>
      <c r="F753" t="s">
        <v>101</v>
      </c>
      <c r="G753" t="s">
        <v>102</v>
      </c>
      <c r="H753" s="2">
        <v>0</v>
      </c>
      <c r="I753" s="2">
        <v>0</v>
      </c>
      <c r="J753" s="2">
        <v>0</v>
      </c>
      <c r="K753" s="2">
        <v>6.82</v>
      </c>
      <c r="L753" s="2">
        <v>0</v>
      </c>
      <c r="M753" s="2">
        <v>0</v>
      </c>
      <c r="N753" s="2">
        <v>0</v>
      </c>
      <c r="O753" s="2">
        <v>0.88660000000000005</v>
      </c>
      <c r="P753" s="2">
        <v>7.7065999999999999</v>
      </c>
      <c r="Q753" s="2">
        <v>0</v>
      </c>
      <c r="R753">
        <v>3</v>
      </c>
      <c r="S753" s="59"/>
      <c r="T753" s="59"/>
    </row>
    <row r="754" spans="1:20" hidden="1" x14ac:dyDescent="0.25">
      <c r="A754" t="s">
        <v>305</v>
      </c>
      <c r="B754" t="s">
        <v>321</v>
      </c>
      <c r="C754" t="s">
        <v>1</v>
      </c>
      <c r="D754" t="s">
        <v>0</v>
      </c>
      <c r="E754">
        <v>884310</v>
      </c>
      <c r="F754" t="s">
        <v>101</v>
      </c>
      <c r="G754" t="s">
        <v>102</v>
      </c>
      <c r="H754" s="2">
        <v>0</v>
      </c>
      <c r="I754" s="2">
        <v>0</v>
      </c>
      <c r="J754" s="2">
        <v>0</v>
      </c>
      <c r="K754" s="2">
        <v>9.3800000000000008</v>
      </c>
      <c r="L754" s="2">
        <v>0</v>
      </c>
      <c r="M754" s="2">
        <v>0</v>
      </c>
      <c r="N754" s="2">
        <v>0</v>
      </c>
      <c r="O754" s="2">
        <v>1.2194</v>
      </c>
      <c r="P754" s="2">
        <v>10.599400000000001</v>
      </c>
      <c r="Q754" s="2">
        <v>0</v>
      </c>
      <c r="R754">
        <v>3</v>
      </c>
      <c r="S754" s="59"/>
      <c r="T754" s="59"/>
    </row>
    <row r="755" spans="1:20" hidden="1" x14ac:dyDescent="0.25">
      <c r="A755" t="s">
        <v>305</v>
      </c>
      <c r="B755" t="s">
        <v>321</v>
      </c>
      <c r="C755" t="s">
        <v>1</v>
      </c>
      <c r="D755" t="s">
        <v>0</v>
      </c>
      <c r="E755">
        <v>884294</v>
      </c>
      <c r="F755" t="s">
        <v>101</v>
      </c>
      <c r="G755" t="s">
        <v>102</v>
      </c>
      <c r="H755" s="2">
        <v>0</v>
      </c>
      <c r="I755" s="2">
        <v>0</v>
      </c>
      <c r="J755" s="2">
        <v>0</v>
      </c>
      <c r="K755" s="2">
        <v>7.13</v>
      </c>
      <c r="L755" s="2">
        <v>0</v>
      </c>
      <c r="M755" s="2">
        <v>0</v>
      </c>
      <c r="N755" s="2">
        <v>0</v>
      </c>
      <c r="O755" s="2">
        <v>0.92690000000000006</v>
      </c>
      <c r="P755" s="2">
        <v>8.0569000000000006</v>
      </c>
      <c r="Q755" s="2">
        <v>0</v>
      </c>
      <c r="R755">
        <v>3</v>
      </c>
      <c r="S755" s="59"/>
      <c r="T755" s="59"/>
    </row>
    <row r="756" spans="1:20" hidden="1" x14ac:dyDescent="0.25">
      <c r="A756" t="s">
        <v>305</v>
      </c>
      <c r="B756" t="s">
        <v>321</v>
      </c>
      <c r="C756" t="s">
        <v>1</v>
      </c>
      <c r="D756" t="s">
        <v>0</v>
      </c>
      <c r="E756">
        <v>884292</v>
      </c>
      <c r="F756" t="s">
        <v>101</v>
      </c>
      <c r="G756" t="s">
        <v>102</v>
      </c>
      <c r="H756" s="2">
        <v>0</v>
      </c>
      <c r="I756" s="2">
        <v>0</v>
      </c>
      <c r="J756" s="2">
        <v>0</v>
      </c>
      <c r="K756" s="2">
        <v>24.41</v>
      </c>
      <c r="L756" s="2">
        <v>0</v>
      </c>
      <c r="M756" s="2">
        <v>0</v>
      </c>
      <c r="N756" s="2">
        <v>0</v>
      </c>
      <c r="O756" s="2">
        <v>3.1733000000000002</v>
      </c>
      <c r="P756" s="2">
        <v>27.583300000000001</v>
      </c>
      <c r="Q756" s="2">
        <v>0</v>
      </c>
      <c r="R756">
        <v>3</v>
      </c>
      <c r="S756" s="59"/>
      <c r="T756" s="59"/>
    </row>
    <row r="757" spans="1:20" hidden="1" x14ac:dyDescent="0.25">
      <c r="A757" t="s">
        <v>305</v>
      </c>
      <c r="B757" t="s">
        <v>321</v>
      </c>
      <c r="C757" t="s">
        <v>1</v>
      </c>
      <c r="D757" t="s">
        <v>0</v>
      </c>
      <c r="E757">
        <v>396546</v>
      </c>
      <c r="F757" t="s">
        <v>65</v>
      </c>
      <c r="G757" t="s">
        <v>66</v>
      </c>
      <c r="H757" s="2">
        <v>0</v>
      </c>
      <c r="I757" s="2">
        <v>0</v>
      </c>
      <c r="J757" s="2">
        <v>0</v>
      </c>
      <c r="K757" s="2">
        <v>67.650000000000006</v>
      </c>
      <c r="L757" s="2">
        <v>0</v>
      </c>
      <c r="M757" s="2">
        <v>0</v>
      </c>
      <c r="N757" s="2">
        <v>0</v>
      </c>
      <c r="O757" s="2">
        <v>8.7945000000000011</v>
      </c>
      <c r="P757" s="2">
        <v>76.444500000000005</v>
      </c>
      <c r="Q757" s="2">
        <v>0</v>
      </c>
      <c r="R757">
        <v>3</v>
      </c>
      <c r="S757" s="59"/>
      <c r="T757" s="59"/>
    </row>
    <row r="758" spans="1:20" hidden="1" x14ac:dyDescent="0.25">
      <c r="A758" t="s">
        <v>305</v>
      </c>
      <c r="B758" t="s">
        <v>333</v>
      </c>
      <c r="C758" t="s">
        <v>1</v>
      </c>
      <c r="D758" t="s">
        <v>0</v>
      </c>
      <c r="E758">
        <v>396447</v>
      </c>
      <c r="F758" t="s">
        <v>65</v>
      </c>
      <c r="G758" t="s">
        <v>66</v>
      </c>
      <c r="H758" s="2">
        <v>0</v>
      </c>
      <c r="I758" s="2">
        <v>0</v>
      </c>
      <c r="J758" s="2">
        <v>0</v>
      </c>
      <c r="K758" s="2">
        <v>6.4</v>
      </c>
      <c r="L758" s="2">
        <v>0</v>
      </c>
      <c r="M758" s="2">
        <v>0</v>
      </c>
      <c r="N758" s="2">
        <v>0</v>
      </c>
      <c r="O758" s="2">
        <v>0.83200000000000007</v>
      </c>
      <c r="P758" s="2">
        <v>7.2320000000000002</v>
      </c>
      <c r="Q758" s="2">
        <v>0</v>
      </c>
      <c r="R758">
        <v>3</v>
      </c>
      <c r="S758" s="59"/>
      <c r="T758" s="59"/>
    </row>
    <row r="759" spans="1:20" hidden="1" x14ac:dyDescent="0.25">
      <c r="A759" t="s">
        <v>305</v>
      </c>
      <c r="B759" t="s">
        <v>333</v>
      </c>
      <c r="C759" t="s">
        <v>1</v>
      </c>
      <c r="D759" t="s">
        <v>0</v>
      </c>
      <c r="E759">
        <v>396435</v>
      </c>
      <c r="F759" t="s">
        <v>65</v>
      </c>
      <c r="G759" t="s">
        <v>66</v>
      </c>
      <c r="H759" s="2">
        <v>0</v>
      </c>
      <c r="I759" s="2">
        <v>0</v>
      </c>
      <c r="J759" s="2">
        <v>0</v>
      </c>
      <c r="K759" s="2">
        <v>33.200000000000003</v>
      </c>
      <c r="L759" s="2">
        <v>0</v>
      </c>
      <c r="M759" s="2">
        <v>0</v>
      </c>
      <c r="N759" s="2">
        <v>0</v>
      </c>
      <c r="O759" s="2">
        <v>4.3160000000000007</v>
      </c>
      <c r="P759" s="2">
        <v>37.516000000000005</v>
      </c>
      <c r="Q759" s="2">
        <v>0</v>
      </c>
      <c r="R759">
        <v>3</v>
      </c>
      <c r="S759" s="59"/>
      <c r="T759" s="59"/>
    </row>
    <row r="760" spans="1:20" hidden="1" x14ac:dyDescent="0.25">
      <c r="A760" t="s">
        <v>305</v>
      </c>
      <c r="B760" t="s">
        <v>333</v>
      </c>
      <c r="C760" t="s">
        <v>1</v>
      </c>
      <c r="D760" t="s">
        <v>0</v>
      </c>
      <c r="E760">
        <v>396394</v>
      </c>
      <c r="F760" t="s">
        <v>65</v>
      </c>
      <c r="G760" t="s">
        <v>66</v>
      </c>
      <c r="H760" s="2">
        <v>0</v>
      </c>
      <c r="I760" s="2">
        <v>0</v>
      </c>
      <c r="J760" s="2">
        <v>0</v>
      </c>
      <c r="K760" s="2">
        <v>18.399999999999999</v>
      </c>
      <c r="L760" s="2">
        <v>0</v>
      </c>
      <c r="M760" s="2">
        <v>0</v>
      </c>
      <c r="N760" s="2">
        <v>0</v>
      </c>
      <c r="O760" s="2">
        <v>2.3919999999999999</v>
      </c>
      <c r="P760" s="2">
        <v>20.791999999999998</v>
      </c>
      <c r="Q760" s="2">
        <v>0</v>
      </c>
      <c r="R760">
        <v>3</v>
      </c>
      <c r="S760" s="59"/>
      <c r="T760" s="59"/>
    </row>
    <row r="761" spans="1:20" hidden="1" x14ac:dyDescent="0.25">
      <c r="A761" t="s">
        <v>305</v>
      </c>
      <c r="B761" t="s">
        <v>333</v>
      </c>
      <c r="C761" t="s">
        <v>1</v>
      </c>
      <c r="D761" t="s">
        <v>0</v>
      </c>
      <c r="E761">
        <v>884209</v>
      </c>
      <c r="F761" t="s">
        <v>101</v>
      </c>
      <c r="G761" t="s">
        <v>102</v>
      </c>
      <c r="H761" s="2">
        <v>0</v>
      </c>
      <c r="I761" s="2">
        <v>0</v>
      </c>
      <c r="J761" s="2">
        <v>0</v>
      </c>
      <c r="K761" s="2">
        <v>123.26</v>
      </c>
      <c r="L761" s="2">
        <v>0</v>
      </c>
      <c r="M761" s="2">
        <v>0</v>
      </c>
      <c r="N761" s="2">
        <v>0</v>
      </c>
      <c r="O761" s="2">
        <v>16.023800000000001</v>
      </c>
      <c r="P761" s="2">
        <v>139.28380000000001</v>
      </c>
      <c r="Q761" s="2">
        <v>0</v>
      </c>
      <c r="R761">
        <v>3</v>
      </c>
      <c r="S761" s="59"/>
      <c r="T761" s="59"/>
    </row>
    <row r="762" spans="1:20" hidden="1" x14ac:dyDescent="0.25">
      <c r="A762" t="s">
        <v>305</v>
      </c>
      <c r="B762" t="s">
        <v>333</v>
      </c>
      <c r="C762" t="s">
        <v>1</v>
      </c>
      <c r="D762" t="s">
        <v>0</v>
      </c>
      <c r="E762">
        <v>884150</v>
      </c>
      <c r="F762" t="s">
        <v>101</v>
      </c>
      <c r="G762" t="s">
        <v>102</v>
      </c>
      <c r="H762" s="2">
        <v>0</v>
      </c>
      <c r="I762" s="2">
        <v>0</v>
      </c>
      <c r="J762" s="2">
        <v>0</v>
      </c>
      <c r="K762" s="2">
        <v>13.27</v>
      </c>
      <c r="L762" s="2">
        <v>0</v>
      </c>
      <c r="M762" s="2">
        <v>0</v>
      </c>
      <c r="N762" s="2">
        <v>0</v>
      </c>
      <c r="O762" s="2">
        <v>1.7251000000000001</v>
      </c>
      <c r="P762" s="2">
        <v>14.995099999999999</v>
      </c>
      <c r="Q762" s="2">
        <v>0</v>
      </c>
      <c r="R762">
        <v>3</v>
      </c>
      <c r="S762" s="59"/>
      <c r="T762" s="59"/>
    </row>
    <row r="763" spans="1:20" hidden="1" x14ac:dyDescent="0.25">
      <c r="A763" t="s">
        <v>305</v>
      </c>
      <c r="B763" t="s">
        <v>320</v>
      </c>
      <c r="C763" t="s">
        <v>1</v>
      </c>
      <c r="D763" t="s">
        <v>0</v>
      </c>
      <c r="E763">
        <v>884073</v>
      </c>
      <c r="F763" t="s">
        <v>101</v>
      </c>
      <c r="G763" t="s">
        <v>102</v>
      </c>
      <c r="H763" s="2">
        <v>0</v>
      </c>
      <c r="I763" s="2">
        <v>0</v>
      </c>
      <c r="J763" s="2">
        <v>0</v>
      </c>
      <c r="K763" s="2">
        <v>87.91</v>
      </c>
      <c r="L763" s="2">
        <v>0</v>
      </c>
      <c r="M763" s="2">
        <v>0</v>
      </c>
      <c r="N763" s="2">
        <v>0</v>
      </c>
      <c r="O763" s="2">
        <v>11.4283</v>
      </c>
      <c r="P763" s="2">
        <v>99.338300000000004</v>
      </c>
      <c r="Q763" s="2">
        <v>0</v>
      </c>
      <c r="R763">
        <v>3</v>
      </c>
      <c r="S763" s="59"/>
      <c r="T763" s="59"/>
    </row>
    <row r="764" spans="1:20" hidden="1" x14ac:dyDescent="0.25">
      <c r="A764" t="s">
        <v>305</v>
      </c>
      <c r="B764" t="s">
        <v>320</v>
      </c>
      <c r="C764" t="s">
        <v>1</v>
      </c>
      <c r="D764" t="s">
        <v>0</v>
      </c>
      <c r="E764">
        <v>884064</v>
      </c>
      <c r="F764" t="s">
        <v>101</v>
      </c>
      <c r="G764" t="s">
        <v>102</v>
      </c>
      <c r="H764" s="2">
        <v>0</v>
      </c>
      <c r="I764" s="2">
        <v>0</v>
      </c>
      <c r="J764" s="2">
        <v>0</v>
      </c>
      <c r="K764" s="2">
        <v>30.73</v>
      </c>
      <c r="L764" s="2">
        <v>0</v>
      </c>
      <c r="M764" s="2">
        <v>0</v>
      </c>
      <c r="N764" s="2">
        <v>0</v>
      </c>
      <c r="O764" s="2">
        <v>3.9949000000000003</v>
      </c>
      <c r="P764" s="2">
        <v>34.724899999999998</v>
      </c>
      <c r="Q764" s="2">
        <v>0</v>
      </c>
      <c r="R764">
        <v>3</v>
      </c>
      <c r="S764" s="59"/>
      <c r="T764" s="59"/>
    </row>
    <row r="765" spans="1:20" hidden="1" x14ac:dyDescent="0.25">
      <c r="A765" t="s">
        <v>305</v>
      </c>
      <c r="B765" t="s">
        <v>320</v>
      </c>
      <c r="C765" t="s">
        <v>1</v>
      </c>
      <c r="D765" t="s">
        <v>0</v>
      </c>
      <c r="E765">
        <v>883960</v>
      </c>
      <c r="F765" t="s">
        <v>101</v>
      </c>
      <c r="G765" t="s">
        <v>102</v>
      </c>
      <c r="H765" s="2">
        <v>0</v>
      </c>
      <c r="I765" s="2">
        <v>0</v>
      </c>
      <c r="J765" s="2">
        <v>0</v>
      </c>
      <c r="K765" s="2">
        <v>6.19</v>
      </c>
      <c r="L765" s="2">
        <v>0</v>
      </c>
      <c r="M765" s="2">
        <v>0</v>
      </c>
      <c r="N765" s="2">
        <v>0</v>
      </c>
      <c r="O765" s="2">
        <v>0.80470000000000008</v>
      </c>
      <c r="P765" s="2">
        <v>6.9947000000000008</v>
      </c>
      <c r="Q765" s="2">
        <v>0</v>
      </c>
      <c r="R765">
        <v>3</v>
      </c>
      <c r="S765" s="59"/>
      <c r="T765" s="59"/>
    </row>
    <row r="766" spans="1:20" hidden="1" x14ac:dyDescent="0.25">
      <c r="A766" t="s">
        <v>305</v>
      </c>
      <c r="B766" t="s">
        <v>319</v>
      </c>
      <c r="C766" t="s">
        <v>1</v>
      </c>
      <c r="D766" t="s">
        <v>0</v>
      </c>
      <c r="E766">
        <v>883888</v>
      </c>
      <c r="F766" t="s">
        <v>101</v>
      </c>
      <c r="G766" t="s">
        <v>102</v>
      </c>
      <c r="H766" s="2">
        <v>0</v>
      </c>
      <c r="I766" s="2">
        <v>0</v>
      </c>
      <c r="J766" s="2">
        <v>0</v>
      </c>
      <c r="K766" s="2">
        <v>24.23</v>
      </c>
      <c r="L766" s="2">
        <v>0</v>
      </c>
      <c r="M766" s="2">
        <v>0</v>
      </c>
      <c r="N766" s="2">
        <v>0</v>
      </c>
      <c r="O766" s="2">
        <v>3.1499000000000001</v>
      </c>
      <c r="P766" s="2">
        <v>27.379899999999999</v>
      </c>
      <c r="Q766" s="2">
        <v>0</v>
      </c>
      <c r="R766">
        <v>3</v>
      </c>
      <c r="S766" s="59"/>
      <c r="T766" s="59"/>
    </row>
    <row r="767" spans="1:20" hidden="1" x14ac:dyDescent="0.25">
      <c r="A767" t="s">
        <v>305</v>
      </c>
      <c r="B767" t="s">
        <v>319</v>
      </c>
      <c r="C767" t="s">
        <v>1</v>
      </c>
      <c r="D767" t="s">
        <v>0</v>
      </c>
      <c r="E767">
        <v>883866</v>
      </c>
      <c r="F767" t="s">
        <v>101</v>
      </c>
      <c r="G767" t="s">
        <v>102</v>
      </c>
      <c r="H767" s="2">
        <v>0</v>
      </c>
      <c r="I767" s="2">
        <v>0</v>
      </c>
      <c r="J767" s="2">
        <v>0</v>
      </c>
      <c r="K767" s="2">
        <v>151.28</v>
      </c>
      <c r="L767" s="2">
        <v>0</v>
      </c>
      <c r="M767" s="2">
        <v>0</v>
      </c>
      <c r="N767" s="2">
        <v>0</v>
      </c>
      <c r="O767" s="2">
        <v>19.666399999999999</v>
      </c>
      <c r="P767" s="2">
        <v>170.94640000000001</v>
      </c>
      <c r="Q767" s="2">
        <v>0</v>
      </c>
      <c r="R767">
        <v>3</v>
      </c>
      <c r="S767" s="59"/>
      <c r="T767" s="59"/>
    </row>
    <row r="768" spans="1:20" hidden="1" x14ac:dyDescent="0.25">
      <c r="A768" t="s">
        <v>305</v>
      </c>
      <c r="B768" t="s">
        <v>319</v>
      </c>
      <c r="C768" t="s">
        <v>1</v>
      </c>
      <c r="D768" t="s">
        <v>0</v>
      </c>
      <c r="E768">
        <v>883825</v>
      </c>
      <c r="F768" t="s">
        <v>101</v>
      </c>
      <c r="G768" t="s">
        <v>102</v>
      </c>
      <c r="H768" s="2">
        <v>0</v>
      </c>
      <c r="I768" s="2">
        <v>0</v>
      </c>
      <c r="J768" s="2">
        <v>0</v>
      </c>
      <c r="K768" s="2">
        <v>132.96</v>
      </c>
      <c r="L768" s="2">
        <v>0</v>
      </c>
      <c r="M768" s="2">
        <v>0</v>
      </c>
      <c r="N768" s="2">
        <v>0</v>
      </c>
      <c r="O768" s="2">
        <v>17.284800000000001</v>
      </c>
      <c r="P768" s="2">
        <v>150.2448</v>
      </c>
      <c r="Q768" s="2">
        <v>0</v>
      </c>
      <c r="R768">
        <v>3</v>
      </c>
      <c r="S768" s="59"/>
      <c r="T768" s="59"/>
    </row>
    <row r="769" spans="1:20" hidden="1" x14ac:dyDescent="0.25">
      <c r="A769" t="s">
        <v>305</v>
      </c>
      <c r="B769" t="s">
        <v>319</v>
      </c>
      <c r="C769" t="s">
        <v>1</v>
      </c>
      <c r="D769" t="s">
        <v>0</v>
      </c>
      <c r="E769">
        <v>883778</v>
      </c>
      <c r="F769" t="s">
        <v>101</v>
      </c>
      <c r="G769" t="s">
        <v>102</v>
      </c>
      <c r="H769" s="2">
        <v>0</v>
      </c>
      <c r="I769" s="2">
        <v>0</v>
      </c>
      <c r="J769" s="2">
        <v>0</v>
      </c>
      <c r="K769" s="2">
        <v>59.27</v>
      </c>
      <c r="L769" s="2">
        <v>0</v>
      </c>
      <c r="M769" s="2">
        <v>0</v>
      </c>
      <c r="N769" s="2">
        <v>0</v>
      </c>
      <c r="O769" s="2">
        <v>7.7051000000000007</v>
      </c>
      <c r="P769" s="2">
        <v>66.975099999999998</v>
      </c>
      <c r="Q769" s="2">
        <v>0</v>
      </c>
      <c r="R769">
        <v>3</v>
      </c>
      <c r="S769" s="59"/>
      <c r="T769" s="59"/>
    </row>
    <row r="770" spans="1:20" hidden="1" x14ac:dyDescent="0.25">
      <c r="A770" t="s">
        <v>305</v>
      </c>
      <c r="B770" t="s">
        <v>318</v>
      </c>
      <c r="C770" t="s">
        <v>1</v>
      </c>
      <c r="D770" t="s">
        <v>0</v>
      </c>
      <c r="E770">
        <v>883758</v>
      </c>
      <c r="F770" t="s">
        <v>101</v>
      </c>
      <c r="G770" t="s">
        <v>102</v>
      </c>
      <c r="H770" s="2">
        <v>0</v>
      </c>
      <c r="I770" s="2">
        <v>0</v>
      </c>
      <c r="J770" s="2">
        <v>0</v>
      </c>
      <c r="K770" s="2">
        <v>34.299999999999997</v>
      </c>
      <c r="L770" s="2">
        <v>0</v>
      </c>
      <c r="M770" s="2">
        <v>0</v>
      </c>
      <c r="N770" s="2">
        <v>0</v>
      </c>
      <c r="O770" s="2">
        <v>4.4589999999999996</v>
      </c>
      <c r="P770" s="2">
        <v>38.759</v>
      </c>
      <c r="Q770" s="2">
        <v>0</v>
      </c>
      <c r="R770">
        <v>3</v>
      </c>
      <c r="S770" s="59"/>
      <c r="T770" s="59"/>
    </row>
    <row r="771" spans="1:20" hidden="1" x14ac:dyDescent="0.25">
      <c r="A771" t="s">
        <v>305</v>
      </c>
      <c r="B771" t="s">
        <v>318</v>
      </c>
      <c r="C771" t="s">
        <v>1</v>
      </c>
      <c r="D771" t="s">
        <v>0</v>
      </c>
      <c r="E771">
        <v>83614</v>
      </c>
      <c r="F771" t="s">
        <v>101</v>
      </c>
      <c r="G771" t="s">
        <v>102</v>
      </c>
      <c r="H771" s="2">
        <v>0</v>
      </c>
      <c r="I771" s="2">
        <v>0</v>
      </c>
      <c r="J771" s="2">
        <v>0</v>
      </c>
      <c r="K771" s="2">
        <v>158.21</v>
      </c>
      <c r="L771" s="2">
        <v>0</v>
      </c>
      <c r="M771" s="2">
        <v>0</v>
      </c>
      <c r="N771" s="2">
        <v>0</v>
      </c>
      <c r="O771" s="2">
        <v>20.567300000000003</v>
      </c>
      <c r="P771" s="2">
        <v>178.77730000000003</v>
      </c>
      <c r="Q771" s="2">
        <v>0</v>
      </c>
      <c r="R771">
        <v>3</v>
      </c>
      <c r="S771" s="59"/>
      <c r="T771" s="59"/>
    </row>
    <row r="772" spans="1:20" hidden="1" x14ac:dyDescent="0.25">
      <c r="A772" t="s">
        <v>305</v>
      </c>
      <c r="B772" t="s">
        <v>327</v>
      </c>
      <c r="C772" t="s">
        <v>1</v>
      </c>
      <c r="D772" t="s">
        <v>0</v>
      </c>
      <c r="E772">
        <v>396153</v>
      </c>
      <c r="F772" t="s">
        <v>65</v>
      </c>
      <c r="G772" t="s">
        <v>66</v>
      </c>
      <c r="H772" s="2">
        <v>0</v>
      </c>
      <c r="I772" s="2">
        <v>0</v>
      </c>
      <c r="J772" s="2">
        <v>0</v>
      </c>
      <c r="K772" s="2">
        <v>32.4</v>
      </c>
      <c r="L772" s="2">
        <v>0</v>
      </c>
      <c r="M772" s="2">
        <v>0</v>
      </c>
      <c r="N772" s="2">
        <v>0</v>
      </c>
      <c r="O772" s="2">
        <v>4.2119999999999997</v>
      </c>
      <c r="P772" s="2">
        <v>36.611999999999995</v>
      </c>
      <c r="Q772" s="2">
        <v>0</v>
      </c>
      <c r="R772">
        <v>3</v>
      </c>
      <c r="S772" s="59"/>
      <c r="T772" s="59"/>
    </row>
    <row r="773" spans="1:20" hidden="1" x14ac:dyDescent="0.25">
      <c r="A773" t="s">
        <v>305</v>
      </c>
      <c r="B773" t="s">
        <v>327</v>
      </c>
      <c r="C773" t="s">
        <v>1</v>
      </c>
      <c r="D773" t="s">
        <v>0</v>
      </c>
      <c r="E773">
        <v>396118</v>
      </c>
      <c r="F773" t="s">
        <v>65</v>
      </c>
      <c r="G773" t="s">
        <v>66</v>
      </c>
      <c r="H773" s="2">
        <v>0</v>
      </c>
      <c r="I773" s="2">
        <v>0</v>
      </c>
      <c r="J773" s="2">
        <v>0</v>
      </c>
      <c r="K773" s="2">
        <v>127.5</v>
      </c>
      <c r="L773" s="2">
        <v>0</v>
      </c>
      <c r="M773" s="2">
        <v>0</v>
      </c>
      <c r="N773" s="2">
        <v>0</v>
      </c>
      <c r="O773" s="2">
        <v>16.574999999999999</v>
      </c>
      <c r="P773" s="2">
        <v>144.07499999999999</v>
      </c>
      <c r="Q773" s="2">
        <v>0</v>
      </c>
      <c r="R773">
        <v>3</v>
      </c>
      <c r="S773" s="59"/>
      <c r="T773" s="59"/>
    </row>
    <row r="774" spans="1:20" hidden="1" x14ac:dyDescent="0.25">
      <c r="A774" t="s">
        <v>305</v>
      </c>
      <c r="B774" t="s">
        <v>327</v>
      </c>
      <c r="C774" t="s">
        <v>1</v>
      </c>
      <c r="D774" t="s">
        <v>0</v>
      </c>
      <c r="E774">
        <v>107684</v>
      </c>
      <c r="F774" t="s">
        <v>133</v>
      </c>
      <c r="G774" t="s">
        <v>134</v>
      </c>
      <c r="H774" s="2">
        <v>0</v>
      </c>
      <c r="I774" s="2">
        <v>0</v>
      </c>
      <c r="J774" s="2">
        <v>0</v>
      </c>
      <c r="K774" s="2">
        <v>53.06</v>
      </c>
      <c r="L774" s="2">
        <v>0</v>
      </c>
      <c r="M774" s="2">
        <v>0</v>
      </c>
      <c r="N774" s="2">
        <v>0</v>
      </c>
      <c r="O774" s="2">
        <v>6.8978000000000002</v>
      </c>
      <c r="P774" s="2">
        <v>59.957800000000006</v>
      </c>
      <c r="Q774" s="2">
        <v>0</v>
      </c>
      <c r="R774">
        <v>3</v>
      </c>
      <c r="S774" s="59"/>
      <c r="T774" s="59"/>
    </row>
    <row r="775" spans="1:20" hidden="1" x14ac:dyDescent="0.25">
      <c r="A775" t="s">
        <v>305</v>
      </c>
      <c r="B775" t="s">
        <v>327</v>
      </c>
      <c r="C775" t="s">
        <v>1</v>
      </c>
      <c r="D775" t="s">
        <v>0</v>
      </c>
      <c r="E775">
        <v>883487</v>
      </c>
      <c r="F775" t="s">
        <v>101</v>
      </c>
      <c r="G775" t="s">
        <v>102</v>
      </c>
      <c r="H775" s="2">
        <v>0</v>
      </c>
      <c r="I775" s="2">
        <v>0</v>
      </c>
      <c r="J775" s="2">
        <v>0</v>
      </c>
      <c r="K775" s="2">
        <v>46.73</v>
      </c>
      <c r="L775" s="2">
        <v>0</v>
      </c>
      <c r="M775" s="2">
        <v>0</v>
      </c>
      <c r="N775" s="2">
        <v>0</v>
      </c>
      <c r="O775" s="2">
        <v>6.0748999999999995</v>
      </c>
      <c r="P775" s="2">
        <v>52.804899999999996</v>
      </c>
      <c r="Q775" s="2">
        <v>0</v>
      </c>
      <c r="R775">
        <v>3</v>
      </c>
      <c r="S775" s="59"/>
      <c r="T775" s="59"/>
    </row>
    <row r="776" spans="1:20" hidden="1" x14ac:dyDescent="0.25">
      <c r="A776" t="s">
        <v>305</v>
      </c>
      <c r="B776" t="s">
        <v>327</v>
      </c>
      <c r="C776" t="s">
        <v>1</v>
      </c>
      <c r="D776" t="s">
        <v>0</v>
      </c>
      <c r="E776">
        <v>883531</v>
      </c>
      <c r="F776" t="s">
        <v>101</v>
      </c>
      <c r="G776" t="s">
        <v>102</v>
      </c>
      <c r="H776" s="2">
        <v>0</v>
      </c>
      <c r="I776" s="2">
        <v>0</v>
      </c>
      <c r="J776" s="2">
        <v>0</v>
      </c>
      <c r="K776" s="2">
        <v>105.93</v>
      </c>
      <c r="L776" s="2">
        <v>0</v>
      </c>
      <c r="M776" s="2">
        <v>0</v>
      </c>
      <c r="N776" s="2">
        <v>0</v>
      </c>
      <c r="O776" s="2">
        <v>13.770900000000001</v>
      </c>
      <c r="P776" s="2">
        <v>119.7009</v>
      </c>
      <c r="Q776" s="2">
        <v>0</v>
      </c>
      <c r="R776">
        <v>3</v>
      </c>
      <c r="S776" s="59"/>
      <c r="T776" s="59"/>
    </row>
    <row r="777" spans="1:20" hidden="1" x14ac:dyDescent="0.25">
      <c r="A777" t="s">
        <v>305</v>
      </c>
      <c r="B777" t="s">
        <v>332</v>
      </c>
      <c r="C777" t="s">
        <v>1</v>
      </c>
      <c r="D777" t="s">
        <v>0</v>
      </c>
      <c r="E777">
        <v>883544</v>
      </c>
      <c r="F777" t="s">
        <v>101</v>
      </c>
      <c r="G777" t="s">
        <v>102</v>
      </c>
      <c r="H777" s="2">
        <v>0</v>
      </c>
      <c r="I777" s="2">
        <v>0</v>
      </c>
      <c r="J777" s="2">
        <v>0</v>
      </c>
      <c r="K777" s="2">
        <v>7.6</v>
      </c>
      <c r="L777" s="2">
        <v>0</v>
      </c>
      <c r="M777" s="2">
        <v>0</v>
      </c>
      <c r="N777" s="2">
        <v>0</v>
      </c>
      <c r="O777" s="2">
        <v>0.98799999999999999</v>
      </c>
      <c r="P777" s="2">
        <v>8.5879999999999992</v>
      </c>
      <c r="Q777" s="2">
        <v>0</v>
      </c>
      <c r="R777">
        <v>3</v>
      </c>
      <c r="S777" s="59"/>
      <c r="T777" s="59"/>
    </row>
    <row r="778" spans="1:20" hidden="1" x14ac:dyDescent="0.25">
      <c r="A778" t="s">
        <v>305</v>
      </c>
      <c r="B778" t="s">
        <v>332</v>
      </c>
      <c r="C778" t="s">
        <v>1</v>
      </c>
      <c r="D778" t="s">
        <v>0</v>
      </c>
      <c r="E778">
        <v>883376</v>
      </c>
      <c r="F778" t="s">
        <v>101</v>
      </c>
      <c r="G778" t="s">
        <v>102</v>
      </c>
      <c r="H778" s="2">
        <v>0</v>
      </c>
      <c r="I778" s="2">
        <v>0</v>
      </c>
      <c r="J778" s="2">
        <v>0</v>
      </c>
      <c r="K778" s="2">
        <v>61.05</v>
      </c>
      <c r="L778" s="2">
        <v>0</v>
      </c>
      <c r="M778" s="2">
        <v>0</v>
      </c>
      <c r="N778" s="2">
        <v>0</v>
      </c>
      <c r="O778" s="2">
        <v>7.9364999999999997</v>
      </c>
      <c r="P778" s="2">
        <v>68.986499999999992</v>
      </c>
      <c r="Q778" s="2">
        <v>0</v>
      </c>
      <c r="R778">
        <v>3</v>
      </c>
      <c r="S778" s="59"/>
      <c r="T778" s="59"/>
    </row>
    <row r="779" spans="1:20" hidden="1" x14ac:dyDescent="0.25">
      <c r="A779" t="s">
        <v>305</v>
      </c>
      <c r="B779" t="s">
        <v>332</v>
      </c>
      <c r="C779" t="s">
        <v>1</v>
      </c>
      <c r="D779" t="s">
        <v>0</v>
      </c>
      <c r="E779">
        <v>883384</v>
      </c>
      <c r="F779" t="s">
        <v>101</v>
      </c>
      <c r="G779" t="s">
        <v>102</v>
      </c>
      <c r="H779" s="2">
        <v>0</v>
      </c>
      <c r="I779" s="2">
        <v>0</v>
      </c>
      <c r="J779" s="2">
        <v>0</v>
      </c>
      <c r="K779" s="2">
        <v>14.29</v>
      </c>
      <c r="L779" s="2">
        <v>0</v>
      </c>
      <c r="M779" s="2">
        <v>0</v>
      </c>
      <c r="N779" s="2">
        <v>0</v>
      </c>
      <c r="O779" s="2">
        <v>1.8576999999999999</v>
      </c>
      <c r="P779" s="2">
        <v>16.1477</v>
      </c>
      <c r="Q779" s="2">
        <v>0</v>
      </c>
      <c r="R779">
        <v>3</v>
      </c>
      <c r="S779" s="59"/>
      <c r="T779" s="59"/>
    </row>
    <row r="780" spans="1:20" hidden="1" x14ac:dyDescent="0.25">
      <c r="A780" t="s">
        <v>305</v>
      </c>
      <c r="B780" t="s">
        <v>332</v>
      </c>
      <c r="C780" t="s">
        <v>1</v>
      </c>
      <c r="D780" t="s">
        <v>0</v>
      </c>
      <c r="E780">
        <v>1213889</v>
      </c>
      <c r="F780" t="s">
        <v>108</v>
      </c>
      <c r="G780" t="s">
        <v>109</v>
      </c>
      <c r="H780" s="2">
        <v>0.34</v>
      </c>
      <c r="I780" s="2">
        <v>0</v>
      </c>
      <c r="J780" s="2">
        <v>0</v>
      </c>
      <c r="K780" s="2">
        <v>5.9</v>
      </c>
      <c r="L780" s="2">
        <v>0</v>
      </c>
      <c r="M780" s="2">
        <v>0</v>
      </c>
      <c r="N780" s="2">
        <v>0</v>
      </c>
      <c r="O780" s="2">
        <v>0.76700000000000013</v>
      </c>
      <c r="P780" s="2">
        <v>7.0070000000000006</v>
      </c>
      <c r="Q780" s="2">
        <v>0</v>
      </c>
      <c r="R780">
        <v>3</v>
      </c>
      <c r="S780" s="59"/>
      <c r="T780" s="59"/>
    </row>
    <row r="781" spans="1:20" hidden="1" x14ac:dyDescent="0.25">
      <c r="A781" t="s">
        <v>305</v>
      </c>
      <c r="B781" t="s">
        <v>332</v>
      </c>
      <c r="C781" t="s">
        <v>1</v>
      </c>
      <c r="D781" t="s">
        <v>0</v>
      </c>
      <c r="E781">
        <v>568986</v>
      </c>
      <c r="F781" t="s">
        <v>146</v>
      </c>
      <c r="G781" t="s">
        <v>159</v>
      </c>
      <c r="H781" s="2">
        <v>0</v>
      </c>
      <c r="I781" s="2">
        <v>0</v>
      </c>
      <c r="J781" s="2">
        <v>0</v>
      </c>
      <c r="K781" s="2">
        <v>35</v>
      </c>
      <c r="L781" s="2">
        <v>0</v>
      </c>
      <c r="M781" s="2">
        <v>0</v>
      </c>
      <c r="N781" s="2">
        <v>0</v>
      </c>
      <c r="O781" s="2">
        <v>4.55</v>
      </c>
      <c r="P781" s="2">
        <v>39.549999999999997</v>
      </c>
      <c r="Q781" s="2">
        <v>0</v>
      </c>
      <c r="R781">
        <v>3</v>
      </c>
      <c r="S781" s="59"/>
      <c r="T781" s="59"/>
    </row>
    <row r="782" spans="1:20" hidden="1" x14ac:dyDescent="0.25">
      <c r="A782" t="s">
        <v>305</v>
      </c>
      <c r="B782" t="s">
        <v>317</v>
      </c>
      <c r="C782" t="s">
        <v>1</v>
      </c>
      <c r="D782" t="s">
        <v>0</v>
      </c>
      <c r="E782">
        <v>112852</v>
      </c>
      <c r="F782" t="s">
        <v>133</v>
      </c>
      <c r="G782" t="s">
        <v>134</v>
      </c>
      <c r="H782" s="2">
        <v>0</v>
      </c>
      <c r="I782" s="2">
        <v>0</v>
      </c>
      <c r="J782" s="2">
        <v>0</v>
      </c>
      <c r="K782" s="2">
        <v>63.8</v>
      </c>
      <c r="L782" s="2">
        <v>0</v>
      </c>
      <c r="M782" s="2">
        <v>0</v>
      </c>
      <c r="N782" s="2">
        <v>0</v>
      </c>
      <c r="O782" s="2">
        <v>8.2940000000000005</v>
      </c>
      <c r="P782" s="2">
        <v>72.093999999999994</v>
      </c>
      <c r="Q782" s="2">
        <v>0</v>
      </c>
      <c r="R782">
        <v>3</v>
      </c>
      <c r="S782" s="59"/>
      <c r="T782" s="59"/>
    </row>
    <row r="783" spans="1:20" hidden="1" x14ac:dyDescent="0.25">
      <c r="A783" t="s">
        <v>305</v>
      </c>
      <c r="B783" t="s">
        <v>316</v>
      </c>
      <c r="C783" t="s">
        <v>1</v>
      </c>
      <c r="D783" t="s">
        <v>0</v>
      </c>
      <c r="E783">
        <v>883057</v>
      </c>
      <c r="F783" t="s">
        <v>101</v>
      </c>
      <c r="G783" t="s">
        <v>102</v>
      </c>
      <c r="H783" s="2">
        <v>0</v>
      </c>
      <c r="I783" s="2">
        <v>0</v>
      </c>
      <c r="J783" s="2">
        <v>0</v>
      </c>
      <c r="K783" s="2">
        <v>64.67</v>
      </c>
      <c r="L783" s="2">
        <v>0</v>
      </c>
      <c r="M783" s="2">
        <v>0</v>
      </c>
      <c r="N783" s="2">
        <v>0</v>
      </c>
      <c r="O783" s="2">
        <v>8.4070999999999998</v>
      </c>
      <c r="P783" s="2">
        <v>73.077100000000002</v>
      </c>
      <c r="Q783" s="2">
        <v>0</v>
      </c>
      <c r="R783">
        <v>3</v>
      </c>
      <c r="S783" s="59"/>
      <c r="T783" s="59"/>
    </row>
    <row r="784" spans="1:20" hidden="1" x14ac:dyDescent="0.25">
      <c r="A784" t="s">
        <v>305</v>
      </c>
      <c r="B784" t="s">
        <v>316</v>
      </c>
      <c r="C784" t="s">
        <v>1</v>
      </c>
      <c r="D784" t="s">
        <v>0</v>
      </c>
      <c r="E784">
        <v>883040</v>
      </c>
      <c r="F784" t="s">
        <v>101</v>
      </c>
      <c r="G784" t="s">
        <v>102</v>
      </c>
      <c r="H784" s="2">
        <v>0</v>
      </c>
      <c r="I784" s="2">
        <v>0</v>
      </c>
      <c r="J784" s="2">
        <v>0</v>
      </c>
      <c r="K784" s="2">
        <v>30.14</v>
      </c>
      <c r="L784" s="2">
        <v>0</v>
      </c>
      <c r="M784" s="2">
        <v>0</v>
      </c>
      <c r="N784" s="2">
        <v>0</v>
      </c>
      <c r="O784" s="2">
        <v>3.9182000000000001</v>
      </c>
      <c r="P784" s="2">
        <v>34.058199999999999</v>
      </c>
      <c r="Q784" s="2">
        <v>0</v>
      </c>
      <c r="R784">
        <v>3</v>
      </c>
      <c r="S784" s="59"/>
      <c r="T784" s="59"/>
    </row>
    <row r="785" spans="1:20" hidden="1" x14ac:dyDescent="0.25">
      <c r="A785" t="s">
        <v>305</v>
      </c>
      <c r="B785" t="s">
        <v>316</v>
      </c>
      <c r="C785" t="s">
        <v>1</v>
      </c>
      <c r="D785" t="s">
        <v>0</v>
      </c>
      <c r="E785">
        <v>83039</v>
      </c>
      <c r="F785" t="s">
        <v>101</v>
      </c>
      <c r="G785" t="s">
        <v>102</v>
      </c>
      <c r="H785" s="2">
        <v>0</v>
      </c>
      <c r="I785" s="2">
        <v>0</v>
      </c>
      <c r="J785" s="2">
        <v>0</v>
      </c>
      <c r="K785" s="2">
        <v>7.12</v>
      </c>
      <c r="L785" s="2">
        <v>0</v>
      </c>
      <c r="M785" s="2">
        <v>0</v>
      </c>
      <c r="N785" s="2">
        <v>0</v>
      </c>
      <c r="O785" s="2">
        <v>0.92560000000000009</v>
      </c>
      <c r="P785" s="2">
        <v>8.0456000000000003</v>
      </c>
      <c r="Q785" s="2">
        <v>0</v>
      </c>
      <c r="R785">
        <v>3</v>
      </c>
      <c r="S785" s="59"/>
      <c r="T785" s="59"/>
    </row>
    <row r="786" spans="1:20" hidden="1" x14ac:dyDescent="0.25">
      <c r="A786" t="s">
        <v>305</v>
      </c>
      <c r="B786" t="s">
        <v>316</v>
      </c>
      <c r="C786" t="s">
        <v>1</v>
      </c>
      <c r="D786" t="s">
        <v>0</v>
      </c>
      <c r="E786">
        <v>883114</v>
      </c>
      <c r="F786" t="s">
        <v>101</v>
      </c>
      <c r="G786" t="s">
        <v>102</v>
      </c>
      <c r="H786" s="2">
        <v>0</v>
      </c>
      <c r="I786" s="2">
        <v>0</v>
      </c>
      <c r="J786" s="2">
        <v>0</v>
      </c>
      <c r="K786" s="2">
        <v>70.349999999999994</v>
      </c>
      <c r="L786" s="2">
        <v>0</v>
      </c>
      <c r="M786" s="2">
        <v>0</v>
      </c>
      <c r="N786" s="2">
        <v>0</v>
      </c>
      <c r="O786" s="2">
        <v>9.1455000000000002</v>
      </c>
      <c r="P786" s="2">
        <v>79.495499999999993</v>
      </c>
      <c r="Q786" s="2">
        <v>0</v>
      </c>
      <c r="R786">
        <v>3</v>
      </c>
      <c r="S786" s="59"/>
      <c r="T786" s="59"/>
    </row>
    <row r="787" spans="1:20" hidden="1" x14ac:dyDescent="0.25">
      <c r="A787" t="s">
        <v>305</v>
      </c>
      <c r="B787" t="s">
        <v>316</v>
      </c>
      <c r="C787" t="s">
        <v>1</v>
      </c>
      <c r="D787" t="s">
        <v>0</v>
      </c>
      <c r="E787">
        <v>112869</v>
      </c>
      <c r="F787" t="s">
        <v>133</v>
      </c>
      <c r="G787" t="s">
        <v>134</v>
      </c>
      <c r="H787" s="2">
        <v>0</v>
      </c>
      <c r="I787" s="2">
        <v>0</v>
      </c>
      <c r="J787" s="2">
        <v>0</v>
      </c>
      <c r="K787" s="2">
        <v>3.73</v>
      </c>
      <c r="L787" s="2">
        <v>0</v>
      </c>
      <c r="M787" s="2">
        <v>0</v>
      </c>
      <c r="N787" s="2">
        <v>0</v>
      </c>
      <c r="O787" s="2">
        <v>0.4849</v>
      </c>
      <c r="P787" s="2">
        <v>4.2149000000000001</v>
      </c>
      <c r="Q787" s="2">
        <v>0</v>
      </c>
      <c r="R787">
        <v>3</v>
      </c>
      <c r="S787" s="59"/>
      <c r="T787" s="59"/>
    </row>
    <row r="788" spans="1:20" hidden="1" x14ac:dyDescent="0.25">
      <c r="A788" t="s">
        <v>305</v>
      </c>
      <c r="B788" t="s">
        <v>316</v>
      </c>
      <c r="C788" t="s">
        <v>1</v>
      </c>
      <c r="D788" t="s">
        <v>0</v>
      </c>
      <c r="E788">
        <v>112837</v>
      </c>
      <c r="F788" t="s">
        <v>133</v>
      </c>
      <c r="G788" t="s">
        <v>134</v>
      </c>
      <c r="H788" s="2">
        <v>0</v>
      </c>
      <c r="I788" s="2">
        <v>0</v>
      </c>
      <c r="J788" s="2">
        <v>0</v>
      </c>
      <c r="K788" s="2">
        <v>52.2</v>
      </c>
      <c r="L788" s="2">
        <v>0</v>
      </c>
      <c r="M788" s="2">
        <v>0</v>
      </c>
      <c r="N788" s="2">
        <v>0</v>
      </c>
      <c r="O788" s="2">
        <v>6.7860000000000005</v>
      </c>
      <c r="P788" s="2">
        <v>58.986000000000004</v>
      </c>
      <c r="Q788" s="2">
        <v>0</v>
      </c>
      <c r="R788">
        <v>3</v>
      </c>
      <c r="S788" s="59"/>
      <c r="T788" s="59"/>
    </row>
    <row r="789" spans="1:20" hidden="1" x14ac:dyDescent="0.25">
      <c r="A789" t="s">
        <v>305</v>
      </c>
      <c r="B789" t="s">
        <v>316</v>
      </c>
      <c r="C789" t="s">
        <v>1</v>
      </c>
      <c r="D789" t="s">
        <v>0</v>
      </c>
      <c r="E789">
        <v>112833</v>
      </c>
      <c r="F789" t="s">
        <v>133</v>
      </c>
      <c r="G789" t="s">
        <v>134</v>
      </c>
      <c r="H789" s="2">
        <v>0</v>
      </c>
      <c r="I789" s="2">
        <v>0</v>
      </c>
      <c r="J789" s="2">
        <v>0</v>
      </c>
      <c r="K789" s="2">
        <v>99.57</v>
      </c>
      <c r="L789" s="2">
        <v>0</v>
      </c>
      <c r="M789" s="2">
        <v>0</v>
      </c>
      <c r="N789" s="2">
        <v>0</v>
      </c>
      <c r="O789" s="2">
        <v>12.944099999999999</v>
      </c>
      <c r="P789" s="2">
        <v>112.51409999999998</v>
      </c>
      <c r="Q789" s="2">
        <v>0</v>
      </c>
      <c r="R789">
        <v>3</v>
      </c>
      <c r="S789" s="59"/>
      <c r="T789" s="59"/>
    </row>
    <row r="790" spans="1:20" hidden="1" x14ac:dyDescent="0.25">
      <c r="A790" t="s">
        <v>305</v>
      </c>
      <c r="B790" t="s">
        <v>316</v>
      </c>
      <c r="C790" t="s">
        <v>1</v>
      </c>
      <c r="D790" t="s">
        <v>0</v>
      </c>
      <c r="E790">
        <v>5676616</v>
      </c>
      <c r="F790" t="s">
        <v>82</v>
      </c>
      <c r="G790" t="s">
        <v>83</v>
      </c>
      <c r="H790" s="2">
        <v>1.99</v>
      </c>
      <c r="I790" s="2">
        <v>0</v>
      </c>
      <c r="J790" s="2">
        <v>0</v>
      </c>
      <c r="K790" s="2">
        <v>34.520000000000003</v>
      </c>
      <c r="L790" s="2">
        <v>0</v>
      </c>
      <c r="M790" s="2">
        <v>0</v>
      </c>
      <c r="N790" s="2">
        <v>0</v>
      </c>
      <c r="O790" s="2">
        <v>4.4876000000000005</v>
      </c>
      <c r="P790" s="2">
        <v>40.997600000000006</v>
      </c>
      <c r="Q790" s="2">
        <v>0</v>
      </c>
      <c r="R790">
        <v>3</v>
      </c>
      <c r="S790" s="59"/>
      <c r="T790" s="59"/>
    </row>
    <row r="791" spans="1:20" hidden="1" x14ac:dyDescent="0.25">
      <c r="A791" t="s">
        <v>305</v>
      </c>
      <c r="B791" t="s">
        <v>316</v>
      </c>
      <c r="C791" t="s">
        <v>1</v>
      </c>
      <c r="D791" t="s">
        <v>0</v>
      </c>
      <c r="E791">
        <v>2449</v>
      </c>
      <c r="F791" t="s">
        <v>137</v>
      </c>
      <c r="G791" t="s">
        <v>150</v>
      </c>
      <c r="H791" s="2">
        <v>0</v>
      </c>
      <c r="I791" s="2">
        <v>0</v>
      </c>
      <c r="J791" s="2">
        <v>0</v>
      </c>
      <c r="K791" s="2">
        <v>22.12</v>
      </c>
      <c r="L791" s="2">
        <v>0</v>
      </c>
      <c r="M791" s="2">
        <v>0</v>
      </c>
      <c r="N791" s="2">
        <v>0</v>
      </c>
      <c r="O791" s="2">
        <v>2.8756000000000004</v>
      </c>
      <c r="P791" s="2">
        <v>24.995600000000003</v>
      </c>
      <c r="Q791" s="2">
        <v>0</v>
      </c>
      <c r="R791">
        <v>3</v>
      </c>
      <c r="S791" s="59"/>
      <c r="T791" s="59"/>
    </row>
    <row r="792" spans="1:20" hidden="1" x14ac:dyDescent="0.25">
      <c r="A792" t="s">
        <v>305</v>
      </c>
      <c r="B792" t="s">
        <v>315</v>
      </c>
      <c r="C792" t="s">
        <v>1</v>
      </c>
      <c r="D792" t="s">
        <v>0</v>
      </c>
      <c r="E792">
        <v>395588</v>
      </c>
      <c r="F792" t="s">
        <v>65</v>
      </c>
      <c r="G792" t="s">
        <v>66</v>
      </c>
      <c r="H792" s="2">
        <v>0</v>
      </c>
      <c r="I792" s="2">
        <v>0</v>
      </c>
      <c r="J792" s="2">
        <v>0</v>
      </c>
      <c r="K792" s="2">
        <v>12.5</v>
      </c>
      <c r="L792" s="2">
        <v>0</v>
      </c>
      <c r="M792" s="2">
        <v>0</v>
      </c>
      <c r="N792" s="2">
        <v>0</v>
      </c>
      <c r="O792" s="2">
        <v>1.625</v>
      </c>
      <c r="P792" s="2">
        <v>14.125</v>
      </c>
      <c r="Q792" s="2">
        <v>0</v>
      </c>
      <c r="R792">
        <v>3</v>
      </c>
      <c r="S792" s="59"/>
      <c r="T792" s="59"/>
    </row>
    <row r="793" spans="1:20" hidden="1" x14ac:dyDescent="0.25">
      <c r="A793" t="s">
        <v>305</v>
      </c>
      <c r="B793" t="s">
        <v>315</v>
      </c>
      <c r="C793" t="s">
        <v>1</v>
      </c>
      <c r="D793" t="s">
        <v>0</v>
      </c>
      <c r="E793">
        <v>395663</v>
      </c>
      <c r="F793" t="s">
        <v>65</v>
      </c>
      <c r="G793" t="s">
        <v>66</v>
      </c>
      <c r="H793" s="2">
        <v>0</v>
      </c>
      <c r="I793" s="2">
        <v>0</v>
      </c>
      <c r="J793" s="2">
        <v>0</v>
      </c>
      <c r="K793" s="2">
        <v>35.200000000000003</v>
      </c>
      <c r="L793" s="2">
        <v>0</v>
      </c>
      <c r="M793" s="2">
        <v>0</v>
      </c>
      <c r="N793" s="2">
        <v>0</v>
      </c>
      <c r="O793" s="2">
        <v>4.5760000000000005</v>
      </c>
      <c r="P793" s="2">
        <v>39.776000000000003</v>
      </c>
      <c r="Q793" s="2">
        <v>0</v>
      </c>
      <c r="R793">
        <v>3</v>
      </c>
      <c r="S793" s="59"/>
      <c r="T793" s="59"/>
    </row>
    <row r="794" spans="1:20" hidden="1" x14ac:dyDescent="0.25">
      <c r="A794" t="s">
        <v>305</v>
      </c>
      <c r="B794" t="s">
        <v>315</v>
      </c>
      <c r="C794" t="s">
        <v>1</v>
      </c>
      <c r="D794" t="s">
        <v>0</v>
      </c>
      <c r="E794">
        <v>15649</v>
      </c>
      <c r="F794" t="s">
        <v>151</v>
      </c>
      <c r="G794" t="s">
        <v>152</v>
      </c>
      <c r="H794" s="2">
        <v>0</v>
      </c>
      <c r="I794" s="2">
        <v>0</v>
      </c>
      <c r="J794" s="2">
        <v>0</v>
      </c>
      <c r="K794" s="2">
        <v>9.73</v>
      </c>
      <c r="L794" s="2">
        <v>0</v>
      </c>
      <c r="M794" s="2">
        <v>0</v>
      </c>
      <c r="N794" s="2">
        <v>0</v>
      </c>
      <c r="O794" s="2">
        <v>1.2649000000000001</v>
      </c>
      <c r="P794" s="2">
        <v>10.994900000000001</v>
      </c>
      <c r="Q794" s="2">
        <v>0</v>
      </c>
      <c r="R794">
        <v>3</v>
      </c>
      <c r="S794" s="59"/>
      <c r="T794" s="59"/>
    </row>
    <row r="795" spans="1:20" hidden="1" x14ac:dyDescent="0.25">
      <c r="A795" t="s">
        <v>305</v>
      </c>
      <c r="B795" t="s">
        <v>315</v>
      </c>
      <c r="C795" t="s">
        <v>1</v>
      </c>
      <c r="D795" t="s">
        <v>0</v>
      </c>
      <c r="E795">
        <v>882895</v>
      </c>
      <c r="F795" t="s">
        <v>101</v>
      </c>
      <c r="G795" t="s">
        <v>102</v>
      </c>
      <c r="H795" s="2">
        <v>0</v>
      </c>
      <c r="I795" s="2">
        <v>0</v>
      </c>
      <c r="J795" s="2">
        <v>0</v>
      </c>
      <c r="K795" s="2">
        <v>33.75</v>
      </c>
      <c r="L795" s="2">
        <v>0</v>
      </c>
      <c r="M795" s="2">
        <v>0</v>
      </c>
      <c r="N795" s="2">
        <v>0</v>
      </c>
      <c r="O795" s="2">
        <v>4.3875000000000002</v>
      </c>
      <c r="P795" s="2">
        <v>38.137500000000003</v>
      </c>
      <c r="Q795" s="2">
        <v>0</v>
      </c>
      <c r="R795">
        <v>3</v>
      </c>
      <c r="S795" s="59"/>
      <c r="T795" s="59"/>
    </row>
    <row r="796" spans="1:20" hidden="1" x14ac:dyDescent="0.25">
      <c r="A796" t="s">
        <v>305</v>
      </c>
      <c r="B796" t="s">
        <v>315</v>
      </c>
      <c r="C796" t="s">
        <v>1</v>
      </c>
      <c r="D796" t="s">
        <v>0</v>
      </c>
      <c r="E796">
        <v>882870</v>
      </c>
      <c r="F796" t="s">
        <v>101</v>
      </c>
      <c r="G796" t="s">
        <v>102</v>
      </c>
      <c r="H796" s="2">
        <v>0</v>
      </c>
      <c r="I796" s="2">
        <v>0</v>
      </c>
      <c r="J796" s="2">
        <v>0</v>
      </c>
      <c r="K796" s="2">
        <v>123.64</v>
      </c>
      <c r="L796" s="2">
        <v>0</v>
      </c>
      <c r="M796" s="2">
        <v>0</v>
      </c>
      <c r="N796" s="2">
        <v>0</v>
      </c>
      <c r="O796" s="2">
        <v>16.0732</v>
      </c>
      <c r="P796" s="2">
        <v>139.7132</v>
      </c>
      <c r="Q796" s="2">
        <v>0</v>
      </c>
      <c r="R796">
        <v>3</v>
      </c>
      <c r="S796" s="59"/>
      <c r="T796" s="59"/>
    </row>
    <row r="797" spans="1:20" hidden="1" x14ac:dyDescent="0.25">
      <c r="A797" t="s">
        <v>305</v>
      </c>
      <c r="B797" t="s">
        <v>315</v>
      </c>
      <c r="C797" t="s">
        <v>1</v>
      </c>
      <c r="D797" t="s">
        <v>0</v>
      </c>
      <c r="E797">
        <v>882896</v>
      </c>
      <c r="F797" t="s">
        <v>101</v>
      </c>
      <c r="G797" t="s">
        <v>102</v>
      </c>
      <c r="H797" s="2">
        <v>0</v>
      </c>
      <c r="I797" s="2">
        <v>0</v>
      </c>
      <c r="J797" s="2">
        <v>0</v>
      </c>
      <c r="K797" s="2">
        <v>7.59</v>
      </c>
      <c r="L797" s="2">
        <v>0</v>
      </c>
      <c r="M797" s="2">
        <v>0</v>
      </c>
      <c r="N797" s="2">
        <v>0</v>
      </c>
      <c r="O797" s="2">
        <v>0.98670000000000002</v>
      </c>
      <c r="P797" s="2">
        <v>8.5767000000000007</v>
      </c>
      <c r="Q797" s="2">
        <v>0</v>
      </c>
      <c r="R797">
        <v>3</v>
      </c>
      <c r="S797" s="59"/>
      <c r="T797" s="59"/>
    </row>
    <row r="798" spans="1:20" hidden="1" x14ac:dyDescent="0.25">
      <c r="A798" t="s">
        <v>305</v>
      </c>
      <c r="B798" t="s">
        <v>315</v>
      </c>
      <c r="C798" t="s">
        <v>1</v>
      </c>
      <c r="D798" t="s">
        <v>0</v>
      </c>
      <c r="E798">
        <v>882905</v>
      </c>
      <c r="F798" t="s">
        <v>101</v>
      </c>
      <c r="G798" t="s">
        <v>102</v>
      </c>
      <c r="H798" s="2">
        <v>0</v>
      </c>
      <c r="I798" s="2">
        <v>0</v>
      </c>
      <c r="J798" s="2">
        <v>0</v>
      </c>
      <c r="K798" s="2">
        <v>109.53</v>
      </c>
      <c r="L798" s="2">
        <v>0</v>
      </c>
      <c r="M798" s="2">
        <v>0</v>
      </c>
      <c r="N798" s="2">
        <v>0</v>
      </c>
      <c r="O798" s="2">
        <v>14.238900000000001</v>
      </c>
      <c r="P798" s="2">
        <v>123.7689</v>
      </c>
      <c r="Q798" s="2">
        <v>0</v>
      </c>
      <c r="R798">
        <v>3</v>
      </c>
      <c r="S798" s="59"/>
      <c r="T798" s="59"/>
    </row>
    <row r="799" spans="1:20" hidden="1" x14ac:dyDescent="0.25">
      <c r="A799" t="s">
        <v>305</v>
      </c>
      <c r="B799" t="s">
        <v>315</v>
      </c>
      <c r="C799" t="s">
        <v>1</v>
      </c>
      <c r="D799" t="s">
        <v>0</v>
      </c>
      <c r="E799">
        <v>2189</v>
      </c>
      <c r="F799" t="s">
        <v>148</v>
      </c>
      <c r="G799" t="s">
        <v>149</v>
      </c>
      <c r="H799" s="2">
        <v>0</v>
      </c>
      <c r="I799" s="2">
        <v>0</v>
      </c>
      <c r="J799" s="2">
        <v>0</v>
      </c>
      <c r="K799" s="2">
        <v>61.1</v>
      </c>
      <c r="L799" s="2">
        <v>0</v>
      </c>
      <c r="M799" s="2">
        <v>0</v>
      </c>
      <c r="N799" s="2">
        <v>0</v>
      </c>
      <c r="O799" s="2">
        <v>7.9430000000000005</v>
      </c>
      <c r="P799" s="2">
        <v>69.043000000000006</v>
      </c>
      <c r="Q799" s="2">
        <v>0</v>
      </c>
      <c r="R799">
        <v>3</v>
      </c>
      <c r="S799" s="59"/>
      <c r="T799" s="59"/>
    </row>
    <row r="800" spans="1:20" hidden="1" x14ac:dyDescent="0.25">
      <c r="A800" t="s">
        <v>305</v>
      </c>
      <c r="B800" t="s">
        <v>314</v>
      </c>
      <c r="C800" t="s">
        <v>1</v>
      </c>
      <c r="D800" t="s">
        <v>0</v>
      </c>
      <c r="E800">
        <v>112683</v>
      </c>
      <c r="F800" t="s">
        <v>133</v>
      </c>
      <c r="G800" t="s">
        <v>134</v>
      </c>
      <c r="H800" s="2">
        <v>0</v>
      </c>
      <c r="I800" s="2">
        <v>0</v>
      </c>
      <c r="J800" s="2">
        <v>0</v>
      </c>
      <c r="K800" s="2">
        <v>46.73</v>
      </c>
      <c r="L800" s="2">
        <v>0</v>
      </c>
      <c r="M800" s="2">
        <v>0</v>
      </c>
      <c r="N800" s="2">
        <v>0</v>
      </c>
      <c r="O800" s="2">
        <v>6.0748999999999995</v>
      </c>
      <c r="P800" s="2">
        <v>52.804899999999996</v>
      </c>
      <c r="Q800" s="2">
        <v>0</v>
      </c>
      <c r="R800">
        <v>3</v>
      </c>
      <c r="S800" s="59"/>
      <c r="T800" s="59"/>
    </row>
    <row r="801" spans="1:20" hidden="1" x14ac:dyDescent="0.25">
      <c r="A801" t="s">
        <v>305</v>
      </c>
      <c r="B801" t="s">
        <v>325</v>
      </c>
      <c r="C801" t="s">
        <v>1</v>
      </c>
      <c r="D801" t="s">
        <v>0</v>
      </c>
      <c r="E801">
        <v>395412</v>
      </c>
      <c r="F801" t="s">
        <v>65</v>
      </c>
      <c r="G801" t="s">
        <v>66</v>
      </c>
      <c r="H801" s="2">
        <v>0</v>
      </c>
      <c r="I801" s="2">
        <v>0</v>
      </c>
      <c r="J801" s="2">
        <v>0</v>
      </c>
      <c r="K801" s="2">
        <v>13.2</v>
      </c>
      <c r="L801" s="2">
        <v>0</v>
      </c>
      <c r="M801" s="2">
        <v>0</v>
      </c>
      <c r="N801" s="2">
        <v>0</v>
      </c>
      <c r="O801" s="2">
        <v>1.716</v>
      </c>
      <c r="P801" s="2">
        <v>14.915999999999999</v>
      </c>
      <c r="Q801" s="2">
        <v>0</v>
      </c>
      <c r="R801">
        <v>3</v>
      </c>
      <c r="S801" s="59"/>
      <c r="T801" s="59"/>
    </row>
    <row r="802" spans="1:20" hidden="1" x14ac:dyDescent="0.25">
      <c r="A802" t="s">
        <v>305</v>
      </c>
      <c r="B802" t="s">
        <v>325</v>
      </c>
      <c r="C802" t="s">
        <v>1</v>
      </c>
      <c r="D802" t="s">
        <v>0</v>
      </c>
      <c r="E802">
        <v>395422</v>
      </c>
      <c r="F802" t="s">
        <v>65</v>
      </c>
      <c r="G802" t="s">
        <v>66</v>
      </c>
      <c r="H802" s="2">
        <v>0</v>
      </c>
      <c r="I802" s="2">
        <v>0</v>
      </c>
      <c r="J802" s="2">
        <v>0</v>
      </c>
      <c r="K802" s="2">
        <v>35.4</v>
      </c>
      <c r="L802" s="2">
        <v>0</v>
      </c>
      <c r="M802" s="2">
        <v>0</v>
      </c>
      <c r="N802" s="2">
        <v>0</v>
      </c>
      <c r="O802" s="2">
        <v>4.6020000000000003</v>
      </c>
      <c r="P802" s="2">
        <v>40.001999999999995</v>
      </c>
      <c r="Q802" s="2">
        <v>0</v>
      </c>
      <c r="R802">
        <v>3</v>
      </c>
      <c r="S802" s="59"/>
      <c r="T802" s="59"/>
    </row>
    <row r="803" spans="1:20" hidden="1" x14ac:dyDescent="0.25">
      <c r="A803" t="s">
        <v>305</v>
      </c>
      <c r="B803" t="s">
        <v>325</v>
      </c>
      <c r="C803" t="s">
        <v>1</v>
      </c>
      <c r="D803" t="s">
        <v>0</v>
      </c>
      <c r="E803">
        <v>395417</v>
      </c>
      <c r="F803" t="s">
        <v>65</v>
      </c>
      <c r="G803" t="s">
        <v>66</v>
      </c>
      <c r="H803" s="2">
        <v>0</v>
      </c>
      <c r="I803" s="2">
        <v>0</v>
      </c>
      <c r="J803" s="2">
        <v>0</v>
      </c>
      <c r="K803" s="2">
        <v>42</v>
      </c>
      <c r="L803" s="2">
        <v>0</v>
      </c>
      <c r="M803" s="2">
        <v>0</v>
      </c>
      <c r="N803" s="2">
        <v>0</v>
      </c>
      <c r="O803" s="2">
        <v>5.46</v>
      </c>
      <c r="P803" s="2">
        <v>47.46</v>
      </c>
      <c r="Q803" s="2">
        <v>0</v>
      </c>
      <c r="R803">
        <v>3</v>
      </c>
      <c r="S803" s="59"/>
      <c r="T803" s="59"/>
    </row>
    <row r="804" spans="1:20" hidden="1" x14ac:dyDescent="0.25">
      <c r="A804" t="s">
        <v>305</v>
      </c>
      <c r="B804" t="s">
        <v>325</v>
      </c>
      <c r="C804" t="s">
        <v>1</v>
      </c>
      <c r="D804" t="s">
        <v>0</v>
      </c>
      <c r="E804">
        <v>5667443</v>
      </c>
      <c r="F804" t="s">
        <v>147</v>
      </c>
      <c r="G804" t="s">
        <v>68</v>
      </c>
      <c r="H804" s="2">
        <v>3</v>
      </c>
      <c r="I804" s="2">
        <v>0</v>
      </c>
      <c r="J804" s="2">
        <v>0</v>
      </c>
      <c r="K804" s="2">
        <v>52.07</v>
      </c>
      <c r="L804" s="2">
        <v>0</v>
      </c>
      <c r="M804" s="2">
        <v>0</v>
      </c>
      <c r="N804" s="2">
        <v>0</v>
      </c>
      <c r="O804" s="2">
        <v>6.7690999999999999</v>
      </c>
      <c r="P804" s="2">
        <v>61.839100000000002</v>
      </c>
      <c r="Q804" s="2">
        <v>0</v>
      </c>
      <c r="R804">
        <v>3</v>
      </c>
      <c r="S804" s="59"/>
      <c r="T804" s="59"/>
    </row>
    <row r="805" spans="1:20" hidden="1" x14ac:dyDescent="0.25">
      <c r="A805" t="s">
        <v>305</v>
      </c>
      <c r="B805" t="s">
        <v>313</v>
      </c>
      <c r="C805" t="s">
        <v>1</v>
      </c>
      <c r="D805" t="s">
        <v>0</v>
      </c>
      <c r="E805">
        <v>558070</v>
      </c>
      <c r="F805" t="s">
        <v>147</v>
      </c>
      <c r="G805" t="s">
        <v>68</v>
      </c>
      <c r="H805" s="2">
        <v>0</v>
      </c>
      <c r="I805" s="2">
        <v>0</v>
      </c>
      <c r="J805" s="2">
        <v>0</v>
      </c>
      <c r="K805" s="2">
        <v>14.7</v>
      </c>
      <c r="L805" s="2">
        <v>0</v>
      </c>
      <c r="M805" s="2">
        <v>0</v>
      </c>
      <c r="N805" s="2">
        <v>0</v>
      </c>
      <c r="O805" s="2">
        <v>1.911</v>
      </c>
      <c r="P805" s="2">
        <v>16.611000000000001</v>
      </c>
      <c r="Q805" s="2">
        <v>0</v>
      </c>
      <c r="R805">
        <v>3</v>
      </c>
      <c r="S805" s="59"/>
      <c r="T805" s="59"/>
    </row>
    <row r="806" spans="1:20" hidden="1" x14ac:dyDescent="0.25">
      <c r="A806" t="s">
        <v>305</v>
      </c>
      <c r="B806" t="s">
        <v>313</v>
      </c>
      <c r="C806" t="s">
        <v>1</v>
      </c>
      <c r="D806" t="s">
        <v>0</v>
      </c>
      <c r="E806">
        <v>882654</v>
      </c>
      <c r="F806" t="s">
        <v>65</v>
      </c>
      <c r="G806" t="s">
        <v>66</v>
      </c>
      <c r="H806" s="2">
        <v>0</v>
      </c>
      <c r="I806" s="2">
        <v>0</v>
      </c>
      <c r="J806" s="2">
        <v>0</v>
      </c>
      <c r="K806" s="2">
        <v>91.02</v>
      </c>
      <c r="L806" s="2">
        <v>0</v>
      </c>
      <c r="M806" s="2">
        <v>0</v>
      </c>
      <c r="N806" s="2">
        <v>0</v>
      </c>
      <c r="O806" s="2">
        <v>11.832599999999999</v>
      </c>
      <c r="P806" s="2">
        <v>102.8526</v>
      </c>
      <c r="Q806" s="2">
        <v>0</v>
      </c>
      <c r="R806">
        <v>3</v>
      </c>
      <c r="S806" s="59"/>
      <c r="T806" s="59"/>
    </row>
    <row r="807" spans="1:20" hidden="1" x14ac:dyDescent="0.25">
      <c r="A807" t="s">
        <v>305</v>
      </c>
      <c r="B807" t="s">
        <v>313</v>
      </c>
      <c r="C807" t="s">
        <v>1</v>
      </c>
      <c r="D807" t="s">
        <v>0</v>
      </c>
      <c r="E807">
        <v>882600</v>
      </c>
      <c r="F807" t="s">
        <v>65</v>
      </c>
      <c r="G807" t="s">
        <v>66</v>
      </c>
      <c r="H807" s="2">
        <v>0</v>
      </c>
      <c r="I807" s="2">
        <v>0</v>
      </c>
      <c r="J807" s="2">
        <v>0</v>
      </c>
      <c r="K807" s="2">
        <v>28.58</v>
      </c>
      <c r="L807" s="2">
        <v>0</v>
      </c>
      <c r="M807" s="2">
        <v>0</v>
      </c>
      <c r="N807" s="2">
        <v>0</v>
      </c>
      <c r="O807" s="2">
        <v>3.7153999999999998</v>
      </c>
      <c r="P807" s="2">
        <v>32.295400000000001</v>
      </c>
      <c r="Q807" s="2">
        <v>0</v>
      </c>
      <c r="R807">
        <v>3</v>
      </c>
      <c r="S807" s="59"/>
      <c r="T807" s="59"/>
    </row>
    <row r="808" spans="1:20" hidden="1" x14ac:dyDescent="0.25">
      <c r="A808" t="s">
        <v>305</v>
      </c>
      <c r="B808" t="s">
        <v>313</v>
      </c>
      <c r="C808" t="s">
        <v>1</v>
      </c>
      <c r="D808" t="s">
        <v>0</v>
      </c>
      <c r="E808">
        <v>882537</v>
      </c>
      <c r="F808" t="s">
        <v>65</v>
      </c>
      <c r="G808" t="s">
        <v>66</v>
      </c>
      <c r="H808" s="2">
        <v>0</v>
      </c>
      <c r="I808" s="2">
        <v>0</v>
      </c>
      <c r="J808" s="2">
        <v>0</v>
      </c>
      <c r="K808" s="2">
        <v>13.77</v>
      </c>
      <c r="L808" s="2">
        <v>0</v>
      </c>
      <c r="M808" s="2">
        <v>0</v>
      </c>
      <c r="N808" s="2">
        <v>0</v>
      </c>
      <c r="O808" s="2">
        <v>1.7901</v>
      </c>
      <c r="P808" s="2">
        <v>15.5601</v>
      </c>
      <c r="Q808" s="2">
        <v>0</v>
      </c>
      <c r="R808">
        <v>3</v>
      </c>
      <c r="S808" s="59"/>
      <c r="T808" s="59"/>
    </row>
    <row r="809" spans="1:20" hidden="1" x14ac:dyDescent="0.25">
      <c r="A809" t="s">
        <v>305</v>
      </c>
      <c r="B809" t="s">
        <v>313</v>
      </c>
      <c r="C809" t="s">
        <v>1</v>
      </c>
      <c r="D809" t="s">
        <v>0</v>
      </c>
      <c r="E809">
        <v>882524</v>
      </c>
      <c r="F809" t="s">
        <v>65</v>
      </c>
      <c r="G809" t="s">
        <v>66</v>
      </c>
      <c r="H809" s="2">
        <v>0</v>
      </c>
      <c r="I809" s="2">
        <v>0</v>
      </c>
      <c r="J809" s="2">
        <v>0</v>
      </c>
      <c r="K809" s="2">
        <v>7.13</v>
      </c>
      <c r="L809" s="2">
        <v>0</v>
      </c>
      <c r="M809" s="2">
        <v>0</v>
      </c>
      <c r="N809" s="2">
        <v>0</v>
      </c>
      <c r="O809" s="2">
        <v>0.92690000000000006</v>
      </c>
      <c r="P809" s="2">
        <v>8.0569000000000006</v>
      </c>
      <c r="Q809" s="2">
        <v>0</v>
      </c>
      <c r="R809">
        <v>3</v>
      </c>
      <c r="S809" s="59"/>
      <c r="T809" s="59"/>
    </row>
    <row r="810" spans="1:20" hidden="1" x14ac:dyDescent="0.25">
      <c r="A810" t="s">
        <v>305</v>
      </c>
      <c r="B810" t="s">
        <v>313</v>
      </c>
      <c r="C810" t="s">
        <v>1</v>
      </c>
      <c r="D810" t="s">
        <v>0</v>
      </c>
      <c r="E810">
        <v>882507</v>
      </c>
      <c r="F810" t="s">
        <v>65</v>
      </c>
      <c r="G810" t="s">
        <v>66</v>
      </c>
      <c r="H810" s="2">
        <v>0</v>
      </c>
      <c r="I810" s="2">
        <v>0</v>
      </c>
      <c r="J810" s="2">
        <v>0</v>
      </c>
      <c r="K810" s="2">
        <v>13.77</v>
      </c>
      <c r="L810" s="2">
        <v>0</v>
      </c>
      <c r="M810" s="2">
        <v>0</v>
      </c>
      <c r="N810" s="2">
        <v>0</v>
      </c>
      <c r="O810" s="2">
        <v>1.7901</v>
      </c>
      <c r="P810" s="2">
        <v>15.5601</v>
      </c>
      <c r="Q810" s="2">
        <v>0</v>
      </c>
      <c r="R810">
        <v>3</v>
      </c>
      <c r="S810" s="59"/>
      <c r="T810" s="59"/>
    </row>
    <row r="811" spans="1:20" hidden="1" x14ac:dyDescent="0.25">
      <c r="A811" t="s">
        <v>305</v>
      </c>
      <c r="B811" t="s">
        <v>313</v>
      </c>
      <c r="C811" t="s">
        <v>1</v>
      </c>
      <c r="D811" t="s">
        <v>0</v>
      </c>
      <c r="E811">
        <v>395399</v>
      </c>
      <c r="F811" t="s">
        <v>65</v>
      </c>
      <c r="G811" t="s">
        <v>66</v>
      </c>
      <c r="H811" s="2">
        <v>0</v>
      </c>
      <c r="I811" s="2">
        <v>0</v>
      </c>
      <c r="J811" s="2">
        <v>0</v>
      </c>
      <c r="K811" s="2">
        <v>43.2</v>
      </c>
      <c r="L811" s="2">
        <v>0</v>
      </c>
      <c r="M811" s="2">
        <v>0</v>
      </c>
      <c r="N811" s="2">
        <v>0</v>
      </c>
      <c r="O811" s="2">
        <v>5.6160000000000005</v>
      </c>
      <c r="P811" s="2">
        <v>48.816000000000003</v>
      </c>
      <c r="Q811" s="2">
        <v>0</v>
      </c>
      <c r="R811">
        <v>3</v>
      </c>
      <c r="S811" s="59"/>
      <c r="T811" s="59"/>
    </row>
    <row r="812" spans="1:20" hidden="1" x14ac:dyDescent="0.25">
      <c r="A812" t="s">
        <v>305</v>
      </c>
      <c r="B812" t="s">
        <v>313</v>
      </c>
      <c r="C812" t="s">
        <v>1</v>
      </c>
      <c r="D812" t="s">
        <v>0</v>
      </c>
      <c r="E812">
        <v>395338</v>
      </c>
      <c r="F812" t="s">
        <v>65</v>
      </c>
      <c r="G812" t="s">
        <v>66</v>
      </c>
      <c r="H812" s="2">
        <v>0</v>
      </c>
      <c r="I812" s="2">
        <v>0</v>
      </c>
      <c r="J812" s="2">
        <v>0</v>
      </c>
      <c r="K812" s="2">
        <v>52.5</v>
      </c>
      <c r="L812" s="2">
        <v>0</v>
      </c>
      <c r="M812" s="2">
        <v>0</v>
      </c>
      <c r="N812" s="2">
        <v>0</v>
      </c>
      <c r="O812" s="2">
        <v>6.8250000000000002</v>
      </c>
      <c r="P812" s="2">
        <v>59.325000000000003</v>
      </c>
      <c r="Q812" s="2">
        <v>0</v>
      </c>
      <c r="R812">
        <v>3</v>
      </c>
      <c r="S812" s="59"/>
      <c r="T812" s="59"/>
    </row>
    <row r="813" spans="1:20" hidden="1" x14ac:dyDescent="0.25">
      <c r="A813" t="s">
        <v>305</v>
      </c>
      <c r="B813" t="s">
        <v>312</v>
      </c>
      <c r="C813" t="s">
        <v>1</v>
      </c>
      <c r="D813" t="s">
        <v>0</v>
      </c>
      <c r="E813">
        <v>395232</v>
      </c>
      <c r="F813" t="s">
        <v>65</v>
      </c>
      <c r="G813" t="s">
        <v>66</v>
      </c>
      <c r="H813" s="2">
        <v>0</v>
      </c>
      <c r="I813" s="2">
        <v>0</v>
      </c>
      <c r="J813" s="2">
        <v>0</v>
      </c>
      <c r="K813" s="2">
        <v>29.6</v>
      </c>
      <c r="L813" s="2">
        <v>0</v>
      </c>
      <c r="M813" s="2">
        <v>0</v>
      </c>
      <c r="N813" s="2">
        <v>0</v>
      </c>
      <c r="O813" s="2">
        <v>3.8480000000000003</v>
      </c>
      <c r="P813" s="2">
        <v>33.448</v>
      </c>
      <c r="Q813" s="2">
        <v>0</v>
      </c>
      <c r="R813">
        <v>3</v>
      </c>
      <c r="S813" s="59"/>
      <c r="T813" s="59"/>
    </row>
    <row r="814" spans="1:20" hidden="1" x14ac:dyDescent="0.25">
      <c r="A814" t="s">
        <v>305</v>
      </c>
      <c r="B814" t="s">
        <v>312</v>
      </c>
      <c r="C814" t="s">
        <v>1</v>
      </c>
      <c r="D814" t="s">
        <v>0</v>
      </c>
      <c r="E814">
        <v>395225</v>
      </c>
      <c r="F814" t="s">
        <v>65</v>
      </c>
      <c r="G814" t="s">
        <v>66</v>
      </c>
      <c r="H814" s="2">
        <v>0</v>
      </c>
      <c r="I814" s="2">
        <v>0</v>
      </c>
      <c r="J814" s="2">
        <v>0</v>
      </c>
      <c r="K814" s="2">
        <v>32</v>
      </c>
      <c r="L814" s="2">
        <v>0</v>
      </c>
      <c r="M814" s="2">
        <v>0</v>
      </c>
      <c r="N814" s="2">
        <v>0</v>
      </c>
      <c r="O814" s="2">
        <v>4.16</v>
      </c>
      <c r="P814" s="2">
        <v>36.159999999999997</v>
      </c>
      <c r="Q814" s="2">
        <v>0</v>
      </c>
      <c r="R814">
        <v>3</v>
      </c>
      <c r="S814" s="59"/>
      <c r="T814" s="59"/>
    </row>
    <row r="815" spans="1:20" hidden="1" x14ac:dyDescent="0.25">
      <c r="A815" t="s">
        <v>305</v>
      </c>
      <c r="B815" t="s">
        <v>312</v>
      </c>
      <c r="C815" t="s">
        <v>1</v>
      </c>
      <c r="D815" t="s">
        <v>0</v>
      </c>
      <c r="E815">
        <v>395222</v>
      </c>
      <c r="F815" t="s">
        <v>65</v>
      </c>
      <c r="G815" t="s">
        <v>66</v>
      </c>
      <c r="H815" s="2">
        <v>0</v>
      </c>
      <c r="I815" s="2">
        <v>0</v>
      </c>
      <c r="J815" s="2">
        <v>0</v>
      </c>
      <c r="K815" s="2">
        <v>180</v>
      </c>
      <c r="L815" s="2">
        <v>0</v>
      </c>
      <c r="M815" s="2">
        <v>0</v>
      </c>
      <c r="N815" s="2">
        <v>0</v>
      </c>
      <c r="O815" s="2">
        <v>23.400000000000002</v>
      </c>
      <c r="P815" s="2">
        <v>203.4</v>
      </c>
      <c r="Q815" s="2">
        <v>0</v>
      </c>
      <c r="R815">
        <v>3</v>
      </c>
      <c r="S815" s="59"/>
      <c r="T815" s="59"/>
    </row>
    <row r="816" spans="1:20" hidden="1" x14ac:dyDescent="0.25">
      <c r="A816" t="s">
        <v>305</v>
      </c>
      <c r="B816" t="s">
        <v>312</v>
      </c>
      <c r="C816" t="s">
        <v>1</v>
      </c>
      <c r="D816" t="s">
        <v>0</v>
      </c>
      <c r="E816">
        <v>882424</v>
      </c>
      <c r="F816" t="s">
        <v>101</v>
      </c>
      <c r="G816" t="s">
        <v>102</v>
      </c>
      <c r="H816" s="2">
        <v>0</v>
      </c>
      <c r="I816" s="2">
        <v>0</v>
      </c>
      <c r="J816" s="2">
        <v>0</v>
      </c>
      <c r="K816" s="2">
        <v>157.81</v>
      </c>
      <c r="L816" s="2">
        <v>0</v>
      </c>
      <c r="M816" s="2">
        <v>0</v>
      </c>
      <c r="N816" s="2">
        <v>0</v>
      </c>
      <c r="O816" s="2">
        <v>20.5153</v>
      </c>
      <c r="P816" s="2">
        <v>178.3253</v>
      </c>
      <c r="Q816" s="2">
        <v>0</v>
      </c>
      <c r="R816">
        <v>3</v>
      </c>
      <c r="S816" s="59"/>
      <c r="T816" s="59"/>
    </row>
    <row r="817" spans="1:20" hidden="1" x14ac:dyDescent="0.25">
      <c r="A817" t="s">
        <v>305</v>
      </c>
      <c r="B817" t="s">
        <v>312</v>
      </c>
      <c r="C817" t="s">
        <v>1</v>
      </c>
      <c r="D817" t="s">
        <v>0</v>
      </c>
      <c r="E817">
        <v>882425</v>
      </c>
      <c r="F817" t="s">
        <v>101</v>
      </c>
      <c r="G817" t="s">
        <v>102</v>
      </c>
      <c r="H817" s="2">
        <v>0</v>
      </c>
      <c r="I817" s="2">
        <v>0</v>
      </c>
      <c r="J817" s="2">
        <v>0</v>
      </c>
      <c r="K817" s="2">
        <v>50.36</v>
      </c>
      <c r="L817" s="2">
        <v>0</v>
      </c>
      <c r="M817" s="2">
        <v>0</v>
      </c>
      <c r="N817" s="2">
        <v>0</v>
      </c>
      <c r="O817" s="2">
        <v>6.5468000000000002</v>
      </c>
      <c r="P817" s="2">
        <v>56.906799999999997</v>
      </c>
      <c r="Q817" s="2">
        <v>0</v>
      </c>
      <c r="R817">
        <v>3</v>
      </c>
      <c r="S817" s="59"/>
      <c r="T817" s="59"/>
    </row>
    <row r="818" spans="1:20" hidden="1" x14ac:dyDescent="0.25">
      <c r="A818" t="s">
        <v>305</v>
      </c>
      <c r="B818" t="s">
        <v>322</v>
      </c>
      <c r="C818" t="s">
        <v>1</v>
      </c>
      <c r="D818" t="s">
        <v>0</v>
      </c>
      <c r="E818">
        <v>395136</v>
      </c>
      <c r="F818" t="s">
        <v>65</v>
      </c>
      <c r="G818" t="s">
        <v>66</v>
      </c>
      <c r="H818" s="2">
        <v>0</v>
      </c>
      <c r="I818" s="2">
        <v>0</v>
      </c>
      <c r="J818" s="2">
        <v>0</v>
      </c>
      <c r="K818" s="2">
        <v>59.68</v>
      </c>
      <c r="L818" s="2">
        <v>0</v>
      </c>
      <c r="M818" s="2">
        <v>0</v>
      </c>
      <c r="N818" s="2">
        <v>0</v>
      </c>
      <c r="O818" s="2">
        <v>7.7584</v>
      </c>
      <c r="P818" s="2">
        <v>67.438400000000001</v>
      </c>
      <c r="Q818" s="2">
        <v>0</v>
      </c>
      <c r="R818">
        <v>3</v>
      </c>
      <c r="S818" s="59"/>
      <c r="T818" s="59"/>
    </row>
    <row r="819" spans="1:20" hidden="1" x14ac:dyDescent="0.25">
      <c r="A819" t="s">
        <v>305</v>
      </c>
      <c r="B819" t="s">
        <v>322</v>
      </c>
      <c r="C819" t="s">
        <v>1</v>
      </c>
      <c r="D819" t="s">
        <v>0</v>
      </c>
      <c r="E819">
        <v>2157</v>
      </c>
      <c r="F819" t="s">
        <v>148</v>
      </c>
      <c r="G819" t="s">
        <v>149</v>
      </c>
      <c r="H819" s="2">
        <v>0</v>
      </c>
      <c r="I819" s="2">
        <v>0</v>
      </c>
      <c r="J819" s="2">
        <v>0</v>
      </c>
      <c r="K819" s="2">
        <v>61.1</v>
      </c>
      <c r="L819" s="2">
        <v>0</v>
      </c>
      <c r="M819" s="2">
        <v>0</v>
      </c>
      <c r="N819" s="2">
        <v>0</v>
      </c>
      <c r="O819" s="2">
        <v>7.9430000000000005</v>
      </c>
      <c r="P819" s="2">
        <v>69.043000000000006</v>
      </c>
      <c r="Q819" s="2">
        <v>0</v>
      </c>
      <c r="R819">
        <v>3</v>
      </c>
      <c r="S819" s="59"/>
      <c r="T819" s="59"/>
    </row>
    <row r="820" spans="1:20" hidden="1" x14ac:dyDescent="0.25">
      <c r="A820" t="s">
        <v>305</v>
      </c>
      <c r="B820" t="s">
        <v>311</v>
      </c>
      <c r="C820" t="s">
        <v>1</v>
      </c>
      <c r="D820" t="s">
        <v>0</v>
      </c>
      <c r="E820">
        <v>2151</v>
      </c>
      <c r="F820" t="s">
        <v>148</v>
      </c>
      <c r="G820" t="s">
        <v>149</v>
      </c>
      <c r="H820" s="2">
        <v>0</v>
      </c>
      <c r="I820" s="2">
        <v>0</v>
      </c>
      <c r="J820" s="2">
        <v>0</v>
      </c>
      <c r="K820" s="2">
        <v>30.55</v>
      </c>
      <c r="L820" s="2">
        <v>0</v>
      </c>
      <c r="M820" s="2">
        <v>0</v>
      </c>
      <c r="N820" s="2">
        <v>0</v>
      </c>
      <c r="O820" s="2">
        <v>3.9715000000000003</v>
      </c>
      <c r="P820" s="2">
        <v>34.521500000000003</v>
      </c>
      <c r="Q820" s="2">
        <v>0</v>
      </c>
      <c r="R820">
        <v>3</v>
      </c>
      <c r="S820" s="59"/>
      <c r="T820" s="59"/>
    </row>
    <row r="821" spans="1:20" hidden="1" x14ac:dyDescent="0.25">
      <c r="A821" t="s">
        <v>305</v>
      </c>
      <c r="B821" t="s">
        <v>311</v>
      </c>
      <c r="C821" t="s">
        <v>1</v>
      </c>
      <c r="D821" t="s">
        <v>0</v>
      </c>
      <c r="E821">
        <v>1211991</v>
      </c>
      <c r="F821" t="s">
        <v>108</v>
      </c>
      <c r="G821" t="s">
        <v>109</v>
      </c>
      <c r="H821" s="2">
        <v>0.24</v>
      </c>
      <c r="I821" s="2">
        <v>0</v>
      </c>
      <c r="J821" s="2">
        <v>0</v>
      </c>
      <c r="K821" s="2">
        <v>4.21</v>
      </c>
      <c r="L821" s="2">
        <v>0</v>
      </c>
      <c r="M821" s="2">
        <v>0</v>
      </c>
      <c r="N821" s="2">
        <v>0</v>
      </c>
      <c r="O821" s="2">
        <v>0.54730000000000001</v>
      </c>
      <c r="P821" s="2">
        <v>4.9973000000000001</v>
      </c>
      <c r="Q821" s="2">
        <v>0</v>
      </c>
      <c r="R821">
        <v>3</v>
      </c>
      <c r="S821" s="59"/>
      <c r="T821" s="59"/>
    </row>
    <row r="822" spans="1:20" hidden="1" x14ac:dyDescent="0.25">
      <c r="A822" t="s">
        <v>305</v>
      </c>
      <c r="B822" t="s">
        <v>331</v>
      </c>
      <c r="C822" t="s">
        <v>1</v>
      </c>
      <c r="D822" t="s">
        <v>0</v>
      </c>
      <c r="E822">
        <v>394947</v>
      </c>
      <c r="F822" t="s">
        <v>65</v>
      </c>
      <c r="G822" t="s">
        <v>66</v>
      </c>
      <c r="H822" s="2">
        <v>0</v>
      </c>
      <c r="I822" s="2">
        <v>0</v>
      </c>
      <c r="J822" s="2">
        <v>0</v>
      </c>
      <c r="K822" s="2">
        <v>52.5</v>
      </c>
      <c r="L822" s="2">
        <v>0</v>
      </c>
      <c r="M822" s="2">
        <v>0</v>
      </c>
      <c r="N822" s="2">
        <v>0</v>
      </c>
      <c r="O822" s="2">
        <v>6.8250000000000002</v>
      </c>
      <c r="P822" s="2">
        <v>59.325000000000003</v>
      </c>
      <c r="Q822" s="2">
        <v>0</v>
      </c>
      <c r="R822">
        <v>3</v>
      </c>
      <c r="S822" s="59"/>
      <c r="T822" s="59"/>
    </row>
    <row r="823" spans="1:20" hidden="1" x14ac:dyDescent="0.25">
      <c r="A823" t="s">
        <v>305</v>
      </c>
      <c r="B823" t="s">
        <v>310</v>
      </c>
      <c r="C823" t="s">
        <v>1</v>
      </c>
      <c r="D823" t="s">
        <v>0</v>
      </c>
      <c r="E823">
        <v>9413</v>
      </c>
      <c r="F823" t="s">
        <v>138</v>
      </c>
      <c r="G823" t="s">
        <v>139</v>
      </c>
      <c r="H823" s="2">
        <v>0</v>
      </c>
      <c r="I823" s="2">
        <v>0</v>
      </c>
      <c r="J823" s="2">
        <v>0</v>
      </c>
      <c r="K823" s="2">
        <v>7.88</v>
      </c>
      <c r="L823" s="2">
        <v>0</v>
      </c>
      <c r="M823" s="2">
        <v>0</v>
      </c>
      <c r="N823" s="2">
        <v>0</v>
      </c>
      <c r="O823" s="2">
        <v>1.0244</v>
      </c>
      <c r="P823" s="2">
        <v>8.904399999999999</v>
      </c>
      <c r="Q823" s="2">
        <v>0</v>
      </c>
      <c r="R823">
        <v>3</v>
      </c>
      <c r="S823" s="59"/>
      <c r="T823" s="59"/>
    </row>
    <row r="824" spans="1:20" hidden="1" x14ac:dyDescent="0.25">
      <c r="A824" t="s">
        <v>305</v>
      </c>
      <c r="B824" t="s">
        <v>310</v>
      </c>
      <c r="C824" t="s">
        <v>1</v>
      </c>
      <c r="D824" t="s">
        <v>0</v>
      </c>
      <c r="E824">
        <v>394804</v>
      </c>
      <c r="F824" t="s">
        <v>65</v>
      </c>
      <c r="G824" t="s">
        <v>66</v>
      </c>
      <c r="H824" s="2">
        <v>0</v>
      </c>
      <c r="I824" s="2">
        <v>0</v>
      </c>
      <c r="J824" s="2">
        <v>0</v>
      </c>
      <c r="K824" s="2">
        <v>40.799999999999997</v>
      </c>
      <c r="L824" s="2">
        <v>0</v>
      </c>
      <c r="M824" s="2">
        <v>0</v>
      </c>
      <c r="N824" s="2">
        <v>0</v>
      </c>
      <c r="O824" s="2">
        <v>5.3039999999999994</v>
      </c>
      <c r="P824" s="2">
        <v>46.103999999999999</v>
      </c>
      <c r="Q824" s="2">
        <v>0</v>
      </c>
      <c r="R824">
        <v>3</v>
      </c>
      <c r="S824" s="59"/>
      <c r="T824" s="59"/>
    </row>
    <row r="825" spans="1:20" hidden="1" x14ac:dyDescent="0.25">
      <c r="A825" t="s">
        <v>305</v>
      </c>
      <c r="B825" t="s">
        <v>310</v>
      </c>
      <c r="C825" t="s">
        <v>1</v>
      </c>
      <c r="D825" t="s">
        <v>0</v>
      </c>
      <c r="E825">
        <v>394801</v>
      </c>
      <c r="F825" t="s">
        <v>65</v>
      </c>
      <c r="G825" t="s">
        <v>66</v>
      </c>
      <c r="H825" s="2">
        <v>0</v>
      </c>
      <c r="I825" s="2">
        <v>0</v>
      </c>
      <c r="J825" s="2">
        <v>0</v>
      </c>
      <c r="K825" s="2">
        <v>78</v>
      </c>
      <c r="L825" s="2">
        <v>0</v>
      </c>
      <c r="M825" s="2">
        <v>0</v>
      </c>
      <c r="N825" s="2">
        <v>0</v>
      </c>
      <c r="O825" s="2">
        <v>10.14</v>
      </c>
      <c r="P825" s="2">
        <v>88.14</v>
      </c>
      <c r="Q825" s="2">
        <v>0</v>
      </c>
      <c r="R825">
        <v>3</v>
      </c>
      <c r="S825" s="59"/>
      <c r="T825" s="59"/>
    </row>
    <row r="826" spans="1:20" hidden="1" x14ac:dyDescent="0.25">
      <c r="A826" t="s">
        <v>305</v>
      </c>
      <c r="B826" t="s">
        <v>310</v>
      </c>
      <c r="C826" t="s">
        <v>1</v>
      </c>
      <c r="D826" t="s">
        <v>0</v>
      </c>
      <c r="E826">
        <v>394853</v>
      </c>
      <c r="F826" t="s">
        <v>65</v>
      </c>
      <c r="G826" t="s">
        <v>66</v>
      </c>
      <c r="H826" s="2">
        <v>0</v>
      </c>
      <c r="I826" s="2">
        <v>0</v>
      </c>
      <c r="J826" s="2">
        <v>0</v>
      </c>
      <c r="K826" s="2">
        <v>3.8</v>
      </c>
      <c r="L826" s="2">
        <v>0</v>
      </c>
      <c r="M826" s="2">
        <v>0</v>
      </c>
      <c r="N826" s="2">
        <v>0</v>
      </c>
      <c r="O826" s="2">
        <v>0.49399999999999999</v>
      </c>
      <c r="P826" s="2">
        <v>4.2939999999999996</v>
      </c>
      <c r="Q826" s="2">
        <v>0</v>
      </c>
      <c r="R826">
        <v>3</v>
      </c>
      <c r="S826" s="59"/>
      <c r="T826" s="59"/>
    </row>
    <row r="827" spans="1:20" hidden="1" x14ac:dyDescent="0.25">
      <c r="A827" t="s">
        <v>305</v>
      </c>
      <c r="B827" t="s">
        <v>310</v>
      </c>
      <c r="C827" t="s">
        <v>1</v>
      </c>
      <c r="D827" t="s">
        <v>0</v>
      </c>
      <c r="E827">
        <v>394877</v>
      </c>
      <c r="F827" t="s">
        <v>65</v>
      </c>
      <c r="G827" t="s">
        <v>66</v>
      </c>
      <c r="H827" s="2">
        <v>0</v>
      </c>
      <c r="I827" s="2">
        <v>0</v>
      </c>
      <c r="J827" s="2">
        <v>0</v>
      </c>
      <c r="K827" s="2">
        <v>2.4</v>
      </c>
      <c r="L827" s="2">
        <v>0</v>
      </c>
      <c r="M827" s="2">
        <v>0</v>
      </c>
      <c r="N827" s="2">
        <v>0</v>
      </c>
      <c r="O827" s="2">
        <v>0.312</v>
      </c>
      <c r="P827" s="2">
        <v>2.7119999999999997</v>
      </c>
      <c r="Q827" s="2">
        <v>0</v>
      </c>
      <c r="R827">
        <v>3</v>
      </c>
      <c r="S827" s="59"/>
      <c r="T827" s="59"/>
    </row>
    <row r="828" spans="1:20" hidden="1" x14ac:dyDescent="0.25">
      <c r="A828" t="s">
        <v>305</v>
      </c>
      <c r="B828" t="s">
        <v>331</v>
      </c>
      <c r="C828" t="s">
        <v>1</v>
      </c>
      <c r="D828" t="s">
        <v>0</v>
      </c>
      <c r="E828">
        <v>2130857</v>
      </c>
      <c r="F828" t="s">
        <v>108</v>
      </c>
      <c r="G828" t="s">
        <v>109</v>
      </c>
      <c r="H828" s="2">
        <v>0.24</v>
      </c>
      <c r="I828" s="2">
        <v>0</v>
      </c>
      <c r="J828" s="2">
        <v>0</v>
      </c>
      <c r="K828" s="2">
        <v>4.21</v>
      </c>
      <c r="L828" s="2">
        <v>0</v>
      </c>
      <c r="M828" s="2">
        <v>0</v>
      </c>
      <c r="N828" s="2">
        <v>0</v>
      </c>
      <c r="O828" s="2">
        <v>0.54730000000000001</v>
      </c>
      <c r="P828" s="2">
        <v>4.9973000000000001</v>
      </c>
      <c r="Q828" s="2">
        <v>0</v>
      </c>
      <c r="R828">
        <v>3</v>
      </c>
      <c r="S828" s="59"/>
      <c r="T828" s="59"/>
    </row>
    <row r="829" spans="1:20" hidden="1" x14ac:dyDescent="0.25">
      <c r="A829" t="s">
        <v>305</v>
      </c>
      <c r="B829" t="s">
        <v>331</v>
      </c>
      <c r="C829" t="s">
        <v>1</v>
      </c>
      <c r="D829" t="s">
        <v>0</v>
      </c>
      <c r="E829">
        <v>881860</v>
      </c>
      <c r="F829" t="s">
        <v>101</v>
      </c>
      <c r="G829" t="s">
        <v>102</v>
      </c>
      <c r="H829" s="2">
        <v>0</v>
      </c>
      <c r="I829" s="2">
        <v>0</v>
      </c>
      <c r="J829" s="2">
        <v>0</v>
      </c>
      <c r="K829" s="2">
        <v>40.6</v>
      </c>
      <c r="L829" s="2">
        <v>0</v>
      </c>
      <c r="M829" s="2">
        <v>0</v>
      </c>
      <c r="N829" s="2">
        <v>0</v>
      </c>
      <c r="O829" s="2">
        <v>5.2780000000000005</v>
      </c>
      <c r="P829" s="2">
        <v>45.878</v>
      </c>
      <c r="Q829" s="2">
        <v>0</v>
      </c>
      <c r="R829">
        <v>3</v>
      </c>
      <c r="S829" s="59"/>
      <c r="T829" s="59"/>
    </row>
    <row r="830" spans="1:20" hidden="1" x14ac:dyDescent="0.25">
      <c r="A830" t="s">
        <v>305</v>
      </c>
      <c r="B830" t="s">
        <v>310</v>
      </c>
      <c r="C830" t="s">
        <v>1</v>
      </c>
      <c r="D830" t="s">
        <v>0</v>
      </c>
      <c r="E830">
        <v>881785</v>
      </c>
      <c r="F830" t="s">
        <v>101</v>
      </c>
      <c r="G830" t="s">
        <v>102</v>
      </c>
      <c r="H830" s="2">
        <v>0</v>
      </c>
      <c r="I830" s="2">
        <v>0</v>
      </c>
      <c r="J830" s="2">
        <v>0</v>
      </c>
      <c r="K830" s="2">
        <v>18.3</v>
      </c>
      <c r="L830" s="2">
        <v>0</v>
      </c>
      <c r="M830" s="2">
        <v>0</v>
      </c>
      <c r="N830" s="2">
        <v>0</v>
      </c>
      <c r="O830" s="2">
        <v>2.379</v>
      </c>
      <c r="P830" s="2">
        <v>20.679000000000002</v>
      </c>
      <c r="Q830" s="2">
        <v>0</v>
      </c>
      <c r="R830">
        <v>3</v>
      </c>
      <c r="S830" s="59"/>
      <c r="T830" s="59"/>
    </row>
    <row r="831" spans="1:20" hidden="1" x14ac:dyDescent="0.25">
      <c r="A831" t="s">
        <v>305</v>
      </c>
      <c r="B831" t="s">
        <v>330</v>
      </c>
      <c r="C831" t="s">
        <v>1</v>
      </c>
      <c r="D831" t="s">
        <v>0</v>
      </c>
      <c r="E831">
        <v>881498</v>
      </c>
      <c r="F831" t="s">
        <v>101</v>
      </c>
      <c r="G831" t="s">
        <v>102</v>
      </c>
      <c r="H831" s="2">
        <v>0</v>
      </c>
      <c r="I831" s="2">
        <v>0</v>
      </c>
      <c r="J831" s="2">
        <v>0</v>
      </c>
      <c r="K831" s="2">
        <v>11.55</v>
      </c>
      <c r="L831" s="2">
        <v>0</v>
      </c>
      <c r="M831" s="2">
        <v>0</v>
      </c>
      <c r="N831" s="2">
        <v>0</v>
      </c>
      <c r="O831" s="2">
        <v>1.5015000000000001</v>
      </c>
      <c r="P831" s="2">
        <v>13.051500000000001</v>
      </c>
      <c r="Q831" s="2">
        <v>0</v>
      </c>
      <c r="R831">
        <v>3</v>
      </c>
      <c r="S831" s="59"/>
      <c r="T831" s="59"/>
    </row>
    <row r="832" spans="1:20" hidden="1" x14ac:dyDescent="0.25">
      <c r="A832" t="s">
        <v>305</v>
      </c>
      <c r="B832" t="s">
        <v>309</v>
      </c>
      <c r="C832" t="s">
        <v>1</v>
      </c>
      <c r="D832" t="s">
        <v>0</v>
      </c>
      <c r="E832">
        <v>881337</v>
      </c>
      <c r="F832" t="s">
        <v>101</v>
      </c>
      <c r="G832" t="s">
        <v>102</v>
      </c>
      <c r="H832" s="2">
        <v>0</v>
      </c>
      <c r="I832" s="2">
        <v>0</v>
      </c>
      <c r="J832" s="2">
        <v>0</v>
      </c>
      <c r="K832" s="2">
        <v>26.16</v>
      </c>
      <c r="L832" s="2">
        <v>0</v>
      </c>
      <c r="M832" s="2">
        <v>0</v>
      </c>
      <c r="N832" s="2">
        <v>0</v>
      </c>
      <c r="O832" s="2">
        <v>3.4008000000000003</v>
      </c>
      <c r="P832" s="2">
        <v>29.5608</v>
      </c>
      <c r="Q832" s="2">
        <v>0</v>
      </c>
      <c r="R832">
        <v>3</v>
      </c>
      <c r="S832" s="59"/>
      <c r="T832" s="59"/>
    </row>
    <row r="833" spans="1:20" hidden="1" x14ac:dyDescent="0.25">
      <c r="A833" t="s">
        <v>305</v>
      </c>
      <c r="B833" t="s">
        <v>309</v>
      </c>
      <c r="C833" t="s">
        <v>1</v>
      </c>
      <c r="D833" t="s">
        <v>0</v>
      </c>
      <c r="E833">
        <v>881402</v>
      </c>
      <c r="F833" t="s">
        <v>101</v>
      </c>
      <c r="G833" t="s">
        <v>102</v>
      </c>
      <c r="H833" s="2">
        <v>0</v>
      </c>
      <c r="I833" s="2">
        <v>0</v>
      </c>
      <c r="J833" s="2">
        <v>0</v>
      </c>
      <c r="K833" s="2">
        <v>49.27</v>
      </c>
      <c r="L833" s="2">
        <v>0</v>
      </c>
      <c r="M833" s="2">
        <v>0</v>
      </c>
      <c r="N833" s="2">
        <v>0</v>
      </c>
      <c r="O833" s="2">
        <v>6.4051000000000009</v>
      </c>
      <c r="P833" s="2">
        <v>55.6751</v>
      </c>
      <c r="Q833" s="2">
        <v>0</v>
      </c>
      <c r="R833">
        <v>3</v>
      </c>
      <c r="S833" s="59"/>
      <c r="T833" s="59"/>
    </row>
    <row r="834" spans="1:20" hidden="1" x14ac:dyDescent="0.25">
      <c r="A834" t="s">
        <v>305</v>
      </c>
      <c r="B834" t="s">
        <v>309</v>
      </c>
      <c r="C834" t="s">
        <v>1</v>
      </c>
      <c r="D834" t="s">
        <v>0</v>
      </c>
      <c r="E834">
        <v>881434</v>
      </c>
      <c r="F834" t="s">
        <v>101</v>
      </c>
      <c r="G834" t="s">
        <v>102</v>
      </c>
      <c r="H834" s="2">
        <v>0</v>
      </c>
      <c r="I834" s="2">
        <v>0</v>
      </c>
      <c r="J834" s="2">
        <v>0</v>
      </c>
      <c r="K834" s="2">
        <v>6.93</v>
      </c>
      <c r="L834" s="2">
        <v>0</v>
      </c>
      <c r="M834" s="2">
        <v>0</v>
      </c>
      <c r="N834" s="2">
        <v>0</v>
      </c>
      <c r="O834" s="2">
        <v>0.90090000000000003</v>
      </c>
      <c r="P834" s="2">
        <v>7.8308999999999997</v>
      </c>
      <c r="Q834" s="2">
        <v>0</v>
      </c>
      <c r="R834">
        <v>3</v>
      </c>
      <c r="S834" s="59"/>
      <c r="T834" s="59"/>
    </row>
    <row r="835" spans="1:20" hidden="1" x14ac:dyDescent="0.25">
      <c r="A835" t="s">
        <v>305</v>
      </c>
      <c r="B835" t="s">
        <v>309</v>
      </c>
      <c r="C835" t="s">
        <v>1</v>
      </c>
      <c r="D835" t="s">
        <v>0</v>
      </c>
      <c r="E835">
        <v>881433</v>
      </c>
      <c r="F835" t="s">
        <v>101</v>
      </c>
      <c r="G835" t="s">
        <v>102</v>
      </c>
      <c r="H835" s="2">
        <v>0</v>
      </c>
      <c r="I835" s="2">
        <v>0</v>
      </c>
      <c r="J835" s="2">
        <v>0</v>
      </c>
      <c r="K835" s="2">
        <v>238.57</v>
      </c>
      <c r="L835" s="2">
        <v>0</v>
      </c>
      <c r="M835" s="2">
        <v>0</v>
      </c>
      <c r="N835" s="2">
        <v>0</v>
      </c>
      <c r="O835" s="2">
        <v>31.014099999999999</v>
      </c>
      <c r="P835" s="2">
        <v>269.58409999999998</v>
      </c>
      <c r="Q835" s="2">
        <v>0</v>
      </c>
      <c r="R835">
        <v>3</v>
      </c>
      <c r="S835" s="59"/>
      <c r="T835" s="59"/>
    </row>
    <row r="836" spans="1:20" hidden="1" x14ac:dyDescent="0.25">
      <c r="A836" t="s">
        <v>305</v>
      </c>
      <c r="B836" t="s">
        <v>309</v>
      </c>
      <c r="C836" t="s">
        <v>1</v>
      </c>
      <c r="D836" t="s">
        <v>0</v>
      </c>
      <c r="E836">
        <v>881432</v>
      </c>
      <c r="F836" t="s">
        <v>101</v>
      </c>
      <c r="G836" t="s">
        <v>102</v>
      </c>
      <c r="H836" s="2">
        <v>0</v>
      </c>
      <c r="I836" s="2">
        <v>0</v>
      </c>
      <c r="J836" s="2">
        <v>0</v>
      </c>
      <c r="K836" s="2">
        <v>192.38</v>
      </c>
      <c r="L836" s="2">
        <v>0</v>
      </c>
      <c r="M836" s="2">
        <v>0</v>
      </c>
      <c r="N836" s="2">
        <v>0</v>
      </c>
      <c r="O836" s="2">
        <v>25.009399999999999</v>
      </c>
      <c r="P836" s="2">
        <v>217.38939999999999</v>
      </c>
      <c r="Q836" s="2">
        <v>0</v>
      </c>
      <c r="R836">
        <v>3</v>
      </c>
      <c r="S836" s="59"/>
      <c r="T836" s="59"/>
    </row>
    <row r="837" spans="1:20" hidden="1" x14ac:dyDescent="0.25">
      <c r="A837" t="s">
        <v>305</v>
      </c>
      <c r="B837" t="s">
        <v>308</v>
      </c>
      <c r="C837" t="s">
        <v>1</v>
      </c>
      <c r="D837" t="s">
        <v>0</v>
      </c>
      <c r="E837">
        <v>21575</v>
      </c>
      <c r="F837" t="s">
        <v>161</v>
      </c>
      <c r="G837" t="s">
        <v>162</v>
      </c>
      <c r="H837" s="2">
        <v>0</v>
      </c>
      <c r="I837" s="2">
        <v>0</v>
      </c>
      <c r="J837" s="2">
        <v>0</v>
      </c>
      <c r="K837" s="2">
        <v>7.88</v>
      </c>
      <c r="L837" s="2">
        <v>0</v>
      </c>
      <c r="M837" s="2">
        <v>0</v>
      </c>
      <c r="N837" s="2">
        <v>0</v>
      </c>
      <c r="O837" s="2">
        <v>1.0244</v>
      </c>
      <c r="P837" s="2">
        <v>8.904399999999999</v>
      </c>
      <c r="Q837" s="2">
        <v>0</v>
      </c>
      <c r="R837">
        <v>3</v>
      </c>
      <c r="S837" s="59"/>
      <c r="T837" s="59"/>
    </row>
    <row r="838" spans="1:20" hidden="1" x14ac:dyDescent="0.25">
      <c r="A838" t="s">
        <v>305</v>
      </c>
      <c r="B838" t="s">
        <v>308</v>
      </c>
      <c r="C838" t="s">
        <v>1</v>
      </c>
      <c r="D838" t="s">
        <v>0</v>
      </c>
      <c r="E838">
        <v>779036</v>
      </c>
      <c r="F838" t="s">
        <v>147</v>
      </c>
      <c r="G838" t="s">
        <v>68</v>
      </c>
      <c r="H838" s="2">
        <v>0</v>
      </c>
      <c r="I838" s="2">
        <v>0</v>
      </c>
      <c r="J838" s="2">
        <v>0</v>
      </c>
      <c r="K838" s="2">
        <v>17.88</v>
      </c>
      <c r="L838" s="2">
        <v>0</v>
      </c>
      <c r="M838" s="2">
        <v>0</v>
      </c>
      <c r="N838" s="2">
        <v>0</v>
      </c>
      <c r="O838" s="2">
        <v>2.3243999999999998</v>
      </c>
      <c r="P838" s="2">
        <v>20.2044</v>
      </c>
      <c r="Q838" s="2">
        <v>0</v>
      </c>
      <c r="R838">
        <v>3</v>
      </c>
      <c r="S838" s="59"/>
      <c r="T838" s="59"/>
    </row>
    <row r="839" spans="1:20" hidden="1" x14ac:dyDescent="0.25">
      <c r="A839" t="s">
        <v>305</v>
      </c>
      <c r="B839" t="s">
        <v>308</v>
      </c>
      <c r="C839" t="s">
        <v>1</v>
      </c>
      <c r="D839" t="s">
        <v>0</v>
      </c>
      <c r="E839">
        <v>881180</v>
      </c>
      <c r="F839" t="s">
        <v>101</v>
      </c>
      <c r="G839" t="s">
        <v>102</v>
      </c>
      <c r="H839" s="2">
        <v>0</v>
      </c>
      <c r="I839" s="2">
        <v>0</v>
      </c>
      <c r="J839" s="2">
        <v>0</v>
      </c>
      <c r="K839" s="2">
        <v>165.72</v>
      </c>
      <c r="L839" s="2">
        <v>0</v>
      </c>
      <c r="M839" s="2">
        <v>0</v>
      </c>
      <c r="N839" s="2">
        <v>0</v>
      </c>
      <c r="O839" s="2">
        <v>21.543600000000001</v>
      </c>
      <c r="P839" s="2">
        <v>187.2636</v>
      </c>
      <c r="Q839" s="2">
        <v>0</v>
      </c>
      <c r="R839">
        <v>3</v>
      </c>
      <c r="S839" s="59"/>
      <c r="T839" s="59"/>
    </row>
    <row r="840" spans="1:20" hidden="1" x14ac:dyDescent="0.25">
      <c r="A840" t="s">
        <v>305</v>
      </c>
      <c r="B840" t="s">
        <v>329</v>
      </c>
      <c r="C840" t="s">
        <v>1</v>
      </c>
      <c r="D840" t="s">
        <v>0</v>
      </c>
      <c r="E840">
        <v>4122</v>
      </c>
      <c r="F840" t="s">
        <v>127</v>
      </c>
      <c r="G840" t="s">
        <v>128</v>
      </c>
      <c r="H840" s="2">
        <v>0</v>
      </c>
      <c r="I840" s="2">
        <v>0</v>
      </c>
      <c r="J840" s="2">
        <v>0</v>
      </c>
      <c r="K840" s="2">
        <v>30.53</v>
      </c>
      <c r="L840" s="2">
        <v>0</v>
      </c>
      <c r="M840" s="2">
        <v>0</v>
      </c>
      <c r="N840" s="2">
        <v>0</v>
      </c>
      <c r="O840" s="2">
        <v>3.9689000000000001</v>
      </c>
      <c r="P840" s="2">
        <v>34.498899999999999</v>
      </c>
      <c r="Q840" s="2">
        <v>0</v>
      </c>
      <c r="R840">
        <v>3</v>
      </c>
      <c r="S840" s="59"/>
      <c r="T840" s="59"/>
    </row>
    <row r="841" spans="1:20" hidden="1" x14ac:dyDescent="0.25">
      <c r="A841" t="s">
        <v>305</v>
      </c>
      <c r="B841" t="s">
        <v>307</v>
      </c>
      <c r="C841" t="s">
        <v>1</v>
      </c>
      <c r="D841" t="s">
        <v>0</v>
      </c>
      <c r="E841">
        <v>881023</v>
      </c>
      <c r="F841" t="s">
        <v>101</v>
      </c>
      <c r="G841" t="s">
        <v>102</v>
      </c>
      <c r="H841" s="2">
        <v>0</v>
      </c>
      <c r="I841" s="2">
        <v>0</v>
      </c>
      <c r="J841" s="2">
        <v>0</v>
      </c>
      <c r="K841" s="2">
        <v>5.0199999999999996</v>
      </c>
      <c r="L841" s="2">
        <v>0</v>
      </c>
      <c r="M841" s="2">
        <v>0</v>
      </c>
      <c r="N841" s="2">
        <v>0</v>
      </c>
      <c r="O841" s="2">
        <v>0.65259999999999996</v>
      </c>
      <c r="P841" s="2">
        <v>5.6725999999999992</v>
      </c>
      <c r="Q841" s="2">
        <v>0</v>
      </c>
      <c r="R841">
        <v>3</v>
      </c>
      <c r="S841" s="59"/>
      <c r="T841" s="59"/>
    </row>
    <row r="842" spans="1:20" hidden="1" x14ac:dyDescent="0.25">
      <c r="A842" t="s">
        <v>305</v>
      </c>
      <c r="B842" t="s">
        <v>307</v>
      </c>
      <c r="C842" t="s">
        <v>1</v>
      </c>
      <c r="D842" t="s">
        <v>0</v>
      </c>
      <c r="E842">
        <v>881047</v>
      </c>
      <c r="F842" t="s">
        <v>101</v>
      </c>
      <c r="G842" t="s">
        <v>102</v>
      </c>
      <c r="H842" s="2">
        <v>0</v>
      </c>
      <c r="I842" s="2">
        <v>0</v>
      </c>
      <c r="J842" s="2">
        <v>0</v>
      </c>
      <c r="K842" s="2">
        <v>4.4000000000000004</v>
      </c>
      <c r="L842" s="2">
        <v>0</v>
      </c>
      <c r="M842" s="2">
        <v>0</v>
      </c>
      <c r="N842" s="2">
        <v>0</v>
      </c>
      <c r="O842" s="2">
        <v>0.57200000000000006</v>
      </c>
      <c r="P842" s="2">
        <v>4.9720000000000004</v>
      </c>
      <c r="Q842" s="2">
        <v>0</v>
      </c>
      <c r="R842">
        <v>3</v>
      </c>
      <c r="S842" s="59"/>
      <c r="T842" s="59"/>
    </row>
    <row r="843" spans="1:20" hidden="1" x14ac:dyDescent="0.25">
      <c r="A843" t="s">
        <v>305</v>
      </c>
      <c r="B843" t="s">
        <v>307</v>
      </c>
      <c r="C843" t="s">
        <v>1</v>
      </c>
      <c r="D843" t="s">
        <v>0</v>
      </c>
      <c r="E843">
        <v>881039</v>
      </c>
      <c r="F843" t="s">
        <v>101</v>
      </c>
      <c r="G843" t="s">
        <v>102</v>
      </c>
      <c r="H843" s="2">
        <v>0</v>
      </c>
      <c r="I843" s="2">
        <v>0</v>
      </c>
      <c r="J843" s="2">
        <v>0</v>
      </c>
      <c r="K843" s="2">
        <v>77.84</v>
      </c>
      <c r="L843" s="2">
        <v>0</v>
      </c>
      <c r="M843" s="2">
        <v>0</v>
      </c>
      <c r="N843" s="2">
        <v>0</v>
      </c>
      <c r="O843" s="2">
        <v>10.119200000000001</v>
      </c>
      <c r="P843" s="2">
        <v>87.95920000000001</v>
      </c>
      <c r="Q843" s="2">
        <v>0</v>
      </c>
      <c r="R843">
        <v>3</v>
      </c>
      <c r="S843" s="59"/>
      <c r="T843" s="59"/>
    </row>
    <row r="844" spans="1:20" hidden="1" x14ac:dyDescent="0.25">
      <c r="A844" t="s">
        <v>272</v>
      </c>
      <c r="B844" t="s">
        <v>304</v>
      </c>
      <c r="C844" t="s">
        <v>1</v>
      </c>
      <c r="D844" t="s">
        <v>0</v>
      </c>
      <c r="E844">
        <v>880735</v>
      </c>
      <c r="F844" t="s">
        <v>101</v>
      </c>
      <c r="G844" t="s">
        <v>102</v>
      </c>
      <c r="H844" s="2">
        <v>0</v>
      </c>
      <c r="I844" s="2">
        <v>0</v>
      </c>
      <c r="J844" s="2">
        <v>0</v>
      </c>
      <c r="K844" s="2">
        <v>120.11</v>
      </c>
      <c r="L844" s="2">
        <v>0</v>
      </c>
      <c r="M844" s="2">
        <v>0</v>
      </c>
      <c r="N844" s="2">
        <v>0</v>
      </c>
      <c r="O844" s="2">
        <v>15.6143</v>
      </c>
      <c r="P844" s="2">
        <v>135.7243</v>
      </c>
      <c r="Q844" s="2">
        <v>0</v>
      </c>
      <c r="R844">
        <v>3</v>
      </c>
      <c r="S844" s="59"/>
      <c r="T844" s="59"/>
    </row>
    <row r="845" spans="1:20" hidden="1" x14ac:dyDescent="0.25">
      <c r="A845" t="s">
        <v>272</v>
      </c>
      <c r="B845" t="s">
        <v>299</v>
      </c>
      <c r="C845" t="s">
        <v>1</v>
      </c>
      <c r="D845" t="s">
        <v>0</v>
      </c>
      <c r="E845">
        <v>880557</v>
      </c>
      <c r="F845" t="s">
        <v>101</v>
      </c>
      <c r="G845" t="s">
        <v>102</v>
      </c>
      <c r="H845" s="2">
        <v>0</v>
      </c>
      <c r="I845" s="2">
        <v>0</v>
      </c>
      <c r="J845" s="2">
        <v>0</v>
      </c>
      <c r="K845" s="2">
        <v>32.630000000000003</v>
      </c>
      <c r="L845" s="2">
        <v>0</v>
      </c>
      <c r="M845" s="2">
        <v>0</v>
      </c>
      <c r="N845" s="2">
        <v>0</v>
      </c>
      <c r="O845" s="2">
        <v>4.2419000000000002</v>
      </c>
      <c r="P845" s="2">
        <v>36.871900000000004</v>
      </c>
      <c r="Q845" s="2">
        <v>0</v>
      </c>
      <c r="R845">
        <v>3</v>
      </c>
      <c r="S845" s="59"/>
      <c r="T845" s="59"/>
    </row>
    <row r="846" spans="1:20" hidden="1" x14ac:dyDescent="0.25">
      <c r="A846" t="s">
        <v>272</v>
      </c>
      <c r="B846" t="s">
        <v>297</v>
      </c>
      <c r="C846" t="s">
        <v>1</v>
      </c>
      <c r="D846" t="s">
        <v>0</v>
      </c>
      <c r="E846">
        <v>880356</v>
      </c>
      <c r="F846" t="s">
        <v>101</v>
      </c>
      <c r="G846" t="s">
        <v>102</v>
      </c>
      <c r="H846" s="2">
        <v>0</v>
      </c>
      <c r="I846" s="2">
        <v>0</v>
      </c>
      <c r="J846" s="2">
        <v>0</v>
      </c>
      <c r="K846" s="2">
        <v>267.41000000000003</v>
      </c>
      <c r="L846" s="2">
        <v>0</v>
      </c>
      <c r="M846" s="2">
        <v>0</v>
      </c>
      <c r="N846" s="2">
        <v>0</v>
      </c>
      <c r="O846" s="2">
        <v>34.763300000000001</v>
      </c>
      <c r="P846" s="2">
        <v>302.17330000000004</v>
      </c>
      <c r="Q846" s="2">
        <v>0</v>
      </c>
      <c r="R846">
        <v>3</v>
      </c>
      <c r="S846" s="59"/>
      <c r="T846" s="59"/>
    </row>
    <row r="847" spans="1:20" hidden="1" x14ac:dyDescent="0.25">
      <c r="A847" t="s">
        <v>272</v>
      </c>
      <c r="B847" t="s">
        <v>296</v>
      </c>
      <c r="C847" t="s">
        <v>1</v>
      </c>
      <c r="D847" t="s">
        <v>0</v>
      </c>
      <c r="E847">
        <v>880260</v>
      </c>
      <c r="F847" t="s">
        <v>101</v>
      </c>
      <c r="G847" t="s">
        <v>102</v>
      </c>
      <c r="H847" s="2">
        <v>0</v>
      </c>
      <c r="I847" s="2">
        <v>0</v>
      </c>
      <c r="J847" s="2">
        <v>0</v>
      </c>
      <c r="K847" s="2">
        <v>5.3</v>
      </c>
      <c r="L847" s="2">
        <v>0</v>
      </c>
      <c r="M847" s="2">
        <v>0</v>
      </c>
      <c r="N847" s="2">
        <v>0</v>
      </c>
      <c r="O847" s="2">
        <v>0.68899999999999995</v>
      </c>
      <c r="P847" s="2">
        <v>5.9889999999999999</v>
      </c>
      <c r="Q847" s="2">
        <v>0</v>
      </c>
      <c r="R847">
        <v>3</v>
      </c>
      <c r="S847" s="59"/>
      <c r="T847" s="59"/>
    </row>
    <row r="848" spans="1:20" hidden="1" x14ac:dyDescent="0.25">
      <c r="A848" t="s">
        <v>272</v>
      </c>
      <c r="B848" t="s">
        <v>290</v>
      </c>
      <c r="C848" t="s">
        <v>1</v>
      </c>
      <c r="D848" t="s">
        <v>0</v>
      </c>
      <c r="E848">
        <v>320051</v>
      </c>
      <c r="F848" t="s">
        <v>101</v>
      </c>
      <c r="G848" t="s">
        <v>102</v>
      </c>
      <c r="H848" s="2">
        <v>0</v>
      </c>
      <c r="I848" s="2">
        <v>0</v>
      </c>
      <c r="J848" s="2">
        <v>0</v>
      </c>
      <c r="K848" s="2">
        <v>115.25</v>
      </c>
      <c r="L848" s="2">
        <v>0</v>
      </c>
      <c r="M848" s="2">
        <v>0</v>
      </c>
      <c r="N848" s="2">
        <v>0</v>
      </c>
      <c r="O848" s="2">
        <v>14.9825</v>
      </c>
      <c r="P848" s="2">
        <v>130.23249999999999</v>
      </c>
      <c r="Q848" s="2">
        <v>0</v>
      </c>
      <c r="R848">
        <v>3</v>
      </c>
      <c r="S848" s="59"/>
      <c r="T848" s="59"/>
    </row>
    <row r="849" spans="1:20" hidden="1" x14ac:dyDescent="0.25">
      <c r="A849" t="s">
        <v>272</v>
      </c>
      <c r="B849" t="s">
        <v>289</v>
      </c>
      <c r="C849" t="s">
        <v>1</v>
      </c>
      <c r="D849" t="s">
        <v>0</v>
      </c>
      <c r="E849">
        <v>879991</v>
      </c>
      <c r="F849" t="s">
        <v>101</v>
      </c>
      <c r="G849" t="s">
        <v>102</v>
      </c>
      <c r="H849" s="2">
        <v>0</v>
      </c>
      <c r="I849" s="2">
        <v>0</v>
      </c>
      <c r="J849" s="2">
        <v>0</v>
      </c>
      <c r="K849" s="2">
        <v>6.19</v>
      </c>
      <c r="L849" s="2">
        <v>0</v>
      </c>
      <c r="M849" s="2">
        <v>0</v>
      </c>
      <c r="N849" s="2">
        <v>0</v>
      </c>
      <c r="O849" s="2">
        <v>0.80470000000000008</v>
      </c>
      <c r="P849" s="2">
        <v>6.9947000000000008</v>
      </c>
      <c r="Q849" s="2">
        <v>0</v>
      </c>
      <c r="R849">
        <v>3</v>
      </c>
      <c r="S849" s="59"/>
      <c r="T849" s="59"/>
    </row>
    <row r="850" spans="1:20" hidden="1" x14ac:dyDescent="0.25">
      <c r="A850" t="s">
        <v>272</v>
      </c>
      <c r="B850" t="s">
        <v>288</v>
      </c>
      <c r="C850" t="s">
        <v>1</v>
      </c>
      <c r="D850" t="s">
        <v>0</v>
      </c>
      <c r="E850">
        <v>879723</v>
      </c>
      <c r="F850" t="s">
        <v>101</v>
      </c>
      <c r="G850" t="s">
        <v>102</v>
      </c>
      <c r="H850" s="2">
        <v>0</v>
      </c>
      <c r="I850" s="2">
        <v>0</v>
      </c>
      <c r="J850" s="2">
        <v>0</v>
      </c>
      <c r="K850" s="2">
        <v>267.41000000000003</v>
      </c>
      <c r="L850" s="2">
        <v>0</v>
      </c>
      <c r="M850" s="2">
        <v>0</v>
      </c>
      <c r="N850" s="2">
        <v>0</v>
      </c>
      <c r="O850" s="2">
        <v>34.763300000000001</v>
      </c>
      <c r="P850" s="2">
        <v>302.17330000000004</v>
      </c>
      <c r="Q850" s="2">
        <v>0</v>
      </c>
      <c r="R850">
        <v>3</v>
      </c>
      <c r="S850" s="59"/>
      <c r="T850" s="59"/>
    </row>
    <row r="851" spans="1:20" hidden="1" x14ac:dyDescent="0.25">
      <c r="A851" t="s">
        <v>272</v>
      </c>
      <c r="B851" t="s">
        <v>288</v>
      </c>
      <c r="C851" t="s">
        <v>1</v>
      </c>
      <c r="D851" t="s">
        <v>0</v>
      </c>
      <c r="E851">
        <v>879804</v>
      </c>
      <c r="F851" t="s">
        <v>101</v>
      </c>
      <c r="G851" t="s">
        <v>102</v>
      </c>
      <c r="H851" s="2">
        <v>0</v>
      </c>
      <c r="I851" s="2">
        <v>0</v>
      </c>
      <c r="J851" s="2">
        <v>0</v>
      </c>
      <c r="K851" s="2">
        <v>7.72</v>
      </c>
      <c r="L851" s="2">
        <v>0</v>
      </c>
      <c r="M851" s="2">
        <v>0</v>
      </c>
      <c r="N851" s="2">
        <v>0</v>
      </c>
      <c r="O851" s="2">
        <v>1.0036</v>
      </c>
      <c r="P851" s="2">
        <v>8.7235999999999994</v>
      </c>
      <c r="Q851" s="2">
        <v>0</v>
      </c>
      <c r="R851">
        <v>3</v>
      </c>
      <c r="S851" s="59"/>
      <c r="T851" s="59"/>
    </row>
    <row r="852" spans="1:20" hidden="1" x14ac:dyDescent="0.25">
      <c r="A852" t="s">
        <v>272</v>
      </c>
      <c r="B852" t="s">
        <v>287</v>
      </c>
      <c r="C852" t="s">
        <v>1</v>
      </c>
      <c r="D852" t="s">
        <v>0</v>
      </c>
      <c r="E852">
        <v>879544</v>
      </c>
      <c r="F852" t="s">
        <v>101</v>
      </c>
      <c r="G852" t="s">
        <v>102</v>
      </c>
      <c r="H852" s="2">
        <v>0</v>
      </c>
      <c r="I852" s="2">
        <v>0</v>
      </c>
      <c r="J852" s="2">
        <v>0</v>
      </c>
      <c r="K852" s="2">
        <v>146.68</v>
      </c>
      <c r="L852" s="2">
        <v>0</v>
      </c>
      <c r="M852" s="2">
        <v>0</v>
      </c>
      <c r="N852" s="2">
        <v>0</v>
      </c>
      <c r="O852" s="2">
        <v>19.0684</v>
      </c>
      <c r="P852" s="2">
        <v>165.7484</v>
      </c>
      <c r="Q852" s="2">
        <v>0</v>
      </c>
      <c r="R852">
        <v>3</v>
      </c>
      <c r="S852" s="59"/>
      <c r="T852" s="59"/>
    </row>
    <row r="853" spans="1:20" hidden="1" x14ac:dyDescent="0.25">
      <c r="A853" t="s">
        <v>272</v>
      </c>
      <c r="B853" t="s">
        <v>295</v>
      </c>
      <c r="C853" t="s">
        <v>1</v>
      </c>
      <c r="D853" t="s">
        <v>0</v>
      </c>
      <c r="E853">
        <v>879496</v>
      </c>
      <c r="F853" t="s">
        <v>101</v>
      </c>
      <c r="G853" t="s">
        <v>102</v>
      </c>
      <c r="H853" s="2">
        <v>0</v>
      </c>
      <c r="I853" s="2">
        <v>0</v>
      </c>
      <c r="J853" s="2">
        <v>0</v>
      </c>
      <c r="K853" s="2">
        <v>114.41</v>
      </c>
      <c r="L853" s="2">
        <v>0</v>
      </c>
      <c r="M853" s="2">
        <v>0</v>
      </c>
      <c r="N853" s="2">
        <v>0</v>
      </c>
      <c r="O853" s="2">
        <v>14.8733</v>
      </c>
      <c r="P853" s="2">
        <v>129.2833</v>
      </c>
      <c r="Q853" s="2">
        <v>0</v>
      </c>
      <c r="R853">
        <v>3</v>
      </c>
      <c r="S853" s="59"/>
      <c r="T853" s="59"/>
    </row>
    <row r="854" spans="1:20" hidden="1" x14ac:dyDescent="0.25">
      <c r="A854" t="s">
        <v>272</v>
      </c>
      <c r="B854" t="s">
        <v>284</v>
      </c>
      <c r="C854" t="s">
        <v>1</v>
      </c>
      <c r="D854" t="s">
        <v>0</v>
      </c>
      <c r="E854">
        <v>879026</v>
      </c>
      <c r="F854" t="s">
        <v>101</v>
      </c>
      <c r="G854" t="s">
        <v>102</v>
      </c>
      <c r="H854" s="2">
        <v>0</v>
      </c>
      <c r="I854" s="2">
        <v>0</v>
      </c>
      <c r="J854" s="2">
        <v>0</v>
      </c>
      <c r="K854" s="2">
        <v>99.23</v>
      </c>
      <c r="L854" s="2">
        <v>0</v>
      </c>
      <c r="M854" s="2">
        <v>0</v>
      </c>
      <c r="N854" s="2">
        <v>0</v>
      </c>
      <c r="O854" s="2">
        <v>12.899900000000001</v>
      </c>
      <c r="P854" s="2">
        <v>112.12990000000001</v>
      </c>
      <c r="Q854" s="2">
        <v>0</v>
      </c>
      <c r="R854">
        <v>3</v>
      </c>
      <c r="S854" s="59"/>
      <c r="T854" s="59"/>
    </row>
    <row r="855" spans="1:20" hidden="1" x14ac:dyDescent="0.25">
      <c r="A855" t="s">
        <v>272</v>
      </c>
      <c r="B855" t="s">
        <v>300</v>
      </c>
      <c r="C855" t="s">
        <v>1</v>
      </c>
      <c r="D855" t="s">
        <v>0</v>
      </c>
      <c r="E855">
        <v>878771</v>
      </c>
      <c r="F855" t="s">
        <v>101</v>
      </c>
      <c r="G855" t="s">
        <v>102</v>
      </c>
      <c r="H855" s="2">
        <v>0</v>
      </c>
      <c r="I855" s="2">
        <v>0</v>
      </c>
      <c r="J855" s="2">
        <v>0</v>
      </c>
      <c r="K855" s="2">
        <v>198.97</v>
      </c>
      <c r="L855" s="2">
        <v>0</v>
      </c>
      <c r="M855" s="2">
        <v>0</v>
      </c>
      <c r="N855" s="2">
        <v>0</v>
      </c>
      <c r="O855" s="2">
        <v>25.866099999999999</v>
      </c>
      <c r="P855" s="2">
        <v>224.83609999999999</v>
      </c>
      <c r="Q855" s="2">
        <v>0</v>
      </c>
      <c r="R855">
        <v>3</v>
      </c>
      <c r="S855" s="59"/>
      <c r="T855" s="59"/>
    </row>
    <row r="856" spans="1:20" hidden="1" x14ac:dyDescent="0.25">
      <c r="A856" t="s">
        <v>272</v>
      </c>
      <c r="B856" t="s">
        <v>304</v>
      </c>
      <c r="C856" t="s">
        <v>1</v>
      </c>
      <c r="D856" t="s">
        <v>0</v>
      </c>
      <c r="E856">
        <v>880650</v>
      </c>
      <c r="F856" t="s">
        <v>101</v>
      </c>
      <c r="G856" t="s">
        <v>102</v>
      </c>
      <c r="H856" s="2">
        <v>0</v>
      </c>
      <c r="I856" s="2">
        <v>0</v>
      </c>
      <c r="J856" s="2">
        <v>0</v>
      </c>
      <c r="K856" s="2">
        <v>33.49</v>
      </c>
      <c r="L856" s="2">
        <v>0</v>
      </c>
      <c r="M856" s="2">
        <v>0</v>
      </c>
      <c r="N856" s="2">
        <v>0</v>
      </c>
      <c r="O856" s="2">
        <v>4.3537000000000008</v>
      </c>
      <c r="P856" s="2">
        <v>37.843700000000005</v>
      </c>
      <c r="Q856" s="2">
        <v>0</v>
      </c>
      <c r="R856">
        <v>3</v>
      </c>
      <c r="S856" s="59"/>
      <c r="T856" s="59"/>
    </row>
    <row r="857" spans="1:20" hidden="1" x14ac:dyDescent="0.25">
      <c r="A857" t="s">
        <v>272</v>
      </c>
      <c r="B857" t="s">
        <v>280</v>
      </c>
      <c r="C857" t="s">
        <v>1</v>
      </c>
      <c r="D857" t="s">
        <v>0</v>
      </c>
      <c r="E857">
        <v>1207059</v>
      </c>
      <c r="F857" t="s">
        <v>108</v>
      </c>
      <c r="G857" t="s">
        <v>109</v>
      </c>
      <c r="H857" s="2">
        <v>0.34</v>
      </c>
      <c r="I857" s="2">
        <v>0</v>
      </c>
      <c r="J857" s="2">
        <v>0</v>
      </c>
      <c r="K857" s="2">
        <v>4.12</v>
      </c>
      <c r="L857" s="2">
        <v>0</v>
      </c>
      <c r="M857" s="2">
        <v>0</v>
      </c>
      <c r="N857" s="2">
        <v>0</v>
      </c>
      <c r="O857" s="2">
        <v>0.53560000000000008</v>
      </c>
      <c r="P857" s="2">
        <v>4.9955999999999996</v>
      </c>
      <c r="Q857" s="2">
        <v>0</v>
      </c>
      <c r="R857">
        <v>3</v>
      </c>
      <c r="S857" s="59"/>
      <c r="T857" s="59"/>
    </row>
    <row r="858" spans="1:20" hidden="1" x14ac:dyDescent="0.25">
      <c r="A858" t="s">
        <v>272</v>
      </c>
      <c r="B858" t="s">
        <v>284</v>
      </c>
      <c r="C858" t="s">
        <v>1</v>
      </c>
      <c r="D858" t="s">
        <v>0</v>
      </c>
      <c r="E858">
        <v>1208213</v>
      </c>
      <c r="F858" t="s">
        <v>108</v>
      </c>
      <c r="G858" t="s">
        <v>109</v>
      </c>
      <c r="H858" s="2">
        <v>0.24</v>
      </c>
      <c r="I858" s="2">
        <v>0</v>
      </c>
      <c r="J858" s="2">
        <v>0</v>
      </c>
      <c r="K858" s="2">
        <v>4.21</v>
      </c>
      <c r="L858" s="2">
        <v>0</v>
      </c>
      <c r="M858" s="2">
        <v>0</v>
      </c>
      <c r="N858" s="2">
        <v>0</v>
      </c>
      <c r="O858" s="2">
        <v>0.54730000000000001</v>
      </c>
      <c r="P858" s="2">
        <v>4.9973000000000001</v>
      </c>
      <c r="Q858" s="2">
        <v>0</v>
      </c>
      <c r="R858">
        <v>3</v>
      </c>
      <c r="S858" s="59"/>
      <c r="T858" s="59"/>
    </row>
    <row r="859" spans="1:20" hidden="1" x14ac:dyDescent="0.25">
      <c r="A859" s="55" t="s">
        <v>272</v>
      </c>
      <c r="B859" s="55" t="s">
        <v>288</v>
      </c>
      <c r="C859" s="55" t="s">
        <v>1</v>
      </c>
      <c r="D859" s="55" t="s">
        <v>0</v>
      </c>
      <c r="E859" s="55">
        <v>1209302</v>
      </c>
      <c r="F859" s="55" t="s">
        <v>108</v>
      </c>
      <c r="G859" s="55" t="s">
        <v>109</v>
      </c>
      <c r="H859" s="56">
        <v>0.23</v>
      </c>
      <c r="I859" s="56">
        <v>0</v>
      </c>
      <c r="J859" s="56">
        <v>0</v>
      </c>
      <c r="K859" s="56">
        <v>4.55</v>
      </c>
      <c r="L859" s="56">
        <v>0</v>
      </c>
      <c r="M859" s="56">
        <v>0</v>
      </c>
      <c r="N859" s="56">
        <v>0</v>
      </c>
      <c r="O859" s="56">
        <v>0.21839999999999998</v>
      </c>
      <c r="P859" s="56">
        <v>4.9984000000000002</v>
      </c>
      <c r="Q859" s="56">
        <v>0</v>
      </c>
      <c r="R859" s="55">
        <v>3</v>
      </c>
      <c r="S859" s="59"/>
      <c r="T859" s="59"/>
    </row>
    <row r="860" spans="1:20" hidden="1" x14ac:dyDescent="0.25">
      <c r="A860" t="s">
        <v>272</v>
      </c>
      <c r="B860" t="s">
        <v>274</v>
      </c>
      <c r="C860" t="s">
        <v>1</v>
      </c>
      <c r="D860" t="s">
        <v>0</v>
      </c>
      <c r="E860">
        <v>454740</v>
      </c>
      <c r="F860" t="s">
        <v>89</v>
      </c>
      <c r="G860" t="s">
        <v>90</v>
      </c>
      <c r="H860" s="2">
        <v>0.36</v>
      </c>
      <c r="I860" s="2">
        <v>0</v>
      </c>
      <c r="J860" s="2">
        <v>0</v>
      </c>
      <c r="K860" s="2">
        <v>4.0999999999999996</v>
      </c>
      <c r="L860" s="2">
        <v>0</v>
      </c>
      <c r="M860" s="2">
        <v>0</v>
      </c>
      <c r="N860" s="2">
        <v>0</v>
      </c>
      <c r="O860" s="2">
        <v>0.53299999999999992</v>
      </c>
      <c r="P860" s="2">
        <v>4.9930000000000003</v>
      </c>
      <c r="Q860" s="2">
        <v>0</v>
      </c>
      <c r="R860">
        <v>3</v>
      </c>
      <c r="S860" s="59"/>
      <c r="T860" s="59"/>
    </row>
    <row r="861" spans="1:20" hidden="1" x14ac:dyDescent="0.25">
      <c r="A861" t="s">
        <v>272</v>
      </c>
      <c r="B861" t="s">
        <v>281</v>
      </c>
      <c r="C861" t="s">
        <v>1</v>
      </c>
      <c r="D861" t="s">
        <v>0</v>
      </c>
      <c r="E861">
        <v>2590</v>
      </c>
      <c r="F861" t="s">
        <v>119</v>
      </c>
      <c r="G861" t="s">
        <v>120</v>
      </c>
      <c r="H861" s="2">
        <v>0</v>
      </c>
      <c r="I861" s="2">
        <v>0</v>
      </c>
      <c r="J861" s="2">
        <v>0</v>
      </c>
      <c r="K861" s="2">
        <v>15.75</v>
      </c>
      <c r="L861" s="2">
        <v>0</v>
      </c>
      <c r="M861" s="2">
        <v>0</v>
      </c>
      <c r="N861" s="2">
        <v>0</v>
      </c>
      <c r="O861" s="2">
        <v>2.0474999999999999</v>
      </c>
      <c r="P861" s="2">
        <v>17.797499999999999</v>
      </c>
      <c r="Q861" s="2">
        <v>0</v>
      </c>
      <c r="R861">
        <v>3</v>
      </c>
      <c r="S861" s="59"/>
      <c r="T861" s="59"/>
    </row>
    <row r="862" spans="1:20" hidden="1" x14ac:dyDescent="0.25">
      <c r="A862" t="s">
        <v>272</v>
      </c>
      <c r="B862" t="s">
        <v>278</v>
      </c>
      <c r="C862" t="s">
        <v>1</v>
      </c>
      <c r="D862" t="s">
        <v>0</v>
      </c>
      <c r="E862">
        <v>20281</v>
      </c>
      <c r="F862" t="s">
        <v>185</v>
      </c>
      <c r="G862" t="s">
        <v>186</v>
      </c>
      <c r="H862" s="2">
        <v>5.4399999999999995</v>
      </c>
      <c r="I862" s="2">
        <v>0</v>
      </c>
      <c r="J862" s="2">
        <v>0</v>
      </c>
      <c r="K862" s="2">
        <v>68.89</v>
      </c>
      <c r="L862" s="2">
        <v>0</v>
      </c>
      <c r="M862" s="2">
        <v>0</v>
      </c>
      <c r="N862" s="2">
        <v>0</v>
      </c>
      <c r="O862" s="2">
        <v>8.9557000000000002</v>
      </c>
      <c r="P862" s="2">
        <v>83.285699999999991</v>
      </c>
      <c r="Q862" s="2">
        <v>0</v>
      </c>
      <c r="R862">
        <v>3</v>
      </c>
      <c r="S862" s="59"/>
      <c r="T862" s="59"/>
    </row>
    <row r="863" spans="1:20" hidden="1" x14ac:dyDescent="0.25">
      <c r="A863" t="s">
        <v>272</v>
      </c>
      <c r="B863" t="s">
        <v>280</v>
      </c>
      <c r="C863" t="s">
        <v>1</v>
      </c>
      <c r="D863" t="s">
        <v>0</v>
      </c>
      <c r="E863">
        <v>2393</v>
      </c>
      <c r="F863" t="s">
        <v>137</v>
      </c>
      <c r="G863" t="s">
        <v>150</v>
      </c>
      <c r="H863" s="2">
        <v>0</v>
      </c>
      <c r="I863" s="2">
        <v>0</v>
      </c>
      <c r="J863" s="2">
        <v>0</v>
      </c>
      <c r="K863" s="2">
        <v>26.55</v>
      </c>
      <c r="L863" s="2">
        <v>0</v>
      </c>
      <c r="M863" s="2">
        <v>0</v>
      </c>
      <c r="N863" s="2">
        <v>0</v>
      </c>
      <c r="O863" s="2">
        <v>3.4515000000000002</v>
      </c>
      <c r="P863" s="2">
        <v>30.0015</v>
      </c>
      <c r="Q863" s="2">
        <v>0</v>
      </c>
      <c r="R863">
        <v>3</v>
      </c>
      <c r="S863" s="59"/>
      <c r="T863" s="59"/>
    </row>
    <row r="864" spans="1:20" hidden="1" x14ac:dyDescent="0.25">
      <c r="A864" t="s">
        <v>272</v>
      </c>
      <c r="B864" t="s">
        <v>292</v>
      </c>
      <c r="C864" t="s">
        <v>1</v>
      </c>
      <c r="D864" t="s">
        <v>0</v>
      </c>
      <c r="E864">
        <v>4258</v>
      </c>
      <c r="F864" t="s">
        <v>302</v>
      </c>
      <c r="G864" t="s">
        <v>303</v>
      </c>
      <c r="H864" s="2">
        <v>0</v>
      </c>
      <c r="I864" s="2">
        <v>0</v>
      </c>
      <c r="J864" s="2">
        <v>0</v>
      </c>
      <c r="K864" s="2">
        <v>50</v>
      </c>
      <c r="L864" s="2">
        <v>0</v>
      </c>
      <c r="M864" s="2">
        <v>0</v>
      </c>
      <c r="N864" s="2">
        <v>0</v>
      </c>
      <c r="O864" s="2">
        <v>6.5</v>
      </c>
      <c r="P864" s="2">
        <v>56.5</v>
      </c>
      <c r="Q864" s="2">
        <v>0</v>
      </c>
      <c r="R864">
        <v>3</v>
      </c>
      <c r="S864" s="59"/>
      <c r="T864" s="59"/>
    </row>
    <row r="865" spans="1:20" hidden="1" x14ac:dyDescent="0.25">
      <c r="A865" t="s">
        <v>272</v>
      </c>
      <c r="B865" t="s">
        <v>288</v>
      </c>
      <c r="C865" t="s">
        <v>1</v>
      </c>
      <c r="D865" t="s">
        <v>0</v>
      </c>
      <c r="E865">
        <v>2023</v>
      </c>
      <c r="F865" t="s">
        <v>148</v>
      </c>
      <c r="G865" t="s">
        <v>149</v>
      </c>
      <c r="H865" s="2">
        <v>0</v>
      </c>
      <c r="I865" s="2">
        <v>0</v>
      </c>
      <c r="J865" s="2">
        <v>0</v>
      </c>
      <c r="K865" s="2">
        <v>75.709999999999994</v>
      </c>
      <c r="L865" s="2">
        <v>0</v>
      </c>
      <c r="M865" s="2">
        <v>0</v>
      </c>
      <c r="N865" s="2">
        <v>0</v>
      </c>
      <c r="O865" s="2">
        <v>9.8422999999999998</v>
      </c>
      <c r="P865" s="2">
        <v>85.552299999999988</v>
      </c>
      <c r="Q865" s="2">
        <v>0</v>
      </c>
      <c r="R865">
        <v>3</v>
      </c>
      <c r="S865" s="59"/>
      <c r="T865" s="59"/>
    </row>
    <row r="866" spans="1:20" hidden="1" x14ac:dyDescent="0.25">
      <c r="A866" t="s">
        <v>272</v>
      </c>
      <c r="B866" t="s">
        <v>278</v>
      </c>
      <c r="C866" t="s">
        <v>1</v>
      </c>
      <c r="D866" t="s">
        <v>0</v>
      </c>
      <c r="E866">
        <v>8749</v>
      </c>
      <c r="F866" t="s">
        <v>138</v>
      </c>
      <c r="G866" t="s">
        <v>139</v>
      </c>
      <c r="H866" s="2">
        <v>0</v>
      </c>
      <c r="I866" s="2">
        <v>0</v>
      </c>
      <c r="J866" s="2">
        <v>0</v>
      </c>
      <c r="K866" s="2">
        <v>82.08</v>
      </c>
      <c r="L866" s="2">
        <v>0</v>
      </c>
      <c r="M866" s="2">
        <v>0</v>
      </c>
      <c r="N866" s="2">
        <v>0</v>
      </c>
      <c r="O866" s="2">
        <v>10.670400000000001</v>
      </c>
      <c r="P866" s="2">
        <v>92.750399999999999</v>
      </c>
      <c r="Q866" s="2">
        <v>0</v>
      </c>
      <c r="R866">
        <v>3</v>
      </c>
      <c r="S866" s="59"/>
      <c r="T866" s="59"/>
    </row>
    <row r="867" spans="1:20" hidden="1" x14ac:dyDescent="0.25">
      <c r="A867" t="s">
        <v>272</v>
      </c>
      <c r="B867" t="s">
        <v>301</v>
      </c>
      <c r="C867" t="s">
        <v>1</v>
      </c>
      <c r="D867" t="s">
        <v>0</v>
      </c>
      <c r="E867">
        <v>326547</v>
      </c>
      <c r="F867" t="s">
        <v>135</v>
      </c>
      <c r="G867" t="s">
        <v>136</v>
      </c>
      <c r="H867" s="2">
        <v>0</v>
      </c>
      <c r="I867" s="2">
        <v>0</v>
      </c>
      <c r="J867" s="2">
        <v>0</v>
      </c>
      <c r="K867" s="2">
        <v>220.08</v>
      </c>
      <c r="L867" s="2">
        <v>0</v>
      </c>
      <c r="M867" s="2">
        <v>0</v>
      </c>
      <c r="N867" s="2">
        <v>0</v>
      </c>
      <c r="O867" s="2">
        <v>28.610400000000002</v>
      </c>
      <c r="P867" s="2">
        <v>248.69040000000001</v>
      </c>
      <c r="Q867" s="2">
        <v>0</v>
      </c>
      <c r="R867">
        <v>3</v>
      </c>
      <c r="S867" s="59"/>
      <c r="T867" s="59"/>
    </row>
    <row r="868" spans="1:20" hidden="1" x14ac:dyDescent="0.25">
      <c r="A868" t="s">
        <v>272</v>
      </c>
      <c r="B868" t="s">
        <v>283</v>
      </c>
      <c r="C868" t="s">
        <v>1</v>
      </c>
      <c r="D868" t="s">
        <v>0</v>
      </c>
      <c r="E868">
        <v>272524</v>
      </c>
      <c r="F868" t="s">
        <v>54</v>
      </c>
      <c r="G868" t="s">
        <v>55</v>
      </c>
      <c r="H868" s="2">
        <v>0</v>
      </c>
      <c r="I868" s="2">
        <v>0</v>
      </c>
      <c r="J868" s="2">
        <v>0</v>
      </c>
      <c r="K868" s="2">
        <v>14.16</v>
      </c>
      <c r="L868" s="2">
        <v>0</v>
      </c>
      <c r="M868" s="2">
        <v>0</v>
      </c>
      <c r="N868" s="2">
        <v>0</v>
      </c>
      <c r="O868" s="2">
        <v>1.8408</v>
      </c>
      <c r="P868" s="2">
        <v>16.000800000000002</v>
      </c>
      <c r="Q868" s="2">
        <v>0</v>
      </c>
      <c r="R868">
        <v>3</v>
      </c>
      <c r="S868" s="59"/>
      <c r="T868" s="59"/>
    </row>
    <row r="869" spans="1:20" hidden="1" x14ac:dyDescent="0.25">
      <c r="A869" t="s">
        <v>272</v>
      </c>
      <c r="B869" t="s">
        <v>283</v>
      </c>
      <c r="C869" t="s">
        <v>1</v>
      </c>
      <c r="D869" t="s">
        <v>0</v>
      </c>
      <c r="E869">
        <v>272511</v>
      </c>
      <c r="F869" t="s">
        <v>54</v>
      </c>
      <c r="G869" t="s">
        <v>55</v>
      </c>
      <c r="H869" s="2">
        <v>0</v>
      </c>
      <c r="I869" s="2">
        <v>0</v>
      </c>
      <c r="J869" s="2">
        <v>0</v>
      </c>
      <c r="K869" s="2">
        <v>20.350000000000001</v>
      </c>
      <c r="L869" s="2">
        <v>0</v>
      </c>
      <c r="M869" s="2">
        <v>0</v>
      </c>
      <c r="N869" s="2">
        <v>0</v>
      </c>
      <c r="O869" s="2">
        <v>2.6455000000000002</v>
      </c>
      <c r="P869" s="2">
        <v>22.9955</v>
      </c>
      <c r="Q869" s="2">
        <v>0</v>
      </c>
      <c r="R869">
        <v>3</v>
      </c>
      <c r="S869" s="59"/>
      <c r="T869" s="59"/>
    </row>
    <row r="870" spans="1:20" hidden="1" x14ac:dyDescent="0.25">
      <c r="A870" t="s">
        <v>272</v>
      </c>
      <c r="B870" t="s">
        <v>283</v>
      </c>
      <c r="C870" t="s">
        <v>1</v>
      </c>
      <c r="D870" t="s">
        <v>0</v>
      </c>
      <c r="E870">
        <v>111561</v>
      </c>
      <c r="F870" t="s">
        <v>133</v>
      </c>
      <c r="G870" t="s">
        <v>134</v>
      </c>
      <c r="H870" s="2">
        <v>0</v>
      </c>
      <c r="I870" s="2">
        <v>0</v>
      </c>
      <c r="J870" s="2">
        <v>0</v>
      </c>
      <c r="K870" s="2">
        <v>34.880000000000003</v>
      </c>
      <c r="L870" s="2">
        <v>0</v>
      </c>
      <c r="M870" s="2">
        <v>0</v>
      </c>
      <c r="N870" s="2">
        <v>0</v>
      </c>
      <c r="O870" s="2">
        <v>4.5344000000000007</v>
      </c>
      <c r="P870" s="2">
        <v>39.414400000000001</v>
      </c>
      <c r="Q870" s="2">
        <v>0</v>
      </c>
      <c r="R870">
        <v>3</v>
      </c>
      <c r="S870" s="59"/>
      <c r="T870" s="59"/>
    </row>
    <row r="871" spans="1:20" hidden="1" x14ac:dyDescent="0.25">
      <c r="A871" t="s">
        <v>272</v>
      </c>
      <c r="B871" t="s">
        <v>283</v>
      </c>
      <c r="C871" t="s">
        <v>1</v>
      </c>
      <c r="D871" t="s">
        <v>0</v>
      </c>
      <c r="E871">
        <v>111484</v>
      </c>
      <c r="F871" t="s">
        <v>133</v>
      </c>
      <c r="G871" t="s">
        <v>134</v>
      </c>
      <c r="H871" s="2">
        <v>0</v>
      </c>
      <c r="I871" s="2">
        <v>0</v>
      </c>
      <c r="J871" s="2">
        <v>0</v>
      </c>
      <c r="K871" s="2">
        <v>192.8</v>
      </c>
      <c r="L871" s="2">
        <v>0</v>
      </c>
      <c r="M871" s="2">
        <v>0</v>
      </c>
      <c r="N871" s="2">
        <v>0</v>
      </c>
      <c r="O871" s="2">
        <v>25.064000000000004</v>
      </c>
      <c r="P871" s="2">
        <v>217.864</v>
      </c>
      <c r="Q871" s="2">
        <v>0</v>
      </c>
      <c r="R871">
        <v>3</v>
      </c>
      <c r="S871" s="59"/>
      <c r="T871" s="59"/>
    </row>
    <row r="872" spans="1:20" hidden="1" x14ac:dyDescent="0.25">
      <c r="A872" t="s">
        <v>272</v>
      </c>
      <c r="B872" t="s">
        <v>283</v>
      </c>
      <c r="C872" t="s">
        <v>1</v>
      </c>
      <c r="D872" t="s">
        <v>0</v>
      </c>
      <c r="E872">
        <v>111433</v>
      </c>
      <c r="F872" t="s">
        <v>133</v>
      </c>
      <c r="G872" t="s">
        <v>134</v>
      </c>
      <c r="H872" s="2">
        <v>0</v>
      </c>
      <c r="I872" s="2">
        <v>0</v>
      </c>
      <c r="J872" s="2">
        <v>0</v>
      </c>
      <c r="K872" s="2">
        <v>13.87</v>
      </c>
      <c r="L872" s="2">
        <v>0</v>
      </c>
      <c r="M872" s="2">
        <v>0</v>
      </c>
      <c r="N872" s="2">
        <v>0</v>
      </c>
      <c r="O872" s="2">
        <v>1.8030999999999999</v>
      </c>
      <c r="P872" s="2">
        <v>15.6731</v>
      </c>
      <c r="Q872" s="2">
        <v>0</v>
      </c>
      <c r="R872">
        <v>3</v>
      </c>
      <c r="S872" s="59"/>
      <c r="T872" s="59"/>
    </row>
    <row r="873" spans="1:20" hidden="1" x14ac:dyDescent="0.25">
      <c r="A873" t="s">
        <v>272</v>
      </c>
      <c r="B873" t="s">
        <v>283</v>
      </c>
      <c r="C873" t="s">
        <v>1</v>
      </c>
      <c r="D873" t="s">
        <v>0</v>
      </c>
      <c r="E873">
        <v>111407</v>
      </c>
      <c r="F873" t="s">
        <v>133</v>
      </c>
      <c r="G873" t="s">
        <v>134</v>
      </c>
      <c r="H873" s="2">
        <v>0</v>
      </c>
      <c r="I873" s="2">
        <v>0</v>
      </c>
      <c r="J873" s="2">
        <v>0</v>
      </c>
      <c r="K873" s="2">
        <v>19.600000000000001</v>
      </c>
      <c r="L873" s="2">
        <v>0</v>
      </c>
      <c r="M873" s="2">
        <v>0</v>
      </c>
      <c r="N873" s="2">
        <v>0</v>
      </c>
      <c r="O873" s="2">
        <v>2.5480000000000005</v>
      </c>
      <c r="P873" s="2">
        <v>22.148000000000003</v>
      </c>
      <c r="Q873" s="2">
        <v>0</v>
      </c>
      <c r="R873">
        <v>3</v>
      </c>
      <c r="S873" s="59"/>
      <c r="T873" s="59"/>
    </row>
    <row r="874" spans="1:20" hidden="1" x14ac:dyDescent="0.25">
      <c r="A874" t="s">
        <v>272</v>
      </c>
      <c r="B874" t="s">
        <v>291</v>
      </c>
      <c r="C874" t="s">
        <v>1</v>
      </c>
      <c r="D874" t="s">
        <v>0</v>
      </c>
      <c r="E874">
        <v>111168</v>
      </c>
      <c r="F874" t="s">
        <v>133</v>
      </c>
      <c r="G874" t="s">
        <v>134</v>
      </c>
      <c r="H874" s="2">
        <v>0</v>
      </c>
      <c r="I874" s="2">
        <v>0</v>
      </c>
      <c r="J874" s="2">
        <v>0</v>
      </c>
      <c r="K874" s="2">
        <v>29.78</v>
      </c>
      <c r="L874" s="2">
        <v>0</v>
      </c>
      <c r="M874" s="2">
        <v>0</v>
      </c>
      <c r="N874" s="2">
        <v>0</v>
      </c>
      <c r="O874" s="2">
        <v>3.8714000000000004</v>
      </c>
      <c r="P874" s="2">
        <v>33.651400000000002</v>
      </c>
      <c r="Q874" s="2">
        <v>0</v>
      </c>
      <c r="R874">
        <v>3</v>
      </c>
      <c r="S874" s="59"/>
      <c r="T874" s="59"/>
    </row>
    <row r="875" spans="1:20" hidden="1" x14ac:dyDescent="0.25">
      <c r="A875" t="s">
        <v>272</v>
      </c>
      <c r="B875" t="s">
        <v>278</v>
      </c>
      <c r="C875" t="s">
        <v>1</v>
      </c>
      <c r="D875" t="s">
        <v>0</v>
      </c>
      <c r="E875">
        <v>111043</v>
      </c>
      <c r="F875" t="s">
        <v>133</v>
      </c>
      <c r="G875" t="s">
        <v>134</v>
      </c>
      <c r="H875" s="2">
        <v>0</v>
      </c>
      <c r="I875" s="2">
        <v>0</v>
      </c>
      <c r="J875" s="2">
        <v>0</v>
      </c>
      <c r="K875" s="2">
        <v>9.3800000000000008</v>
      </c>
      <c r="L875" s="2">
        <v>0</v>
      </c>
      <c r="M875" s="2">
        <v>0</v>
      </c>
      <c r="N875" s="2">
        <v>0</v>
      </c>
      <c r="O875" s="2">
        <v>1.2194</v>
      </c>
      <c r="P875" s="2">
        <v>10.599400000000001</v>
      </c>
      <c r="Q875" s="2">
        <v>0</v>
      </c>
      <c r="R875">
        <v>3</v>
      </c>
      <c r="S875" s="59"/>
      <c r="T875" s="59"/>
    </row>
    <row r="876" spans="1:20" hidden="1" x14ac:dyDescent="0.25">
      <c r="A876" t="s">
        <v>272</v>
      </c>
      <c r="B876" t="s">
        <v>300</v>
      </c>
      <c r="C876" t="s">
        <v>1</v>
      </c>
      <c r="D876" t="s">
        <v>0</v>
      </c>
      <c r="E876">
        <v>110925</v>
      </c>
      <c r="F876" t="s">
        <v>133</v>
      </c>
      <c r="G876" t="s">
        <v>134</v>
      </c>
      <c r="H876" s="2">
        <v>0</v>
      </c>
      <c r="I876" s="2">
        <v>0</v>
      </c>
      <c r="J876" s="2">
        <v>0</v>
      </c>
      <c r="K876" s="2">
        <v>124.72</v>
      </c>
      <c r="L876" s="2">
        <v>0</v>
      </c>
      <c r="M876" s="2">
        <v>0</v>
      </c>
      <c r="N876" s="2">
        <v>0</v>
      </c>
      <c r="O876" s="2">
        <v>16.2136</v>
      </c>
      <c r="P876" s="2">
        <v>140.93360000000001</v>
      </c>
      <c r="Q876" s="2">
        <v>0</v>
      </c>
      <c r="R876">
        <v>3</v>
      </c>
      <c r="S876" s="59"/>
      <c r="T876" s="59"/>
    </row>
    <row r="877" spans="1:20" hidden="1" x14ac:dyDescent="0.25">
      <c r="A877" t="s">
        <v>272</v>
      </c>
      <c r="B877" t="s">
        <v>277</v>
      </c>
      <c r="C877" t="s">
        <v>1</v>
      </c>
      <c r="D877" t="s">
        <v>0</v>
      </c>
      <c r="E877">
        <v>110869</v>
      </c>
      <c r="F877" t="s">
        <v>133</v>
      </c>
      <c r="G877" t="s">
        <v>134</v>
      </c>
      <c r="H877" s="2">
        <v>0</v>
      </c>
      <c r="I877" s="2">
        <v>0</v>
      </c>
      <c r="J877" s="2">
        <v>0</v>
      </c>
      <c r="K877" s="2">
        <v>66.98</v>
      </c>
      <c r="L877" s="2">
        <v>0</v>
      </c>
      <c r="M877" s="2">
        <v>0</v>
      </c>
      <c r="N877" s="2">
        <v>0</v>
      </c>
      <c r="O877" s="2">
        <v>8.7074000000000016</v>
      </c>
      <c r="P877" s="2">
        <v>75.687400000000011</v>
      </c>
      <c r="Q877" s="2">
        <v>0</v>
      </c>
      <c r="R877">
        <v>3</v>
      </c>
      <c r="S877" s="59"/>
      <c r="T877" s="59"/>
    </row>
    <row r="878" spans="1:20" hidden="1" x14ac:dyDescent="0.25">
      <c r="A878" t="s">
        <v>272</v>
      </c>
      <c r="B878" t="s">
        <v>273</v>
      </c>
      <c r="C878" t="s">
        <v>1</v>
      </c>
      <c r="D878" t="s">
        <v>0</v>
      </c>
      <c r="E878">
        <v>110689</v>
      </c>
      <c r="F878" t="s">
        <v>133</v>
      </c>
      <c r="G878" t="s">
        <v>134</v>
      </c>
      <c r="H878" s="2">
        <v>0</v>
      </c>
      <c r="I878" s="2">
        <v>0</v>
      </c>
      <c r="J878" s="2">
        <v>0</v>
      </c>
      <c r="K878" s="2">
        <v>6.17</v>
      </c>
      <c r="L878" s="2">
        <v>0</v>
      </c>
      <c r="M878" s="2">
        <v>0</v>
      </c>
      <c r="N878" s="2">
        <v>0</v>
      </c>
      <c r="O878" s="2">
        <v>0.80210000000000004</v>
      </c>
      <c r="P878" s="2">
        <v>6.9721000000000002</v>
      </c>
      <c r="Q878" s="2">
        <v>0</v>
      </c>
      <c r="R878">
        <v>3</v>
      </c>
      <c r="S878" s="59"/>
      <c r="T878" s="59"/>
    </row>
    <row r="879" spans="1:20" hidden="1" x14ac:dyDescent="0.25">
      <c r="A879" t="s">
        <v>272</v>
      </c>
      <c r="B879" t="s">
        <v>295</v>
      </c>
      <c r="C879" t="s">
        <v>1</v>
      </c>
      <c r="D879" t="s">
        <v>0</v>
      </c>
      <c r="E879">
        <v>879408</v>
      </c>
      <c r="F879" t="s">
        <v>101</v>
      </c>
      <c r="G879" t="s">
        <v>102</v>
      </c>
      <c r="H879" s="2">
        <v>0</v>
      </c>
      <c r="I879" s="2">
        <v>0</v>
      </c>
      <c r="J879" s="2">
        <v>0</v>
      </c>
      <c r="K879" s="2">
        <v>14.17</v>
      </c>
      <c r="L879" s="2">
        <v>0</v>
      </c>
      <c r="M879" s="2">
        <v>0</v>
      </c>
      <c r="N879" s="2">
        <v>0</v>
      </c>
      <c r="O879" s="2">
        <v>1.8421000000000001</v>
      </c>
      <c r="P879" s="2">
        <v>16.0121</v>
      </c>
      <c r="Q879" s="2">
        <v>0</v>
      </c>
      <c r="R879">
        <v>3</v>
      </c>
      <c r="S879" s="59"/>
      <c r="T879" s="59"/>
    </row>
    <row r="880" spans="1:20" hidden="1" x14ac:dyDescent="0.25">
      <c r="A880" t="s">
        <v>272</v>
      </c>
      <c r="B880" t="s">
        <v>286</v>
      </c>
      <c r="C880" t="s">
        <v>1</v>
      </c>
      <c r="D880" t="s">
        <v>0</v>
      </c>
      <c r="E880">
        <v>8793317</v>
      </c>
      <c r="F880" t="s">
        <v>101</v>
      </c>
      <c r="G880" t="s">
        <v>102</v>
      </c>
      <c r="H880" s="2">
        <v>0</v>
      </c>
      <c r="I880" s="2">
        <v>0</v>
      </c>
      <c r="J880" s="2">
        <v>0</v>
      </c>
      <c r="K880" s="2">
        <v>11.55</v>
      </c>
      <c r="L880" s="2">
        <v>0</v>
      </c>
      <c r="M880" s="2">
        <v>0</v>
      </c>
      <c r="N880" s="2">
        <v>0</v>
      </c>
      <c r="O880" s="2">
        <v>1.5015000000000001</v>
      </c>
      <c r="P880" s="2">
        <v>13.051500000000001</v>
      </c>
      <c r="Q880" s="2">
        <v>0</v>
      </c>
      <c r="R880">
        <v>3</v>
      </c>
      <c r="S880" s="59"/>
      <c r="T880" s="59"/>
    </row>
    <row r="881" spans="1:20" hidden="1" x14ac:dyDescent="0.25">
      <c r="A881" t="s">
        <v>272</v>
      </c>
      <c r="B881" t="s">
        <v>284</v>
      </c>
      <c r="C881" t="s">
        <v>1</v>
      </c>
      <c r="D881" t="s">
        <v>0</v>
      </c>
      <c r="E881">
        <v>879178</v>
      </c>
      <c r="F881" t="s">
        <v>101</v>
      </c>
      <c r="G881" t="s">
        <v>102</v>
      </c>
      <c r="H881" s="2">
        <v>0</v>
      </c>
      <c r="I881" s="2">
        <v>0</v>
      </c>
      <c r="J881" s="2">
        <v>0</v>
      </c>
      <c r="K881" s="2">
        <v>7.73</v>
      </c>
      <c r="L881" s="2">
        <v>0</v>
      </c>
      <c r="M881" s="2">
        <v>0</v>
      </c>
      <c r="N881" s="2">
        <v>0</v>
      </c>
      <c r="O881" s="2">
        <v>1.0049000000000001</v>
      </c>
      <c r="P881" s="2">
        <v>8.7348999999999997</v>
      </c>
      <c r="Q881" s="2">
        <v>0</v>
      </c>
      <c r="R881">
        <v>3</v>
      </c>
      <c r="S881" s="59"/>
      <c r="T881" s="59"/>
    </row>
    <row r="882" spans="1:20" hidden="1" x14ac:dyDescent="0.25">
      <c r="A882" t="s">
        <v>272</v>
      </c>
      <c r="B882" t="s">
        <v>284</v>
      </c>
      <c r="C882" t="s">
        <v>1</v>
      </c>
      <c r="D882" t="s">
        <v>0</v>
      </c>
      <c r="E882">
        <v>879046</v>
      </c>
      <c r="F882" t="s">
        <v>101</v>
      </c>
      <c r="G882" t="s">
        <v>102</v>
      </c>
      <c r="H882" s="2">
        <v>0</v>
      </c>
      <c r="I882" s="2">
        <v>0</v>
      </c>
      <c r="J882" s="2">
        <v>0</v>
      </c>
      <c r="K882" s="2">
        <v>28.95</v>
      </c>
      <c r="L882" s="2">
        <v>0</v>
      </c>
      <c r="M882" s="2">
        <v>0</v>
      </c>
      <c r="N882" s="2">
        <v>0</v>
      </c>
      <c r="O882" s="2">
        <v>3.7635000000000001</v>
      </c>
      <c r="P882" s="2">
        <v>32.713499999999996</v>
      </c>
      <c r="Q882" s="2">
        <v>0</v>
      </c>
      <c r="R882">
        <v>3</v>
      </c>
      <c r="S882" s="59"/>
      <c r="T882" s="59"/>
    </row>
    <row r="883" spans="1:20" hidden="1" x14ac:dyDescent="0.25">
      <c r="A883" t="s">
        <v>272</v>
      </c>
      <c r="B883" t="s">
        <v>284</v>
      </c>
      <c r="C883" t="s">
        <v>1</v>
      </c>
      <c r="D883" t="s">
        <v>0</v>
      </c>
      <c r="E883">
        <v>879028</v>
      </c>
      <c r="F883" t="s">
        <v>101</v>
      </c>
      <c r="G883" t="s">
        <v>102</v>
      </c>
      <c r="H883" s="2">
        <v>0</v>
      </c>
      <c r="I883" s="2">
        <v>0</v>
      </c>
      <c r="J883" s="2">
        <v>0</v>
      </c>
      <c r="K883" s="2">
        <v>77.63</v>
      </c>
      <c r="L883" s="2">
        <v>0</v>
      </c>
      <c r="M883" s="2">
        <v>0</v>
      </c>
      <c r="N883" s="2">
        <v>0</v>
      </c>
      <c r="O883" s="2">
        <v>10.091899999999999</v>
      </c>
      <c r="P883" s="2">
        <v>87.721899999999991</v>
      </c>
      <c r="Q883" s="2">
        <v>0</v>
      </c>
      <c r="R883">
        <v>3</v>
      </c>
      <c r="S883" s="59"/>
      <c r="T883" s="59"/>
    </row>
    <row r="884" spans="1:20" hidden="1" x14ac:dyDescent="0.25">
      <c r="A884" t="s">
        <v>272</v>
      </c>
      <c r="B884" t="s">
        <v>292</v>
      </c>
      <c r="C884" t="s">
        <v>1</v>
      </c>
      <c r="D884" t="s">
        <v>0</v>
      </c>
      <c r="E884">
        <v>878521</v>
      </c>
      <c r="F884" t="s">
        <v>101</v>
      </c>
      <c r="G884" t="s">
        <v>102</v>
      </c>
      <c r="H884" s="2">
        <v>0</v>
      </c>
      <c r="I884" s="2">
        <v>0</v>
      </c>
      <c r="J884" s="2">
        <v>0</v>
      </c>
      <c r="K884" s="2">
        <v>104.43</v>
      </c>
      <c r="L884" s="2">
        <v>0</v>
      </c>
      <c r="M884" s="2">
        <v>0</v>
      </c>
      <c r="N884" s="2">
        <v>0</v>
      </c>
      <c r="O884" s="2">
        <v>13.575900000000001</v>
      </c>
      <c r="P884" s="2">
        <v>118.00590000000001</v>
      </c>
      <c r="Q884" s="2">
        <v>0</v>
      </c>
      <c r="R884">
        <v>3</v>
      </c>
      <c r="S884" s="59"/>
      <c r="T884" s="59"/>
    </row>
    <row r="885" spans="1:20" hidden="1" x14ac:dyDescent="0.25">
      <c r="A885" t="s">
        <v>272</v>
      </c>
      <c r="B885" t="s">
        <v>292</v>
      </c>
      <c r="C885" t="s">
        <v>1</v>
      </c>
      <c r="D885" t="s">
        <v>0</v>
      </c>
      <c r="E885">
        <v>130909</v>
      </c>
      <c r="F885" t="s">
        <v>101</v>
      </c>
      <c r="G885" t="s">
        <v>102</v>
      </c>
      <c r="H885" s="2">
        <v>0</v>
      </c>
      <c r="I885" s="2">
        <v>0</v>
      </c>
      <c r="J885" s="2">
        <v>0</v>
      </c>
      <c r="K885" s="2">
        <v>20.09</v>
      </c>
      <c r="L885" s="2">
        <v>0</v>
      </c>
      <c r="M885" s="2">
        <v>0</v>
      </c>
      <c r="N885" s="2">
        <v>0</v>
      </c>
      <c r="O885" s="2">
        <v>2.6116999999999999</v>
      </c>
      <c r="P885" s="2">
        <v>22.701699999999999</v>
      </c>
      <c r="Q885" s="2">
        <v>0</v>
      </c>
      <c r="R885">
        <v>3</v>
      </c>
      <c r="S885" s="59"/>
      <c r="T885" s="59"/>
    </row>
    <row r="886" spans="1:20" hidden="1" x14ac:dyDescent="0.25">
      <c r="A886" t="s">
        <v>272</v>
      </c>
      <c r="B886" t="s">
        <v>281</v>
      </c>
      <c r="C886" t="s">
        <v>1</v>
      </c>
      <c r="D886" t="s">
        <v>0</v>
      </c>
      <c r="E886">
        <v>878300</v>
      </c>
      <c r="F886" t="s">
        <v>101</v>
      </c>
      <c r="G886" t="s">
        <v>102</v>
      </c>
      <c r="H886" s="2">
        <v>0</v>
      </c>
      <c r="I886" s="2">
        <v>0</v>
      </c>
      <c r="J886" s="2">
        <v>0</v>
      </c>
      <c r="K886" s="2">
        <v>14.17</v>
      </c>
      <c r="L886" s="2">
        <v>0</v>
      </c>
      <c r="M886" s="2">
        <v>0</v>
      </c>
      <c r="N886" s="2">
        <v>0</v>
      </c>
      <c r="O886" s="2">
        <v>1.8421000000000001</v>
      </c>
      <c r="P886" s="2">
        <v>16.0121</v>
      </c>
      <c r="Q886" s="2">
        <v>0</v>
      </c>
      <c r="R886">
        <v>3</v>
      </c>
      <c r="S886" s="59"/>
      <c r="T886" s="59"/>
    </row>
    <row r="887" spans="1:20" hidden="1" x14ac:dyDescent="0.25">
      <c r="A887" t="s">
        <v>272</v>
      </c>
      <c r="B887" t="s">
        <v>281</v>
      </c>
      <c r="C887" t="s">
        <v>1</v>
      </c>
      <c r="D887" t="s">
        <v>0</v>
      </c>
      <c r="E887">
        <v>878256</v>
      </c>
      <c r="F887" t="s">
        <v>101</v>
      </c>
      <c r="G887" t="s">
        <v>102</v>
      </c>
      <c r="H887" s="2">
        <v>0</v>
      </c>
      <c r="I887" s="2">
        <v>0</v>
      </c>
      <c r="J887" s="2">
        <v>0</v>
      </c>
      <c r="K887" s="2">
        <v>161.33000000000001</v>
      </c>
      <c r="L887" s="2">
        <v>0</v>
      </c>
      <c r="M887" s="2">
        <v>0</v>
      </c>
      <c r="N887" s="2">
        <v>0</v>
      </c>
      <c r="O887" s="2">
        <v>20.972900000000003</v>
      </c>
      <c r="P887" s="2">
        <v>182.30290000000002</v>
      </c>
      <c r="Q887" s="2">
        <v>0</v>
      </c>
      <c r="R887">
        <v>3</v>
      </c>
      <c r="S887" s="59"/>
      <c r="T887" s="59"/>
    </row>
    <row r="888" spans="1:20" hidden="1" x14ac:dyDescent="0.25">
      <c r="A888" t="s">
        <v>272</v>
      </c>
      <c r="B888" t="s">
        <v>281</v>
      </c>
      <c r="C888" t="s">
        <v>1</v>
      </c>
      <c r="D888" t="s">
        <v>0</v>
      </c>
      <c r="E888">
        <v>878212</v>
      </c>
      <c r="F888" t="s">
        <v>101</v>
      </c>
      <c r="G888" t="s">
        <v>102</v>
      </c>
      <c r="H888" s="2">
        <v>0</v>
      </c>
      <c r="I888" s="2">
        <v>0</v>
      </c>
      <c r="J888" s="2">
        <v>0</v>
      </c>
      <c r="K888" s="2">
        <v>9.52</v>
      </c>
      <c r="L888" s="2">
        <v>0</v>
      </c>
      <c r="M888" s="2">
        <v>0</v>
      </c>
      <c r="N888" s="2">
        <v>0</v>
      </c>
      <c r="O888" s="2">
        <v>1.2376</v>
      </c>
      <c r="P888" s="2">
        <v>10.7576</v>
      </c>
      <c r="Q888" s="2">
        <v>0</v>
      </c>
      <c r="R888">
        <v>3</v>
      </c>
      <c r="S888" s="59"/>
      <c r="T888" s="59"/>
    </row>
    <row r="889" spans="1:20" hidden="1" x14ac:dyDescent="0.25">
      <c r="A889" t="s">
        <v>272</v>
      </c>
      <c r="B889" t="s">
        <v>291</v>
      </c>
      <c r="C889" t="s">
        <v>1</v>
      </c>
      <c r="D889" t="s">
        <v>0</v>
      </c>
      <c r="E889">
        <v>877948</v>
      </c>
      <c r="F889" t="s">
        <v>101</v>
      </c>
      <c r="G889" t="s">
        <v>102</v>
      </c>
      <c r="H889" s="2">
        <v>0</v>
      </c>
      <c r="I889" s="2">
        <v>0</v>
      </c>
      <c r="J889" s="2">
        <v>0</v>
      </c>
      <c r="K889" s="2">
        <v>14.77</v>
      </c>
      <c r="L889" s="2">
        <v>0</v>
      </c>
      <c r="M889" s="2">
        <v>0</v>
      </c>
      <c r="N889" s="2">
        <v>0</v>
      </c>
      <c r="O889" s="2">
        <v>1.9200999999999999</v>
      </c>
      <c r="P889" s="2">
        <v>16.690100000000001</v>
      </c>
      <c r="Q889" s="2">
        <v>0</v>
      </c>
      <c r="R889">
        <v>3</v>
      </c>
      <c r="S889" s="59"/>
      <c r="T889" s="59"/>
    </row>
    <row r="890" spans="1:20" hidden="1" x14ac:dyDescent="0.25">
      <c r="A890" t="s">
        <v>272</v>
      </c>
      <c r="B890" t="s">
        <v>298</v>
      </c>
      <c r="C890" t="s">
        <v>1</v>
      </c>
      <c r="D890" t="s">
        <v>0</v>
      </c>
      <c r="E890">
        <v>877359</v>
      </c>
      <c r="F890" t="s">
        <v>101</v>
      </c>
      <c r="G890" t="s">
        <v>102</v>
      </c>
      <c r="H890" s="2">
        <v>0</v>
      </c>
      <c r="I890" s="2">
        <v>0</v>
      </c>
      <c r="J890" s="2">
        <v>0</v>
      </c>
      <c r="K890" s="2">
        <v>9.76</v>
      </c>
      <c r="L890" s="2">
        <v>0</v>
      </c>
      <c r="M890" s="2">
        <v>0</v>
      </c>
      <c r="N890" s="2">
        <v>0</v>
      </c>
      <c r="O890" s="2">
        <v>1.2687999999999999</v>
      </c>
      <c r="P890" s="2">
        <v>11.0288</v>
      </c>
      <c r="Q890" s="2">
        <v>0</v>
      </c>
      <c r="R890">
        <v>3</v>
      </c>
      <c r="S890" s="59"/>
      <c r="T890" s="59"/>
    </row>
    <row r="891" spans="1:20" hidden="1" x14ac:dyDescent="0.25">
      <c r="A891" t="s">
        <v>272</v>
      </c>
      <c r="B891" t="s">
        <v>300</v>
      </c>
      <c r="C891" t="s">
        <v>1</v>
      </c>
      <c r="D891" t="s">
        <v>0</v>
      </c>
      <c r="E891">
        <v>877231</v>
      </c>
      <c r="F891" t="s">
        <v>101</v>
      </c>
      <c r="G891" t="s">
        <v>102</v>
      </c>
      <c r="H891" s="2">
        <v>0</v>
      </c>
      <c r="I891" s="2">
        <v>0</v>
      </c>
      <c r="J891" s="2">
        <v>0</v>
      </c>
      <c r="K891" s="2">
        <v>6.67</v>
      </c>
      <c r="L891" s="2">
        <v>0</v>
      </c>
      <c r="M891" s="2">
        <v>0</v>
      </c>
      <c r="N891" s="2">
        <v>0</v>
      </c>
      <c r="O891" s="2">
        <v>0.86709999999999998</v>
      </c>
      <c r="P891" s="2">
        <v>7.5370999999999997</v>
      </c>
      <c r="Q891" s="2">
        <v>0</v>
      </c>
      <c r="R891">
        <v>3</v>
      </c>
      <c r="S891" s="59"/>
      <c r="T891" s="59"/>
    </row>
    <row r="892" spans="1:20" hidden="1" x14ac:dyDescent="0.25">
      <c r="A892" t="s">
        <v>272</v>
      </c>
      <c r="B892" t="s">
        <v>300</v>
      </c>
      <c r="C892" t="s">
        <v>1</v>
      </c>
      <c r="D892" t="s">
        <v>0</v>
      </c>
      <c r="E892">
        <v>877209</v>
      </c>
      <c r="F892" t="s">
        <v>101</v>
      </c>
      <c r="G892" t="s">
        <v>102</v>
      </c>
      <c r="H892" s="2">
        <v>0</v>
      </c>
      <c r="I892" s="2">
        <v>0</v>
      </c>
      <c r="J892" s="2">
        <v>0</v>
      </c>
      <c r="K892" s="2">
        <v>6.46</v>
      </c>
      <c r="L892" s="2">
        <v>0</v>
      </c>
      <c r="M892" s="2">
        <v>0</v>
      </c>
      <c r="N892" s="2">
        <v>0</v>
      </c>
      <c r="O892" s="2">
        <v>0.83979999999999999</v>
      </c>
      <c r="P892" s="2">
        <v>7.2998000000000003</v>
      </c>
      <c r="Q892" s="2">
        <v>0</v>
      </c>
      <c r="R892">
        <v>3</v>
      </c>
      <c r="S892" s="59"/>
      <c r="T892" s="59"/>
    </row>
    <row r="893" spans="1:20" hidden="1" x14ac:dyDescent="0.25">
      <c r="A893" t="s">
        <v>272</v>
      </c>
      <c r="B893" t="s">
        <v>300</v>
      </c>
      <c r="C893" t="s">
        <v>1</v>
      </c>
      <c r="D893" t="s">
        <v>0</v>
      </c>
      <c r="E893">
        <v>877197</v>
      </c>
      <c r="F893" t="s">
        <v>101</v>
      </c>
      <c r="G893" t="s">
        <v>102</v>
      </c>
      <c r="H893" s="2">
        <v>0</v>
      </c>
      <c r="I893" s="2">
        <v>0</v>
      </c>
      <c r="J893" s="2">
        <v>0</v>
      </c>
      <c r="K893" s="2">
        <v>2.4900000000000002</v>
      </c>
      <c r="L893" s="2">
        <v>0</v>
      </c>
      <c r="M893" s="2">
        <v>0</v>
      </c>
      <c r="N893" s="2">
        <v>0</v>
      </c>
      <c r="O893" s="2">
        <v>0.32370000000000004</v>
      </c>
      <c r="P893" s="2">
        <v>2.8137000000000003</v>
      </c>
      <c r="Q893" s="2">
        <v>0</v>
      </c>
      <c r="R893">
        <v>3</v>
      </c>
      <c r="S893" s="59"/>
      <c r="T893" s="59"/>
    </row>
    <row r="894" spans="1:20" hidden="1" x14ac:dyDescent="0.25">
      <c r="A894" t="s">
        <v>272</v>
      </c>
      <c r="B894" t="s">
        <v>300</v>
      </c>
      <c r="C894" t="s">
        <v>1</v>
      </c>
      <c r="D894" t="s">
        <v>0</v>
      </c>
      <c r="E894">
        <v>877172</v>
      </c>
      <c r="F894" t="s">
        <v>101</v>
      </c>
      <c r="G894" t="s">
        <v>102</v>
      </c>
      <c r="H894" s="2">
        <v>0</v>
      </c>
      <c r="I894" s="2">
        <v>0</v>
      </c>
      <c r="J894" s="2">
        <v>0</v>
      </c>
      <c r="K894" s="2">
        <v>38.54</v>
      </c>
      <c r="L894" s="2">
        <v>0</v>
      </c>
      <c r="M894" s="2">
        <v>0</v>
      </c>
      <c r="N894" s="2">
        <v>0</v>
      </c>
      <c r="O894" s="2">
        <v>5.0102000000000002</v>
      </c>
      <c r="P894" s="2">
        <v>43.550199999999997</v>
      </c>
      <c r="Q894" s="2">
        <v>0</v>
      </c>
      <c r="R894">
        <v>3</v>
      </c>
      <c r="S894" s="59"/>
      <c r="T894" s="59"/>
    </row>
    <row r="895" spans="1:20" hidden="1" x14ac:dyDescent="0.25">
      <c r="A895" t="s">
        <v>272</v>
      </c>
      <c r="B895" t="s">
        <v>276</v>
      </c>
      <c r="C895" t="s">
        <v>1</v>
      </c>
      <c r="D895" t="s">
        <v>0</v>
      </c>
      <c r="E895">
        <v>877014</v>
      </c>
      <c r="F895" t="s">
        <v>101</v>
      </c>
      <c r="G895" t="s">
        <v>102</v>
      </c>
      <c r="H895" s="2">
        <v>0</v>
      </c>
      <c r="I895" s="2">
        <v>0</v>
      </c>
      <c r="J895" s="2">
        <v>0</v>
      </c>
      <c r="K895" s="2">
        <v>38.86</v>
      </c>
      <c r="L895" s="2">
        <v>0</v>
      </c>
      <c r="M895" s="2">
        <v>0</v>
      </c>
      <c r="N895" s="2">
        <v>0</v>
      </c>
      <c r="O895" s="2">
        <v>5.0518000000000001</v>
      </c>
      <c r="P895" s="2">
        <v>43.911799999999999</v>
      </c>
      <c r="Q895" s="2">
        <v>0</v>
      </c>
      <c r="R895">
        <v>3</v>
      </c>
      <c r="S895" s="59"/>
      <c r="T895" s="59"/>
    </row>
    <row r="896" spans="1:20" hidden="1" x14ac:dyDescent="0.25">
      <c r="A896" t="s">
        <v>272</v>
      </c>
      <c r="B896" t="s">
        <v>276</v>
      </c>
      <c r="C896" t="s">
        <v>1</v>
      </c>
      <c r="D896" t="s">
        <v>0</v>
      </c>
      <c r="E896">
        <v>876956</v>
      </c>
      <c r="F896" t="s">
        <v>101</v>
      </c>
      <c r="G896" t="s">
        <v>102</v>
      </c>
      <c r="H896" s="2">
        <v>0</v>
      </c>
      <c r="I896" s="2">
        <v>0</v>
      </c>
      <c r="J896" s="2">
        <v>0</v>
      </c>
      <c r="K896" s="2">
        <v>23.11</v>
      </c>
      <c r="L896" s="2">
        <v>0</v>
      </c>
      <c r="M896" s="2">
        <v>0</v>
      </c>
      <c r="N896" s="2">
        <v>0</v>
      </c>
      <c r="O896" s="2">
        <v>3.0043000000000002</v>
      </c>
      <c r="P896" s="2">
        <v>26.1143</v>
      </c>
      <c r="Q896" s="2">
        <v>0</v>
      </c>
      <c r="R896">
        <v>3</v>
      </c>
      <c r="S896" s="59"/>
      <c r="T896" s="59"/>
    </row>
    <row r="897" spans="1:20" hidden="1" x14ac:dyDescent="0.25">
      <c r="A897" t="s">
        <v>272</v>
      </c>
      <c r="B897" t="s">
        <v>276</v>
      </c>
      <c r="C897" t="s">
        <v>1</v>
      </c>
      <c r="D897" t="s">
        <v>0</v>
      </c>
      <c r="E897">
        <v>876950</v>
      </c>
      <c r="F897" t="s">
        <v>101</v>
      </c>
      <c r="G897" t="s">
        <v>102</v>
      </c>
      <c r="H897" s="2">
        <v>0</v>
      </c>
      <c r="I897" s="2">
        <v>0</v>
      </c>
      <c r="J897" s="2">
        <v>0</v>
      </c>
      <c r="K897" s="2">
        <v>25.11</v>
      </c>
      <c r="L897" s="2">
        <v>0</v>
      </c>
      <c r="M897" s="2">
        <v>0</v>
      </c>
      <c r="N897" s="2">
        <v>0</v>
      </c>
      <c r="O897" s="2">
        <v>3.2643</v>
      </c>
      <c r="P897" s="2">
        <v>28.374299999999998</v>
      </c>
      <c r="Q897" s="2">
        <v>0</v>
      </c>
      <c r="R897">
        <v>3</v>
      </c>
      <c r="S897" s="59"/>
      <c r="T897" s="59"/>
    </row>
    <row r="898" spans="1:20" hidden="1" x14ac:dyDescent="0.25">
      <c r="A898" t="s">
        <v>272</v>
      </c>
      <c r="B898" t="s">
        <v>276</v>
      </c>
      <c r="C898" t="s">
        <v>1</v>
      </c>
      <c r="D898" t="s">
        <v>0</v>
      </c>
      <c r="E898">
        <v>876967</v>
      </c>
      <c r="F898" t="s">
        <v>101</v>
      </c>
      <c r="G898" t="s">
        <v>102</v>
      </c>
      <c r="H898" s="2">
        <v>0</v>
      </c>
      <c r="I898" s="2">
        <v>0</v>
      </c>
      <c r="J898" s="2">
        <v>0</v>
      </c>
      <c r="K898" s="2">
        <v>37.74</v>
      </c>
      <c r="L898" s="2">
        <v>0</v>
      </c>
      <c r="M898" s="2">
        <v>0</v>
      </c>
      <c r="N898" s="2">
        <v>0</v>
      </c>
      <c r="O898" s="2">
        <v>4.9062000000000001</v>
      </c>
      <c r="P898" s="2">
        <v>42.6462</v>
      </c>
      <c r="Q898" s="2">
        <v>0</v>
      </c>
      <c r="R898">
        <v>3</v>
      </c>
      <c r="S898" s="59"/>
      <c r="T898" s="59"/>
    </row>
    <row r="899" spans="1:20" hidden="1" x14ac:dyDescent="0.25">
      <c r="A899" t="s">
        <v>272</v>
      </c>
      <c r="B899" t="s">
        <v>276</v>
      </c>
      <c r="C899" t="s">
        <v>1</v>
      </c>
      <c r="D899" t="s">
        <v>0</v>
      </c>
      <c r="E899">
        <v>876907</v>
      </c>
      <c r="F899" t="s">
        <v>101</v>
      </c>
      <c r="G899" t="s">
        <v>102</v>
      </c>
      <c r="H899" s="2">
        <v>0</v>
      </c>
      <c r="I899" s="2">
        <v>0</v>
      </c>
      <c r="J899" s="2">
        <v>0</v>
      </c>
      <c r="K899" s="2">
        <v>5.45</v>
      </c>
      <c r="L899" s="2">
        <v>0</v>
      </c>
      <c r="M899" s="2">
        <v>0</v>
      </c>
      <c r="N899" s="2">
        <v>0</v>
      </c>
      <c r="O899" s="2">
        <v>0.70850000000000002</v>
      </c>
      <c r="P899" s="2">
        <v>6.1585000000000001</v>
      </c>
      <c r="Q899" s="2">
        <v>0</v>
      </c>
      <c r="R899">
        <v>3</v>
      </c>
      <c r="S899" s="59"/>
      <c r="T899" s="59"/>
    </row>
    <row r="900" spans="1:20" hidden="1" x14ac:dyDescent="0.25">
      <c r="A900" t="s">
        <v>272</v>
      </c>
      <c r="B900" t="s">
        <v>275</v>
      </c>
      <c r="C900" t="s">
        <v>1</v>
      </c>
      <c r="D900" t="s">
        <v>0</v>
      </c>
      <c r="E900">
        <v>876849</v>
      </c>
      <c r="F900" t="s">
        <v>101</v>
      </c>
      <c r="G900" t="s">
        <v>102</v>
      </c>
      <c r="H900" s="2">
        <v>0</v>
      </c>
      <c r="I900" s="2">
        <v>0</v>
      </c>
      <c r="J900" s="2">
        <v>0</v>
      </c>
      <c r="K900" s="2">
        <v>35.89</v>
      </c>
      <c r="L900" s="2">
        <v>0</v>
      </c>
      <c r="M900" s="2">
        <v>0</v>
      </c>
      <c r="N900" s="2">
        <v>0</v>
      </c>
      <c r="O900" s="2">
        <v>4.6657000000000002</v>
      </c>
      <c r="P900" s="2">
        <v>40.555700000000002</v>
      </c>
      <c r="Q900" s="2">
        <v>0</v>
      </c>
      <c r="R900">
        <v>3</v>
      </c>
      <c r="S900" s="59"/>
      <c r="T900" s="59"/>
    </row>
    <row r="901" spans="1:20" hidden="1" x14ac:dyDescent="0.25">
      <c r="A901" t="s">
        <v>272</v>
      </c>
      <c r="B901" t="s">
        <v>275</v>
      </c>
      <c r="C901" t="s">
        <v>1</v>
      </c>
      <c r="D901" t="s">
        <v>0</v>
      </c>
      <c r="E901">
        <v>876868</v>
      </c>
      <c r="F901" t="s">
        <v>101</v>
      </c>
      <c r="G901" t="s">
        <v>102</v>
      </c>
      <c r="H901" s="2">
        <v>0</v>
      </c>
      <c r="I901" s="2">
        <v>0</v>
      </c>
      <c r="J901" s="2">
        <v>0</v>
      </c>
      <c r="K901" s="2">
        <v>6.93</v>
      </c>
      <c r="L901" s="2">
        <v>0</v>
      </c>
      <c r="M901" s="2">
        <v>0</v>
      </c>
      <c r="N901" s="2">
        <v>0</v>
      </c>
      <c r="O901" s="2">
        <v>0.90090000000000003</v>
      </c>
      <c r="P901" s="2">
        <v>7.8308999999999997</v>
      </c>
      <c r="Q901" s="2">
        <v>0</v>
      </c>
      <c r="R901">
        <v>3</v>
      </c>
      <c r="S901" s="59"/>
      <c r="T901" s="59"/>
    </row>
    <row r="902" spans="1:20" hidden="1" x14ac:dyDescent="0.25">
      <c r="A902" t="s">
        <v>272</v>
      </c>
      <c r="B902" t="s">
        <v>275</v>
      </c>
      <c r="C902" t="s">
        <v>1</v>
      </c>
      <c r="D902" t="s">
        <v>0</v>
      </c>
      <c r="E902">
        <v>876843</v>
      </c>
      <c r="F902" t="s">
        <v>101</v>
      </c>
      <c r="G902" t="s">
        <v>102</v>
      </c>
      <c r="H902" s="2">
        <v>0</v>
      </c>
      <c r="I902" s="2">
        <v>0</v>
      </c>
      <c r="J902" s="2">
        <v>0</v>
      </c>
      <c r="K902" s="2">
        <v>88.06</v>
      </c>
      <c r="L902" s="2">
        <v>0</v>
      </c>
      <c r="M902" s="2">
        <v>0</v>
      </c>
      <c r="N902" s="2">
        <v>0</v>
      </c>
      <c r="O902" s="2">
        <v>11.447800000000001</v>
      </c>
      <c r="P902" s="2">
        <v>99.507800000000003</v>
      </c>
      <c r="Q902" s="2">
        <v>0</v>
      </c>
      <c r="R902">
        <v>3</v>
      </c>
      <c r="S902" s="59"/>
      <c r="T902" s="59"/>
    </row>
    <row r="903" spans="1:20" hidden="1" x14ac:dyDescent="0.25">
      <c r="A903" t="s">
        <v>272</v>
      </c>
      <c r="B903" t="s">
        <v>275</v>
      </c>
      <c r="C903" t="s">
        <v>1</v>
      </c>
      <c r="D903" t="s">
        <v>0</v>
      </c>
      <c r="E903">
        <v>876713</v>
      </c>
      <c r="F903" t="s">
        <v>101</v>
      </c>
      <c r="G903" t="s">
        <v>102</v>
      </c>
      <c r="H903" s="2">
        <v>0</v>
      </c>
      <c r="I903" s="2">
        <v>0</v>
      </c>
      <c r="J903" s="2">
        <v>0</v>
      </c>
      <c r="K903" s="2">
        <v>20.12</v>
      </c>
      <c r="L903" s="2">
        <v>0</v>
      </c>
      <c r="M903" s="2">
        <v>0</v>
      </c>
      <c r="N903" s="2">
        <v>0</v>
      </c>
      <c r="O903" s="2">
        <v>2.6156000000000001</v>
      </c>
      <c r="P903" s="2">
        <v>22.735600000000002</v>
      </c>
      <c r="Q903" s="2">
        <v>0</v>
      </c>
      <c r="R903">
        <v>3</v>
      </c>
      <c r="S903" s="59"/>
      <c r="T903" s="59"/>
    </row>
    <row r="904" spans="1:20" hidden="1" x14ac:dyDescent="0.25">
      <c r="A904" t="s">
        <v>272</v>
      </c>
      <c r="B904" t="s">
        <v>274</v>
      </c>
      <c r="C904" t="s">
        <v>1</v>
      </c>
      <c r="D904" t="s">
        <v>0</v>
      </c>
      <c r="E904">
        <v>876640</v>
      </c>
      <c r="F904" t="s">
        <v>101</v>
      </c>
      <c r="G904" t="s">
        <v>102</v>
      </c>
      <c r="H904" s="2">
        <v>0</v>
      </c>
      <c r="I904" s="2">
        <v>0</v>
      </c>
      <c r="J904" s="2">
        <v>0</v>
      </c>
      <c r="K904" s="2">
        <v>8.1</v>
      </c>
      <c r="L904" s="2">
        <v>0</v>
      </c>
      <c r="M904" s="2">
        <v>0</v>
      </c>
      <c r="N904" s="2">
        <v>0</v>
      </c>
      <c r="O904" s="2">
        <v>1.0529999999999999</v>
      </c>
      <c r="P904" s="2">
        <v>9.1529999999999987</v>
      </c>
      <c r="Q904" s="2">
        <v>0</v>
      </c>
      <c r="R904">
        <v>3</v>
      </c>
      <c r="S904" s="59"/>
      <c r="T904" s="59"/>
    </row>
    <row r="905" spans="1:20" hidden="1" x14ac:dyDescent="0.25">
      <c r="A905" t="s">
        <v>272</v>
      </c>
      <c r="B905" t="s">
        <v>274</v>
      </c>
      <c r="C905" t="s">
        <v>1</v>
      </c>
      <c r="D905" t="s">
        <v>0</v>
      </c>
      <c r="E905">
        <v>876597</v>
      </c>
      <c r="F905" t="s">
        <v>101</v>
      </c>
      <c r="G905" t="s">
        <v>102</v>
      </c>
      <c r="H905" s="2">
        <v>0</v>
      </c>
      <c r="I905" s="2">
        <v>0</v>
      </c>
      <c r="J905" s="2">
        <v>0</v>
      </c>
      <c r="K905" s="2">
        <v>3.82</v>
      </c>
      <c r="L905" s="2">
        <v>0</v>
      </c>
      <c r="M905" s="2">
        <v>0</v>
      </c>
      <c r="N905" s="2">
        <v>0</v>
      </c>
      <c r="O905" s="2">
        <v>0.49659999999999999</v>
      </c>
      <c r="P905" s="2">
        <v>4.3166000000000002</v>
      </c>
      <c r="Q905" s="2">
        <v>0</v>
      </c>
      <c r="R905">
        <v>3</v>
      </c>
      <c r="S905" s="59"/>
      <c r="T905" s="59"/>
    </row>
    <row r="906" spans="1:20" hidden="1" x14ac:dyDescent="0.25">
      <c r="A906" t="s">
        <v>272</v>
      </c>
      <c r="B906" t="s">
        <v>288</v>
      </c>
      <c r="C906" t="s">
        <v>1</v>
      </c>
      <c r="D906" t="s">
        <v>0</v>
      </c>
      <c r="E906">
        <v>879827</v>
      </c>
      <c r="F906" t="s">
        <v>101</v>
      </c>
      <c r="G906" t="s">
        <v>102</v>
      </c>
      <c r="H906" s="2">
        <v>0</v>
      </c>
      <c r="I906" s="2">
        <v>0</v>
      </c>
      <c r="J906" s="2">
        <v>0</v>
      </c>
      <c r="K906" s="2">
        <v>32.5</v>
      </c>
      <c r="L906" s="2">
        <v>0</v>
      </c>
      <c r="M906" s="2">
        <v>0</v>
      </c>
      <c r="N906" s="2">
        <v>0</v>
      </c>
      <c r="O906" s="2">
        <v>4.2250000000000005</v>
      </c>
      <c r="P906" s="2">
        <v>36.725000000000001</v>
      </c>
      <c r="Q906" s="2">
        <v>0</v>
      </c>
      <c r="R906">
        <v>3</v>
      </c>
      <c r="S906" s="59"/>
      <c r="T906" s="59"/>
    </row>
    <row r="907" spans="1:20" hidden="1" x14ac:dyDescent="0.25">
      <c r="A907" t="s">
        <v>272</v>
      </c>
      <c r="B907" t="s">
        <v>295</v>
      </c>
      <c r="C907" t="s">
        <v>1</v>
      </c>
      <c r="D907" t="s">
        <v>0</v>
      </c>
      <c r="E907">
        <v>879409</v>
      </c>
      <c r="F907" t="s">
        <v>101</v>
      </c>
      <c r="G907" t="s">
        <v>102</v>
      </c>
      <c r="H907" s="2">
        <v>0</v>
      </c>
      <c r="I907" s="2">
        <v>0</v>
      </c>
      <c r="J907" s="2">
        <v>0</v>
      </c>
      <c r="K907" s="2">
        <v>198.97</v>
      </c>
      <c r="L907" s="2">
        <v>0</v>
      </c>
      <c r="M907" s="2">
        <v>0</v>
      </c>
      <c r="N907" s="2">
        <v>0</v>
      </c>
      <c r="O907" s="2">
        <v>25.866099999999999</v>
      </c>
      <c r="P907" s="2">
        <v>224.83609999999999</v>
      </c>
      <c r="Q907" s="2">
        <v>0</v>
      </c>
      <c r="R907">
        <v>3</v>
      </c>
      <c r="S907" s="59"/>
      <c r="T907" s="59"/>
    </row>
    <row r="908" spans="1:20" hidden="1" x14ac:dyDescent="0.25">
      <c r="A908" t="s">
        <v>272</v>
      </c>
      <c r="B908" t="s">
        <v>286</v>
      </c>
      <c r="C908" t="s">
        <v>1</v>
      </c>
      <c r="D908" t="s">
        <v>0</v>
      </c>
      <c r="E908">
        <v>879322</v>
      </c>
      <c r="F908" t="s">
        <v>101</v>
      </c>
      <c r="G908" t="s">
        <v>102</v>
      </c>
      <c r="H908" s="2">
        <v>0</v>
      </c>
      <c r="I908" s="2">
        <v>0</v>
      </c>
      <c r="J908" s="2">
        <v>0</v>
      </c>
      <c r="K908" s="2">
        <v>94.95</v>
      </c>
      <c r="L908" s="2">
        <v>0</v>
      </c>
      <c r="M908" s="2">
        <v>0</v>
      </c>
      <c r="N908" s="2">
        <v>0</v>
      </c>
      <c r="O908" s="2">
        <v>12.343500000000001</v>
      </c>
      <c r="P908" s="2">
        <v>107.29350000000001</v>
      </c>
      <c r="Q908" s="2">
        <v>0</v>
      </c>
      <c r="R908">
        <v>3</v>
      </c>
      <c r="S908" s="59"/>
      <c r="T908" s="59"/>
    </row>
    <row r="909" spans="1:20" hidden="1" x14ac:dyDescent="0.25">
      <c r="A909" t="s">
        <v>272</v>
      </c>
      <c r="B909" t="s">
        <v>286</v>
      </c>
      <c r="C909" t="s">
        <v>1</v>
      </c>
      <c r="D909" t="s">
        <v>0</v>
      </c>
      <c r="E909">
        <v>879244</v>
      </c>
      <c r="F909" t="s">
        <v>101</v>
      </c>
      <c r="G909" t="s">
        <v>102</v>
      </c>
      <c r="H909" s="2">
        <v>0</v>
      </c>
      <c r="I909" s="2">
        <v>0</v>
      </c>
      <c r="J909" s="2">
        <v>0</v>
      </c>
      <c r="K909" s="2">
        <v>49.87</v>
      </c>
      <c r="L909" s="2">
        <v>0</v>
      </c>
      <c r="M909" s="2">
        <v>0</v>
      </c>
      <c r="N909" s="2">
        <v>0</v>
      </c>
      <c r="O909" s="2">
        <v>6.4831000000000003</v>
      </c>
      <c r="P909" s="2">
        <v>56.353099999999998</v>
      </c>
      <c r="Q909" s="2">
        <v>0</v>
      </c>
      <c r="R909">
        <v>3</v>
      </c>
      <c r="S909" s="59"/>
      <c r="T909" s="59"/>
    </row>
    <row r="910" spans="1:20" hidden="1" x14ac:dyDescent="0.25">
      <c r="A910" t="s">
        <v>272</v>
      </c>
      <c r="B910" t="s">
        <v>286</v>
      </c>
      <c r="C910" t="s">
        <v>1</v>
      </c>
      <c r="D910" t="s">
        <v>0</v>
      </c>
      <c r="E910">
        <v>879204</v>
      </c>
      <c r="F910" t="s">
        <v>101</v>
      </c>
      <c r="G910" t="s">
        <v>102</v>
      </c>
      <c r="H910" s="2">
        <v>0</v>
      </c>
      <c r="I910" s="2">
        <v>0</v>
      </c>
      <c r="J910" s="2">
        <v>0</v>
      </c>
      <c r="K910" s="2">
        <v>57.24</v>
      </c>
      <c r="L910" s="2">
        <v>0</v>
      </c>
      <c r="M910" s="2">
        <v>0</v>
      </c>
      <c r="N910" s="2">
        <v>0</v>
      </c>
      <c r="O910" s="2">
        <v>7.4412000000000003</v>
      </c>
      <c r="P910" s="2">
        <v>64.681200000000004</v>
      </c>
      <c r="Q910" s="2">
        <v>0</v>
      </c>
      <c r="R910">
        <v>3</v>
      </c>
      <c r="S910" s="59"/>
      <c r="T910" s="59"/>
    </row>
    <row r="911" spans="1:20" hidden="1" x14ac:dyDescent="0.25">
      <c r="A911" t="s">
        <v>272</v>
      </c>
      <c r="B911" t="s">
        <v>285</v>
      </c>
      <c r="C911" t="s">
        <v>1</v>
      </c>
      <c r="D911" t="s">
        <v>0</v>
      </c>
      <c r="E911">
        <v>879126</v>
      </c>
      <c r="F911" t="s">
        <v>101</v>
      </c>
      <c r="G911" t="s">
        <v>102</v>
      </c>
      <c r="H911" s="2">
        <v>0</v>
      </c>
      <c r="I911" s="2">
        <v>0</v>
      </c>
      <c r="J911" s="2">
        <v>0</v>
      </c>
      <c r="K911" s="2">
        <v>98.43</v>
      </c>
      <c r="L911" s="2">
        <v>0</v>
      </c>
      <c r="M911" s="2">
        <v>0</v>
      </c>
      <c r="N911" s="2">
        <v>0</v>
      </c>
      <c r="O911" s="2">
        <v>12.795900000000001</v>
      </c>
      <c r="P911" s="2">
        <v>111.22590000000001</v>
      </c>
      <c r="Q911" s="2">
        <v>0</v>
      </c>
      <c r="R911">
        <v>3</v>
      </c>
      <c r="S911" s="59"/>
      <c r="T911" s="59"/>
    </row>
    <row r="912" spans="1:20" hidden="1" x14ac:dyDescent="0.25">
      <c r="A912" t="s">
        <v>272</v>
      </c>
      <c r="B912" t="s">
        <v>292</v>
      </c>
      <c r="C912" t="s">
        <v>1</v>
      </c>
      <c r="D912" t="s">
        <v>0</v>
      </c>
      <c r="E912">
        <v>33720</v>
      </c>
      <c r="F912" t="s">
        <v>131</v>
      </c>
      <c r="G912" t="s">
        <v>132</v>
      </c>
      <c r="H912" s="2">
        <v>0</v>
      </c>
      <c r="I912" s="2">
        <v>0</v>
      </c>
      <c r="J912" s="2">
        <v>0</v>
      </c>
      <c r="K912" s="2">
        <v>16.71</v>
      </c>
      <c r="L912" s="2">
        <v>0</v>
      </c>
      <c r="M912" s="2">
        <v>0</v>
      </c>
      <c r="N912" s="2">
        <v>0</v>
      </c>
      <c r="O912" s="2">
        <v>2.1723000000000003</v>
      </c>
      <c r="P912" s="2">
        <v>18.882300000000001</v>
      </c>
      <c r="Q912" s="2">
        <v>0</v>
      </c>
      <c r="R912">
        <v>3</v>
      </c>
      <c r="S912" s="59"/>
      <c r="T912" s="59"/>
    </row>
    <row r="913" spans="1:20" hidden="1" x14ac:dyDescent="0.25">
      <c r="A913" t="s">
        <v>272</v>
      </c>
      <c r="B913" t="s">
        <v>279</v>
      </c>
      <c r="C913" t="s">
        <v>1</v>
      </c>
      <c r="D913" t="s">
        <v>0</v>
      </c>
      <c r="E913">
        <v>33437</v>
      </c>
      <c r="F913" t="s">
        <v>131</v>
      </c>
      <c r="G913" t="s">
        <v>132</v>
      </c>
      <c r="H913" s="2">
        <v>0</v>
      </c>
      <c r="I913" s="2">
        <v>0</v>
      </c>
      <c r="J913" s="2">
        <v>0</v>
      </c>
      <c r="K913" s="2">
        <v>16</v>
      </c>
      <c r="L913" s="2">
        <v>0</v>
      </c>
      <c r="M913" s="2">
        <v>0</v>
      </c>
      <c r="N913" s="2">
        <v>0</v>
      </c>
      <c r="O913" s="2">
        <v>2.08</v>
      </c>
      <c r="P913" s="2">
        <v>18.079999999999998</v>
      </c>
      <c r="Q913" s="2">
        <v>0</v>
      </c>
      <c r="R913">
        <v>3</v>
      </c>
      <c r="S913" s="59"/>
      <c r="T913" s="59"/>
    </row>
    <row r="914" spans="1:20" hidden="1" x14ac:dyDescent="0.25">
      <c r="A914" t="s">
        <v>272</v>
      </c>
      <c r="B914" t="s">
        <v>288</v>
      </c>
      <c r="C914" t="s">
        <v>1</v>
      </c>
      <c r="D914" t="s">
        <v>0</v>
      </c>
      <c r="E914">
        <v>34105</v>
      </c>
      <c r="F914" t="s">
        <v>131</v>
      </c>
      <c r="G914" t="s">
        <v>132</v>
      </c>
      <c r="H914" s="2">
        <v>0</v>
      </c>
      <c r="I914" s="2">
        <v>0</v>
      </c>
      <c r="J914" s="2">
        <v>0</v>
      </c>
      <c r="K914" s="2">
        <v>16</v>
      </c>
      <c r="L914" s="2">
        <v>0</v>
      </c>
      <c r="M914" s="2">
        <v>0</v>
      </c>
      <c r="N914" s="2">
        <v>0</v>
      </c>
      <c r="O914" s="2">
        <v>2.08</v>
      </c>
      <c r="P914" s="2">
        <v>18.079999999999998</v>
      </c>
      <c r="Q914" s="2">
        <v>0</v>
      </c>
      <c r="R914">
        <v>3</v>
      </c>
      <c r="S914" s="59"/>
      <c r="T914" s="59"/>
    </row>
    <row r="915" spans="1:20" hidden="1" x14ac:dyDescent="0.25">
      <c r="A915" t="s">
        <v>272</v>
      </c>
      <c r="B915" t="s">
        <v>286</v>
      </c>
      <c r="C915" t="s">
        <v>1</v>
      </c>
      <c r="D915" t="s">
        <v>0</v>
      </c>
      <c r="E915">
        <v>185902</v>
      </c>
      <c r="F915" t="s">
        <v>65</v>
      </c>
      <c r="G915" t="s">
        <v>66</v>
      </c>
      <c r="H915" s="2">
        <v>0</v>
      </c>
      <c r="I915" s="2">
        <v>0</v>
      </c>
      <c r="J915" s="2">
        <v>0</v>
      </c>
      <c r="K915" s="2">
        <v>37.6</v>
      </c>
      <c r="L915" s="2">
        <v>0</v>
      </c>
      <c r="M915" s="2">
        <v>0</v>
      </c>
      <c r="N915" s="2">
        <v>0</v>
      </c>
      <c r="O915" s="2">
        <v>4.8880000000000008</v>
      </c>
      <c r="P915" s="2">
        <v>42.488</v>
      </c>
      <c r="Q915" s="2">
        <v>0</v>
      </c>
      <c r="R915">
        <v>3</v>
      </c>
      <c r="S915" s="59"/>
      <c r="T915" s="59"/>
    </row>
    <row r="916" spans="1:20" hidden="1" x14ac:dyDescent="0.25">
      <c r="A916" t="s">
        <v>272</v>
      </c>
      <c r="B916" t="s">
        <v>299</v>
      </c>
      <c r="C916" t="s">
        <v>1</v>
      </c>
      <c r="D916" t="s">
        <v>0</v>
      </c>
      <c r="E916">
        <v>186703</v>
      </c>
      <c r="F916" t="s">
        <v>65</v>
      </c>
      <c r="G916" t="s">
        <v>66</v>
      </c>
      <c r="H916" s="2">
        <v>0</v>
      </c>
      <c r="I916" s="2">
        <v>0</v>
      </c>
      <c r="J916" s="2">
        <v>0</v>
      </c>
      <c r="K916" s="2">
        <v>29.76</v>
      </c>
      <c r="L916" s="2">
        <v>0</v>
      </c>
      <c r="M916" s="2">
        <v>0</v>
      </c>
      <c r="N916" s="2">
        <v>0</v>
      </c>
      <c r="O916" s="2">
        <v>3.8688000000000002</v>
      </c>
      <c r="P916" s="2">
        <v>33.628799999999998</v>
      </c>
      <c r="Q916" s="2">
        <v>0</v>
      </c>
      <c r="R916">
        <v>3</v>
      </c>
      <c r="S916" s="59"/>
      <c r="T916" s="59"/>
    </row>
    <row r="917" spans="1:20" hidden="1" x14ac:dyDescent="0.25">
      <c r="A917" t="s">
        <v>272</v>
      </c>
      <c r="B917" t="s">
        <v>297</v>
      </c>
      <c r="C917" t="s">
        <v>1</v>
      </c>
      <c r="D917" t="s">
        <v>0</v>
      </c>
      <c r="E917">
        <v>186661</v>
      </c>
      <c r="F917" t="s">
        <v>65</v>
      </c>
      <c r="G917" t="s">
        <v>66</v>
      </c>
      <c r="H917" s="2">
        <v>0</v>
      </c>
      <c r="I917" s="2">
        <v>0</v>
      </c>
      <c r="J917" s="2">
        <v>0</v>
      </c>
      <c r="K917" s="2">
        <v>27.28</v>
      </c>
      <c r="L917" s="2">
        <v>0</v>
      </c>
      <c r="M917" s="2">
        <v>0</v>
      </c>
      <c r="N917" s="2">
        <v>0</v>
      </c>
      <c r="O917" s="2">
        <v>3.5464000000000002</v>
      </c>
      <c r="P917" s="2">
        <v>30.8264</v>
      </c>
      <c r="Q917" s="2">
        <v>0</v>
      </c>
      <c r="R917">
        <v>3</v>
      </c>
      <c r="S917" s="59"/>
      <c r="T917" s="59"/>
    </row>
    <row r="918" spans="1:20" hidden="1" x14ac:dyDescent="0.25">
      <c r="A918" t="s">
        <v>272</v>
      </c>
      <c r="B918" t="s">
        <v>295</v>
      </c>
      <c r="C918" t="s">
        <v>1</v>
      </c>
      <c r="D918" t="s">
        <v>0</v>
      </c>
      <c r="E918">
        <v>185958</v>
      </c>
      <c r="F918" t="s">
        <v>65</v>
      </c>
      <c r="G918" t="s">
        <v>66</v>
      </c>
      <c r="H918" s="2">
        <v>0</v>
      </c>
      <c r="I918" s="2">
        <v>0</v>
      </c>
      <c r="J918" s="2">
        <v>0</v>
      </c>
      <c r="K918" s="2">
        <v>228</v>
      </c>
      <c r="L918" s="2">
        <v>0</v>
      </c>
      <c r="M918" s="2">
        <v>0</v>
      </c>
      <c r="N918" s="2">
        <v>0</v>
      </c>
      <c r="O918" s="2">
        <v>29.64</v>
      </c>
      <c r="P918" s="2">
        <v>257.64</v>
      </c>
      <c r="Q918" s="2">
        <v>0</v>
      </c>
      <c r="R918">
        <v>3</v>
      </c>
      <c r="S918" s="59"/>
      <c r="T918" s="59"/>
    </row>
    <row r="919" spans="1:20" hidden="1" x14ac:dyDescent="0.25">
      <c r="A919" t="s">
        <v>272</v>
      </c>
      <c r="B919" t="s">
        <v>292</v>
      </c>
      <c r="C919" t="s">
        <v>1</v>
      </c>
      <c r="D919" t="s">
        <v>0</v>
      </c>
      <c r="E919">
        <v>185540</v>
      </c>
      <c r="F919" t="s">
        <v>65</v>
      </c>
      <c r="G919" t="s">
        <v>66</v>
      </c>
      <c r="H919" s="2">
        <v>0</v>
      </c>
      <c r="I919" s="2">
        <v>0</v>
      </c>
      <c r="J919" s="2">
        <v>0</v>
      </c>
      <c r="K919" s="2">
        <v>5.2</v>
      </c>
      <c r="L919" s="2">
        <v>0</v>
      </c>
      <c r="M919" s="2">
        <v>0</v>
      </c>
      <c r="N919" s="2">
        <v>0</v>
      </c>
      <c r="O919" s="2">
        <v>0.67600000000000005</v>
      </c>
      <c r="P919" s="2">
        <v>5.8760000000000003</v>
      </c>
      <c r="Q919" s="2">
        <v>0</v>
      </c>
      <c r="R919">
        <v>3</v>
      </c>
      <c r="S919" s="59"/>
      <c r="T919" s="59"/>
    </row>
    <row r="920" spans="1:20" hidden="1" x14ac:dyDescent="0.25">
      <c r="A920" t="s">
        <v>272</v>
      </c>
      <c r="B920" t="s">
        <v>291</v>
      </c>
      <c r="C920" t="s">
        <v>1</v>
      </c>
      <c r="D920" t="s">
        <v>0</v>
      </c>
      <c r="E920">
        <v>185066</v>
      </c>
      <c r="F920" t="s">
        <v>65</v>
      </c>
      <c r="G920" t="s">
        <v>66</v>
      </c>
      <c r="H920" s="2">
        <v>0</v>
      </c>
      <c r="I920" s="2">
        <v>0</v>
      </c>
      <c r="J920" s="2">
        <v>0</v>
      </c>
      <c r="K920" s="2">
        <v>9.1999999999999993</v>
      </c>
      <c r="L920" s="2">
        <v>0</v>
      </c>
      <c r="M920" s="2">
        <v>0</v>
      </c>
      <c r="N920" s="2">
        <v>0</v>
      </c>
      <c r="O920" s="2">
        <v>1.196</v>
      </c>
      <c r="P920" s="2">
        <v>10.395999999999999</v>
      </c>
      <c r="Q920" s="2">
        <v>0</v>
      </c>
      <c r="R920">
        <v>3</v>
      </c>
      <c r="S920" s="59"/>
      <c r="T920" s="59"/>
    </row>
    <row r="921" spans="1:20" hidden="1" x14ac:dyDescent="0.25">
      <c r="A921" t="s">
        <v>272</v>
      </c>
      <c r="B921" t="s">
        <v>298</v>
      </c>
      <c r="C921" t="s">
        <v>1</v>
      </c>
      <c r="D921" t="s">
        <v>0</v>
      </c>
      <c r="E921">
        <v>184779</v>
      </c>
      <c r="F921" t="s">
        <v>65</v>
      </c>
      <c r="G921" t="s">
        <v>66</v>
      </c>
      <c r="H921" s="2">
        <v>0</v>
      </c>
      <c r="I921" s="2">
        <v>0</v>
      </c>
      <c r="J921" s="2">
        <v>0</v>
      </c>
      <c r="K921" s="2">
        <v>20.88</v>
      </c>
      <c r="L921" s="2">
        <v>0</v>
      </c>
      <c r="M921" s="2">
        <v>0</v>
      </c>
      <c r="N921" s="2">
        <v>0</v>
      </c>
      <c r="O921" s="2">
        <v>2.7143999999999999</v>
      </c>
      <c r="P921" s="2">
        <v>23.5944</v>
      </c>
      <c r="Q921" s="2">
        <v>0</v>
      </c>
      <c r="R921">
        <v>3</v>
      </c>
      <c r="S921" s="59"/>
      <c r="T921" s="59"/>
    </row>
    <row r="922" spans="1:20" hidden="1" x14ac:dyDescent="0.25">
      <c r="A922" t="s">
        <v>272</v>
      </c>
      <c r="B922" t="s">
        <v>277</v>
      </c>
      <c r="C922" t="s">
        <v>1</v>
      </c>
      <c r="D922" t="s">
        <v>0</v>
      </c>
      <c r="E922">
        <v>184470</v>
      </c>
      <c r="F922" t="s">
        <v>65</v>
      </c>
      <c r="G922" t="s">
        <v>66</v>
      </c>
      <c r="H922" s="2">
        <v>0</v>
      </c>
      <c r="I922" s="2">
        <v>0</v>
      </c>
      <c r="J922" s="2">
        <v>0</v>
      </c>
      <c r="K922" s="2">
        <v>116.48</v>
      </c>
      <c r="L922" s="2">
        <v>0</v>
      </c>
      <c r="M922" s="2">
        <v>0</v>
      </c>
      <c r="N922" s="2">
        <v>0</v>
      </c>
      <c r="O922" s="2">
        <v>15.1424</v>
      </c>
      <c r="P922" s="2">
        <v>131.6224</v>
      </c>
      <c r="Q922" s="2">
        <v>0</v>
      </c>
      <c r="R922">
        <v>3</v>
      </c>
      <c r="S922" s="59"/>
      <c r="T922" s="59"/>
    </row>
    <row r="923" spans="1:20" hidden="1" x14ac:dyDescent="0.25">
      <c r="A923" t="s">
        <v>272</v>
      </c>
      <c r="B923" t="s">
        <v>275</v>
      </c>
      <c r="C923" t="s">
        <v>1</v>
      </c>
      <c r="D923" t="s">
        <v>0</v>
      </c>
      <c r="E923">
        <v>184283</v>
      </c>
      <c r="F923" t="s">
        <v>65</v>
      </c>
      <c r="G923" t="s">
        <v>66</v>
      </c>
      <c r="H923" s="2">
        <v>0</v>
      </c>
      <c r="I923" s="2">
        <v>0</v>
      </c>
      <c r="J923" s="2">
        <v>0</v>
      </c>
      <c r="K923" s="2">
        <v>12.8</v>
      </c>
      <c r="L923" s="2">
        <v>0</v>
      </c>
      <c r="M923" s="2">
        <v>0</v>
      </c>
      <c r="N923" s="2">
        <v>0</v>
      </c>
      <c r="O923" s="2">
        <v>1.6640000000000001</v>
      </c>
      <c r="P923" s="2">
        <v>14.464</v>
      </c>
      <c r="Q923" s="2">
        <v>0</v>
      </c>
      <c r="R923">
        <v>3</v>
      </c>
      <c r="S923" s="59"/>
      <c r="T923" s="59"/>
    </row>
    <row r="924" spans="1:20" hidden="1" x14ac:dyDescent="0.25">
      <c r="A924" t="s">
        <v>228</v>
      </c>
      <c r="B924" t="s">
        <v>271</v>
      </c>
      <c r="C924" t="s">
        <v>1</v>
      </c>
      <c r="D924" t="s">
        <v>0</v>
      </c>
      <c r="E924">
        <v>84399</v>
      </c>
      <c r="F924" t="s">
        <v>101</v>
      </c>
      <c r="G924" t="s">
        <v>102</v>
      </c>
      <c r="H924" s="2">
        <v>0</v>
      </c>
      <c r="I924" s="2">
        <v>0</v>
      </c>
      <c r="J924" s="2">
        <v>0</v>
      </c>
      <c r="K924" s="2">
        <v>1894.77</v>
      </c>
      <c r="L924" s="2">
        <v>0</v>
      </c>
      <c r="M924" s="2">
        <v>0</v>
      </c>
      <c r="N924" s="2">
        <v>0</v>
      </c>
      <c r="O924" s="2">
        <v>246.3201</v>
      </c>
      <c r="P924" s="2">
        <v>2141.0900999999999</v>
      </c>
      <c r="Q924" s="2">
        <v>0</v>
      </c>
      <c r="R924">
        <v>3</v>
      </c>
      <c r="S924" s="59"/>
      <c r="T924" s="59"/>
    </row>
    <row r="925" spans="1:20" hidden="1" x14ac:dyDescent="0.25">
      <c r="A925" t="s">
        <v>228</v>
      </c>
      <c r="B925" t="s">
        <v>246</v>
      </c>
      <c r="C925" t="s">
        <v>1</v>
      </c>
      <c r="D925" t="s">
        <v>0</v>
      </c>
      <c r="E925">
        <v>876260</v>
      </c>
      <c r="F925" t="s">
        <v>101</v>
      </c>
      <c r="G925" t="s">
        <v>102</v>
      </c>
      <c r="H925" s="2">
        <v>0</v>
      </c>
      <c r="I925" s="2">
        <v>0</v>
      </c>
      <c r="J925" s="2">
        <v>0</v>
      </c>
      <c r="K925" s="2">
        <v>82.5</v>
      </c>
      <c r="L925" s="2">
        <v>0</v>
      </c>
      <c r="M925" s="2">
        <v>0</v>
      </c>
      <c r="N925" s="2">
        <v>0</v>
      </c>
      <c r="O925" s="2">
        <v>10.725</v>
      </c>
      <c r="P925" s="2">
        <v>93.224999999999994</v>
      </c>
      <c r="Q925" s="2">
        <v>0</v>
      </c>
      <c r="R925">
        <v>3</v>
      </c>
      <c r="S925" s="59"/>
      <c r="T925" s="59"/>
    </row>
    <row r="926" spans="1:20" hidden="1" x14ac:dyDescent="0.25">
      <c r="A926" t="s">
        <v>228</v>
      </c>
      <c r="B926" t="s">
        <v>246</v>
      </c>
      <c r="C926" t="s">
        <v>1</v>
      </c>
      <c r="D926" t="s">
        <v>0</v>
      </c>
      <c r="E926">
        <v>183872</v>
      </c>
      <c r="F926" t="s">
        <v>65</v>
      </c>
      <c r="G926" t="s">
        <v>66</v>
      </c>
      <c r="H926" s="2">
        <v>0</v>
      </c>
      <c r="I926" s="2">
        <v>0</v>
      </c>
      <c r="J926" s="2">
        <v>0</v>
      </c>
      <c r="K926" s="2">
        <v>84.9</v>
      </c>
      <c r="L926" s="2">
        <v>0</v>
      </c>
      <c r="M926" s="2">
        <v>0</v>
      </c>
      <c r="N926" s="2">
        <v>0</v>
      </c>
      <c r="O926" s="2">
        <v>11.037000000000001</v>
      </c>
      <c r="P926" s="2">
        <v>95.937000000000012</v>
      </c>
      <c r="Q926" s="2">
        <v>0</v>
      </c>
      <c r="R926">
        <v>3</v>
      </c>
      <c r="S926" s="59"/>
      <c r="T926" s="59"/>
    </row>
    <row r="927" spans="1:20" hidden="1" x14ac:dyDescent="0.25">
      <c r="A927" t="s">
        <v>228</v>
      </c>
      <c r="B927" t="s">
        <v>245</v>
      </c>
      <c r="C927" t="s">
        <v>1</v>
      </c>
      <c r="D927" t="s">
        <v>0</v>
      </c>
      <c r="E927">
        <v>876142</v>
      </c>
      <c r="F927" t="s">
        <v>101</v>
      </c>
      <c r="G927" t="s">
        <v>102</v>
      </c>
      <c r="H927" s="2">
        <v>0</v>
      </c>
      <c r="I927" s="2">
        <v>0</v>
      </c>
      <c r="J927" s="2">
        <v>0</v>
      </c>
      <c r="K927" s="2">
        <v>10.64</v>
      </c>
      <c r="L927" s="2">
        <v>0</v>
      </c>
      <c r="M927" s="2">
        <v>0</v>
      </c>
      <c r="N927" s="2">
        <v>0</v>
      </c>
      <c r="O927" s="2">
        <v>1.3832000000000002</v>
      </c>
      <c r="P927" s="2">
        <v>12.023200000000001</v>
      </c>
      <c r="Q927" s="2">
        <v>0</v>
      </c>
      <c r="R927">
        <v>3</v>
      </c>
      <c r="S927" s="59"/>
      <c r="T927" s="59"/>
    </row>
    <row r="928" spans="1:20" hidden="1" x14ac:dyDescent="0.25">
      <c r="A928" t="s">
        <v>228</v>
      </c>
      <c r="B928" t="s">
        <v>245</v>
      </c>
      <c r="C928" t="s">
        <v>1</v>
      </c>
      <c r="D928" t="s">
        <v>0</v>
      </c>
      <c r="E928">
        <v>183821</v>
      </c>
      <c r="F928" t="s">
        <v>65</v>
      </c>
      <c r="G928" t="s">
        <v>66</v>
      </c>
      <c r="H928" s="2">
        <v>0</v>
      </c>
      <c r="I928" s="2">
        <v>0</v>
      </c>
      <c r="J928" s="2">
        <v>0</v>
      </c>
      <c r="K928" s="2">
        <v>6.8</v>
      </c>
      <c r="L928" s="2">
        <v>0</v>
      </c>
      <c r="M928" s="2">
        <v>0</v>
      </c>
      <c r="N928" s="2">
        <v>0</v>
      </c>
      <c r="O928" s="2">
        <v>0.88400000000000001</v>
      </c>
      <c r="P928" s="2">
        <v>7.6840000000000002</v>
      </c>
      <c r="Q928" s="2">
        <v>0</v>
      </c>
      <c r="R928">
        <v>3</v>
      </c>
      <c r="S928" s="59"/>
      <c r="T928" s="59"/>
    </row>
    <row r="929" spans="1:20" hidden="1" x14ac:dyDescent="0.25">
      <c r="A929" t="s">
        <v>228</v>
      </c>
      <c r="B929" t="s">
        <v>244</v>
      </c>
      <c r="C929" t="s">
        <v>1</v>
      </c>
      <c r="D929" t="s">
        <v>0</v>
      </c>
      <c r="E929">
        <v>876028</v>
      </c>
      <c r="F929" t="s">
        <v>101</v>
      </c>
      <c r="G929" t="s">
        <v>102</v>
      </c>
      <c r="H929" s="2">
        <v>0</v>
      </c>
      <c r="I929" s="2">
        <v>0</v>
      </c>
      <c r="J929" s="2">
        <v>0</v>
      </c>
      <c r="K929" s="2">
        <v>6.85</v>
      </c>
      <c r="L929" s="2">
        <v>0</v>
      </c>
      <c r="M929" s="2">
        <v>0</v>
      </c>
      <c r="N929" s="2">
        <v>0</v>
      </c>
      <c r="O929" s="2">
        <v>0.89049999999999996</v>
      </c>
      <c r="P929" s="2">
        <v>7.7404999999999999</v>
      </c>
      <c r="Q929" s="2">
        <v>0</v>
      </c>
      <c r="R929">
        <v>3</v>
      </c>
      <c r="S929" s="59"/>
      <c r="T929" s="59"/>
    </row>
    <row r="930" spans="1:20" hidden="1" x14ac:dyDescent="0.25">
      <c r="A930" t="s">
        <v>228</v>
      </c>
      <c r="B930" t="s">
        <v>244</v>
      </c>
      <c r="C930" t="s">
        <v>1</v>
      </c>
      <c r="D930" t="s">
        <v>0</v>
      </c>
      <c r="E930">
        <v>876071</v>
      </c>
      <c r="F930" t="s">
        <v>101</v>
      </c>
      <c r="G930" t="s">
        <v>102</v>
      </c>
      <c r="H930" s="2">
        <v>0</v>
      </c>
      <c r="I930" s="2">
        <v>0</v>
      </c>
      <c r="J930" s="2">
        <v>0</v>
      </c>
      <c r="K930" s="2">
        <v>60.84</v>
      </c>
      <c r="L930" s="2">
        <v>0</v>
      </c>
      <c r="M930" s="2">
        <v>0</v>
      </c>
      <c r="N930" s="2">
        <v>0</v>
      </c>
      <c r="O930" s="2">
        <v>7.9092000000000011</v>
      </c>
      <c r="P930" s="2">
        <v>68.749200000000002</v>
      </c>
      <c r="Q930" s="2">
        <v>0</v>
      </c>
      <c r="R930">
        <v>3</v>
      </c>
      <c r="S930" s="59"/>
      <c r="T930" s="59"/>
    </row>
    <row r="931" spans="1:20" hidden="1" x14ac:dyDescent="0.25">
      <c r="A931" t="s">
        <v>228</v>
      </c>
      <c r="B931" t="s">
        <v>244</v>
      </c>
      <c r="C931" t="s">
        <v>1</v>
      </c>
      <c r="D931" t="s">
        <v>0</v>
      </c>
      <c r="E931">
        <v>876033</v>
      </c>
      <c r="F931" t="s">
        <v>101</v>
      </c>
      <c r="G931" t="s">
        <v>102</v>
      </c>
      <c r="H931" s="2">
        <v>0</v>
      </c>
      <c r="I931" s="2">
        <v>0</v>
      </c>
      <c r="J931" s="2">
        <v>0</v>
      </c>
      <c r="K931" s="2">
        <v>65.83</v>
      </c>
      <c r="L931" s="2">
        <v>0</v>
      </c>
      <c r="M931" s="2">
        <v>0</v>
      </c>
      <c r="N931" s="2">
        <v>0</v>
      </c>
      <c r="O931" s="2">
        <v>8.5579000000000001</v>
      </c>
      <c r="P931" s="2">
        <v>74.387900000000002</v>
      </c>
      <c r="Q931" s="2">
        <v>0</v>
      </c>
      <c r="R931">
        <v>3</v>
      </c>
      <c r="S931" s="59"/>
      <c r="T931" s="59"/>
    </row>
    <row r="932" spans="1:20" hidden="1" x14ac:dyDescent="0.25">
      <c r="A932" t="s">
        <v>228</v>
      </c>
      <c r="B932" t="s">
        <v>244</v>
      </c>
      <c r="C932" t="s">
        <v>1</v>
      </c>
      <c r="D932" t="s">
        <v>0</v>
      </c>
      <c r="E932">
        <v>32731</v>
      </c>
      <c r="F932" t="s">
        <v>131</v>
      </c>
      <c r="G932" t="s">
        <v>132</v>
      </c>
      <c r="H932" s="2">
        <v>0</v>
      </c>
      <c r="I932" s="2">
        <v>0</v>
      </c>
      <c r="J932" s="2">
        <v>0</v>
      </c>
      <c r="K932" s="2">
        <v>16</v>
      </c>
      <c r="L932" s="2">
        <v>0</v>
      </c>
      <c r="M932" s="2">
        <v>0</v>
      </c>
      <c r="N932" s="2">
        <v>0</v>
      </c>
      <c r="O932" s="2">
        <v>2.08</v>
      </c>
      <c r="P932" s="2">
        <v>18.079999999999998</v>
      </c>
      <c r="Q932" s="2">
        <v>0</v>
      </c>
      <c r="R932">
        <v>3</v>
      </c>
      <c r="S932" s="59"/>
      <c r="T932" s="59"/>
    </row>
    <row r="933" spans="1:20" hidden="1" x14ac:dyDescent="0.25">
      <c r="A933" t="s">
        <v>228</v>
      </c>
      <c r="B933" t="s">
        <v>244</v>
      </c>
      <c r="C933" t="s">
        <v>1</v>
      </c>
      <c r="D933" t="s">
        <v>0</v>
      </c>
      <c r="E933">
        <v>1204813</v>
      </c>
      <c r="F933" t="s">
        <v>108</v>
      </c>
      <c r="G933" t="s">
        <v>109</v>
      </c>
      <c r="H933" s="2">
        <v>0.36</v>
      </c>
      <c r="I933" s="2">
        <v>0</v>
      </c>
      <c r="J933" s="2">
        <v>0</v>
      </c>
      <c r="K933" s="2">
        <v>4.1100000000000003</v>
      </c>
      <c r="L933" s="2">
        <v>0</v>
      </c>
      <c r="M933" s="2">
        <v>0</v>
      </c>
      <c r="N933" s="2">
        <v>0</v>
      </c>
      <c r="O933" s="2">
        <v>0.53430000000000011</v>
      </c>
      <c r="P933" s="2">
        <v>5.0043000000000006</v>
      </c>
      <c r="Q933" s="2">
        <v>0</v>
      </c>
      <c r="R933">
        <v>3</v>
      </c>
      <c r="S933" s="59"/>
      <c r="T933" s="59"/>
    </row>
    <row r="934" spans="1:20" hidden="1" x14ac:dyDescent="0.25">
      <c r="A934" t="s">
        <v>228</v>
      </c>
      <c r="B934" t="s">
        <v>244</v>
      </c>
      <c r="C934" t="s">
        <v>1</v>
      </c>
      <c r="D934" t="s">
        <v>0</v>
      </c>
      <c r="E934">
        <v>183692</v>
      </c>
      <c r="F934" t="s">
        <v>65</v>
      </c>
      <c r="G934" t="s">
        <v>66</v>
      </c>
      <c r="H934" s="2">
        <v>0</v>
      </c>
      <c r="I934" s="2">
        <v>0</v>
      </c>
      <c r="J934" s="2">
        <v>0</v>
      </c>
      <c r="K934" s="2">
        <v>10.4</v>
      </c>
      <c r="L934" s="2">
        <v>0</v>
      </c>
      <c r="M934" s="2">
        <v>0</v>
      </c>
      <c r="N934" s="2">
        <v>0</v>
      </c>
      <c r="O934" s="2">
        <v>1.3520000000000001</v>
      </c>
      <c r="P934" s="2">
        <v>11.752000000000001</v>
      </c>
      <c r="Q934" s="2">
        <v>0</v>
      </c>
      <c r="R934">
        <v>3</v>
      </c>
      <c r="S934" s="59"/>
      <c r="T934" s="59"/>
    </row>
    <row r="935" spans="1:20" hidden="1" x14ac:dyDescent="0.25">
      <c r="A935" t="s">
        <v>228</v>
      </c>
      <c r="B935" t="s">
        <v>243</v>
      </c>
      <c r="C935" t="s">
        <v>1</v>
      </c>
      <c r="D935" t="s">
        <v>0</v>
      </c>
      <c r="E935">
        <v>85722</v>
      </c>
      <c r="F935" t="s">
        <v>178</v>
      </c>
      <c r="G935" t="s">
        <v>179</v>
      </c>
      <c r="H935" s="2">
        <v>0</v>
      </c>
      <c r="I935" s="2">
        <v>0</v>
      </c>
      <c r="J935" s="2">
        <v>0</v>
      </c>
      <c r="K935" s="2">
        <v>706.13</v>
      </c>
      <c r="L935" s="2">
        <v>0</v>
      </c>
      <c r="M935" s="2">
        <v>0</v>
      </c>
      <c r="N935" s="2">
        <v>0</v>
      </c>
      <c r="O935" s="2">
        <v>91.796900000000008</v>
      </c>
      <c r="P935" s="2">
        <v>797.92690000000005</v>
      </c>
      <c r="Q935" s="2">
        <v>0</v>
      </c>
      <c r="R935">
        <v>3</v>
      </c>
      <c r="S935" s="59"/>
      <c r="T935" s="59"/>
    </row>
    <row r="936" spans="1:20" hidden="1" x14ac:dyDescent="0.25">
      <c r="A936" t="s">
        <v>228</v>
      </c>
      <c r="B936" t="s">
        <v>243</v>
      </c>
      <c r="C936" t="s">
        <v>1</v>
      </c>
      <c r="D936" t="s">
        <v>0</v>
      </c>
      <c r="E936">
        <v>110470</v>
      </c>
      <c r="F936" t="s">
        <v>133</v>
      </c>
      <c r="G936" t="s">
        <v>134</v>
      </c>
      <c r="H936" s="2">
        <v>0</v>
      </c>
      <c r="I936" s="2">
        <v>0</v>
      </c>
      <c r="J936" s="2">
        <v>0</v>
      </c>
      <c r="K936" s="2">
        <v>22.29</v>
      </c>
      <c r="L936" s="2">
        <v>0</v>
      </c>
      <c r="M936" s="2">
        <v>0</v>
      </c>
      <c r="N936" s="2">
        <v>0</v>
      </c>
      <c r="O936" s="2">
        <v>2.8976999999999999</v>
      </c>
      <c r="P936" s="2">
        <v>25.1877</v>
      </c>
      <c r="Q936" s="2">
        <v>0</v>
      </c>
      <c r="R936">
        <v>3</v>
      </c>
      <c r="S936" s="59"/>
      <c r="T936" s="59"/>
    </row>
    <row r="937" spans="1:20" hidden="1" x14ac:dyDescent="0.25">
      <c r="A937" t="s">
        <v>228</v>
      </c>
      <c r="B937" t="s">
        <v>243</v>
      </c>
      <c r="C937" t="s">
        <v>1</v>
      </c>
      <c r="D937" t="s">
        <v>0</v>
      </c>
      <c r="E937">
        <v>875805</v>
      </c>
      <c r="F937" t="s">
        <v>101</v>
      </c>
      <c r="G937" t="s">
        <v>102</v>
      </c>
      <c r="H937" s="2">
        <v>0</v>
      </c>
      <c r="I937" s="2">
        <v>0</v>
      </c>
      <c r="J937" s="2">
        <v>0</v>
      </c>
      <c r="K937" s="2">
        <v>350.13</v>
      </c>
      <c r="L937" s="2">
        <v>0</v>
      </c>
      <c r="M937" s="2">
        <v>0</v>
      </c>
      <c r="N937" s="2">
        <v>0</v>
      </c>
      <c r="O937" s="2">
        <v>45.5169</v>
      </c>
      <c r="P937" s="2">
        <v>395.64690000000002</v>
      </c>
      <c r="Q937" s="2">
        <v>0</v>
      </c>
      <c r="R937">
        <v>3</v>
      </c>
      <c r="S937" s="59"/>
      <c r="T937" s="59"/>
    </row>
    <row r="938" spans="1:20" hidden="1" x14ac:dyDescent="0.25">
      <c r="A938" t="s">
        <v>228</v>
      </c>
      <c r="B938" t="s">
        <v>249</v>
      </c>
      <c r="C938" t="s">
        <v>1</v>
      </c>
      <c r="D938" t="s">
        <v>0</v>
      </c>
      <c r="E938">
        <v>32675</v>
      </c>
      <c r="F938" t="s">
        <v>131</v>
      </c>
      <c r="G938" t="s">
        <v>132</v>
      </c>
      <c r="H938" s="2">
        <v>0</v>
      </c>
      <c r="I938" s="2">
        <v>0</v>
      </c>
      <c r="J938" s="2">
        <v>0</v>
      </c>
      <c r="K938" s="2">
        <v>2</v>
      </c>
      <c r="L938" s="2">
        <v>0</v>
      </c>
      <c r="M938" s="2">
        <v>0</v>
      </c>
      <c r="N938" s="2">
        <v>0</v>
      </c>
      <c r="O938" s="2">
        <v>0.26</v>
      </c>
      <c r="P938" s="2">
        <v>2.2599999999999998</v>
      </c>
      <c r="Q938" s="2">
        <v>0</v>
      </c>
      <c r="R938">
        <v>3</v>
      </c>
      <c r="S938" s="59"/>
      <c r="T938" s="59"/>
    </row>
    <row r="939" spans="1:20" hidden="1" x14ac:dyDescent="0.25">
      <c r="A939" t="s">
        <v>228</v>
      </c>
      <c r="B939" t="s">
        <v>249</v>
      </c>
      <c r="C939" t="s">
        <v>1</v>
      </c>
      <c r="D939" t="s">
        <v>0</v>
      </c>
      <c r="E939">
        <v>32664</v>
      </c>
      <c r="F939" t="s">
        <v>131</v>
      </c>
      <c r="G939" t="s">
        <v>132</v>
      </c>
      <c r="H939" s="2">
        <v>0</v>
      </c>
      <c r="I939" s="2">
        <v>0</v>
      </c>
      <c r="J939" s="2">
        <v>0</v>
      </c>
      <c r="K939" s="2">
        <v>3.57</v>
      </c>
      <c r="L939" s="2">
        <v>0</v>
      </c>
      <c r="M939" s="2">
        <v>0</v>
      </c>
      <c r="N939" s="2">
        <v>0</v>
      </c>
      <c r="O939" s="2">
        <v>0.46410000000000001</v>
      </c>
      <c r="P939" s="2">
        <v>4.0340999999999996</v>
      </c>
      <c r="Q939" s="2">
        <v>0</v>
      </c>
      <c r="R939">
        <v>3</v>
      </c>
      <c r="S939" s="59"/>
      <c r="T939" s="59"/>
    </row>
    <row r="940" spans="1:20" hidden="1" x14ac:dyDescent="0.25">
      <c r="A940" t="s">
        <v>228</v>
      </c>
      <c r="B940" t="s">
        <v>249</v>
      </c>
      <c r="C940" t="s">
        <v>1</v>
      </c>
      <c r="D940" t="s">
        <v>0</v>
      </c>
      <c r="E940">
        <v>183499</v>
      </c>
      <c r="F940" t="s">
        <v>65</v>
      </c>
      <c r="G940" t="s">
        <v>66</v>
      </c>
      <c r="H940" s="2">
        <v>0</v>
      </c>
      <c r="I940" s="2">
        <v>0</v>
      </c>
      <c r="J940" s="2">
        <v>0</v>
      </c>
      <c r="K940" s="2">
        <v>75.599999999999994</v>
      </c>
      <c r="L940" s="2">
        <v>0</v>
      </c>
      <c r="M940" s="2">
        <v>0</v>
      </c>
      <c r="N940" s="2">
        <v>0</v>
      </c>
      <c r="O940" s="2">
        <v>9.8279999999999994</v>
      </c>
      <c r="P940" s="2">
        <v>85.427999999999997</v>
      </c>
      <c r="Q940" s="2">
        <v>0</v>
      </c>
      <c r="R940">
        <v>3</v>
      </c>
      <c r="S940" s="59"/>
      <c r="T940" s="59"/>
    </row>
    <row r="941" spans="1:20" hidden="1" x14ac:dyDescent="0.25">
      <c r="A941" t="s">
        <v>228</v>
      </c>
      <c r="B941" t="s">
        <v>241</v>
      </c>
      <c r="C941" t="s">
        <v>1</v>
      </c>
      <c r="D941" t="s">
        <v>0</v>
      </c>
      <c r="E941">
        <v>875397</v>
      </c>
      <c r="F941" t="s">
        <v>101</v>
      </c>
      <c r="G941" t="s">
        <v>102</v>
      </c>
      <c r="H941" s="2">
        <v>0</v>
      </c>
      <c r="I941" s="2">
        <v>0</v>
      </c>
      <c r="J941" s="2">
        <v>0</v>
      </c>
      <c r="K941" s="2">
        <v>26.27</v>
      </c>
      <c r="L941" s="2">
        <v>0</v>
      </c>
      <c r="M941" s="2">
        <v>0</v>
      </c>
      <c r="N941" s="2">
        <v>0</v>
      </c>
      <c r="O941" s="2">
        <v>3.4151000000000002</v>
      </c>
      <c r="P941" s="2">
        <v>29.685099999999998</v>
      </c>
      <c r="Q941" s="2">
        <v>0</v>
      </c>
      <c r="R941">
        <v>3</v>
      </c>
      <c r="S941" s="59"/>
      <c r="T941" s="59"/>
    </row>
    <row r="942" spans="1:20" hidden="1" x14ac:dyDescent="0.25">
      <c r="A942" t="s">
        <v>228</v>
      </c>
      <c r="B942" t="s">
        <v>241</v>
      </c>
      <c r="C942" t="s">
        <v>1</v>
      </c>
      <c r="D942" t="s">
        <v>0</v>
      </c>
      <c r="E942">
        <v>183261</v>
      </c>
      <c r="F942" t="s">
        <v>65</v>
      </c>
      <c r="G942" t="s">
        <v>66</v>
      </c>
      <c r="H942" s="2">
        <v>0</v>
      </c>
      <c r="I942" s="2">
        <v>0</v>
      </c>
      <c r="J942" s="2">
        <v>0</v>
      </c>
      <c r="K942" s="2">
        <v>82.8</v>
      </c>
      <c r="L942" s="2">
        <v>0</v>
      </c>
      <c r="M942" s="2">
        <v>0</v>
      </c>
      <c r="N942" s="2">
        <v>0</v>
      </c>
      <c r="O942" s="2">
        <v>10.763999999999999</v>
      </c>
      <c r="P942" s="2">
        <v>93.563999999999993</v>
      </c>
      <c r="Q942" s="2">
        <v>0</v>
      </c>
      <c r="R942">
        <v>3</v>
      </c>
      <c r="S942" s="59"/>
      <c r="T942" s="59"/>
    </row>
    <row r="943" spans="1:20" hidden="1" x14ac:dyDescent="0.25">
      <c r="A943" t="s">
        <v>228</v>
      </c>
      <c r="B943" t="s">
        <v>270</v>
      </c>
      <c r="C943" t="s">
        <v>1</v>
      </c>
      <c r="D943" t="s">
        <v>0</v>
      </c>
      <c r="E943">
        <v>125484</v>
      </c>
      <c r="F943" t="s">
        <v>108</v>
      </c>
      <c r="G943" t="s">
        <v>109</v>
      </c>
      <c r="H943" s="2">
        <v>5.07</v>
      </c>
      <c r="I943" s="2">
        <v>0</v>
      </c>
      <c r="J943" s="2">
        <v>0</v>
      </c>
      <c r="K943" s="2">
        <v>57.95</v>
      </c>
      <c r="L943" s="2">
        <v>0</v>
      </c>
      <c r="M943" s="2">
        <v>0</v>
      </c>
      <c r="N943" s="2">
        <v>0</v>
      </c>
      <c r="O943" s="2">
        <v>7.533500000000001</v>
      </c>
      <c r="P943" s="2">
        <v>70.5535</v>
      </c>
      <c r="Q943" s="2">
        <v>0</v>
      </c>
      <c r="R943">
        <v>3</v>
      </c>
      <c r="S943" s="59"/>
      <c r="T943" s="59"/>
    </row>
    <row r="944" spans="1:20" hidden="1" x14ac:dyDescent="0.25">
      <c r="A944" t="s">
        <v>228</v>
      </c>
      <c r="B944" t="s">
        <v>248</v>
      </c>
      <c r="C944" t="s">
        <v>1</v>
      </c>
      <c r="D944" t="s">
        <v>0</v>
      </c>
      <c r="E944">
        <v>1433</v>
      </c>
      <c r="F944" t="s">
        <v>119</v>
      </c>
      <c r="G944" t="s">
        <v>120</v>
      </c>
      <c r="H944" s="2">
        <v>0</v>
      </c>
      <c r="I944" s="2">
        <v>0</v>
      </c>
      <c r="J944" s="2">
        <v>0</v>
      </c>
      <c r="K944" s="2">
        <v>39.96</v>
      </c>
      <c r="L944" s="2">
        <v>0</v>
      </c>
      <c r="M944" s="2">
        <v>0</v>
      </c>
      <c r="N944" s="2">
        <v>0</v>
      </c>
      <c r="O944" s="2">
        <v>5.1947999999999999</v>
      </c>
      <c r="P944" s="2">
        <v>45.154800000000002</v>
      </c>
      <c r="Q944" s="2">
        <v>0</v>
      </c>
      <c r="R944">
        <v>3</v>
      </c>
      <c r="S944" s="59"/>
      <c r="T944" s="59"/>
    </row>
    <row r="945" spans="1:20" hidden="1" x14ac:dyDescent="0.25">
      <c r="A945" t="s">
        <v>228</v>
      </c>
      <c r="B945" t="s">
        <v>248</v>
      </c>
      <c r="C945" t="s">
        <v>1</v>
      </c>
      <c r="D945" t="s">
        <v>0</v>
      </c>
      <c r="E945">
        <v>183146</v>
      </c>
      <c r="F945" t="s">
        <v>65</v>
      </c>
      <c r="G945" t="s">
        <v>66</v>
      </c>
      <c r="H945" s="2">
        <v>0</v>
      </c>
      <c r="I945" s="2">
        <v>0</v>
      </c>
      <c r="J945" s="2">
        <v>0</v>
      </c>
      <c r="K945" s="2">
        <v>123.6</v>
      </c>
      <c r="L945" s="2">
        <v>0</v>
      </c>
      <c r="M945" s="2">
        <v>0</v>
      </c>
      <c r="N945" s="2">
        <v>0</v>
      </c>
      <c r="O945" s="2">
        <v>16.068000000000001</v>
      </c>
      <c r="P945" s="2">
        <v>139.66800000000001</v>
      </c>
      <c r="Q945" s="2">
        <v>0</v>
      </c>
      <c r="R945">
        <v>3</v>
      </c>
      <c r="S945" s="59"/>
      <c r="T945" s="59"/>
    </row>
    <row r="946" spans="1:20" hidden="1" x14ac:dyDescent="0.25">
      <c r="A946" t="s">
        <v>228</v>
      </c>
      <c r="B946" t="s">
        <v>248</v>
      </c>
      <c r="C946" t="s">
        <v>1</v>
      </c>
      <c r="D946" t="s">
        <v>0</v>
      </c>
      <c r="E946">
        <v>183145</v>
      </c>
      <c r="F946" t="s">
        <v>65</v>
      </c>
      <c r="G946" t="s">
        <v>66</v>
      </c>
      <c r="H946" s="2">
        <v>0</v>
      </c>
      <c r="I946" s="2">
        <v>0</v>
      </c>
      <c r="J946" s="2">
        <v>0</v>
      </c>
      <c r="K946" s="2">
        <v>97.5</v>
      </c>
      <c r="L946" s="2">
        <v>0</v>
      </c>
      <c r="M946" s="2">
        <v>0</v>
      </c>
      <c r="N946" s="2">
        <v>0</v>
      </c>
      <c r="O946" s="2">
        <v>12.675000000000001</v>
      </c>
      <c r="P946" s="2">
        <v>110.175</v>
      </c>
      <c r="Q946" s="2">
        <v>0</v>
      </c>
      <c r="R946">
        <v>3</v>
      </c>
      <c r="S946" s="59"/>
      <c r="T946" s="59"/>
    </row>
    <row r="947" spans="1:20" hidden="1" x14ac:dyDescent="0.25">
      <c r="A947" t="s">
        <v>228</v>
      </c>
      <c r="B947" t="s">
        <v>240</v>
      </c>
      <c r="C947" t="s">
        <v>1</v>
      </c>
      <c r="D947" t="s">
        <v>0</v>
      </c>
      <c r="E947">
        <v>875150</v>
      </c>
      <c r="F947" t="s">
        <v>101</v>
      </c>
      <c r="G947" t="s">
        <v>102</v>
      </c>
      <c r="H947" s="2">
        <v>0</v>
      </c>
      <c r="I947" s="2">
        <v>0</v>
      </c>
      <c r="J947" s="2">
        <v>0</v>
      </c>
      <c r="K947" s="2">
        <v>7.36</v>
      </c>
      <c r="L947" s="2">
        <v>0</v>
      </c>
      <c r="M947" s="2">
        <v>0</v>
      </c>
      <c r="N947" s="2">
        <v>0</v>
      </c>
      <c r="O947" s="2">
        <v>0.95680000000000009</v>
      </c>
      <c r="P947" s="2">
        <v>8.3168000000000006</v>
      </c>
      <c r="Q947" s="2">
        <v>0</v>
      </c>
      <c r="R947">
        <v>3</v>
      </c>
      <c r="S947" s="59"/>
      <c r="T947" s="59"/>
    </row>
    <row r="948" spans="1:20" hidden="1" x14ac:dyDescent="0.25">
      <c r="A948" t="s">
        <v>228</v>
      </c>
      <c r="B948" t="s">
        <v>240</v>
      </c>
      <c r="C948" t="s">
        <v>1</v>
      </c>
      <c r="D948" t="s">
        <v>0</v>
      </c>
      <c r="E948">
        <v>875149</v>
      </c>
      <c r="F948" t="s">
        <v>101</v>
      </c>
      <c r="G948" t="s">
        <v>102</v>
      </c>
      <c r="H948" s="2">
        <v>0</v>
      </c>
      <c r="I948" s="2">
        <v>0</v>
      </c>
      <c r="J948" s="2">
        <v>0</v>
      </c>
      <c r="K948" s="2">
        <v>3.47</v>
      </c>
      <c r="L948" s="2">
        <v>0</v>
      </c>
      <c r="M948" s="2">
        <v>0</v>
      </c>
      <c r="N948" s="2">
        <v>0</v>
      </c>
      <c r="O948" s="2">
        <v>0.45110000000000006</v>
      </c>
      <c r="P948" s="2">
        <v>3.9211</v>
      </c>
      <c r="Q948" s="2">
        <v>0</v>
      </c>
      <c r="R948">
        <v>3</v>
      </c>
      <c r="S948" s="59"/>
      <c r="T948" s="59"/>
    </row>
    <row r="949" spans="1:20" hidden="1" x14ac:dyDescent="0.25">
      <c r="A949" t="s">
        <v>228</v>
      </c>
      <c r="B949" t="s">
        <v>240</v>
      </c>
      <c r="C949" t="s">
        <v>1</v>
      </c>
      <c r="D949" t="s">
        <v>0</v>
      </c>
      <c r="E949">
        <v>74878</v>
      </c>
      <c r="F949" t="s">
        <v>268</v>
      </c>
      <c r="G949" t="s">
        <v>269</v>
      </c>
      <c r="H949" s="2">
        <v>0</v>
      </c>
      <c r="I949" s="2">
        <v>0</v>
      </c>
      <c r="J949" s="2">
        <v>0</v>
      </c>
      <c r="K949" s="2">
        <v>137.16999999999999</v>
      </c>
      <c r="L949" s="2">
        <v>0</v>
      </c>
      <c r="M949" s="2">
        <v>0</v>
      </c>
      <c r="N949" s="2">
        <v>0</v>
      </c>
      <c r="O949" s="2">
        <v>17.832100000000001</v>
      </c>
      <c r="P949" s="2">
        <v>155.00209999999998</v>
      </c>
      <c r="Q949" s="2">
        <v>0</v>
      </c>
      <c r="R949">
        <v>3</v>
      </c>
      <c r="S949" s="59"/>
      <c r="T949" s="59"/>
    </row>
    <row r="950" spans="1:20" hidden="1" x14ac:dyDescent="0.25">
      <c r="A950" t="s">
        <v>228</v>
      </c>
      <c r="B950" t="s">
        <v>240</v>
      </c>
      <c r="C950" t="s">
        <v>1</v>
      </c>
      <c r="D950" t="s">
        <v>0</v>
      </c>
      <c r="E950">
        <v>1203215</v>
      </c>
      <c r="F950" t="s">
        <v>108</v>
      </c>
      <c r="G950" t="s">
        <v>109</v>
      </c>
      <c r="H950" s="2">
        <v>0.38</v>
      </c>
      <c r="I950" s="2">
        <v>0</v>
      </c>
      <c r="J950" s="2">
        <v>0</v>
      </c>
      <c r="K950" s="2">
        <v>4.09</v>
      </c>
      <c r="L950" s="2">
        <v>0</v>
      </c>
      <c r="M950" s="2">
        <v>0</v>
      </c>
      <c r="N950" s="2">
        <v>0</v>
      </c>
      <c r="O950" s="2">
        <v>0.53169999999999995</v>
      </c>
      <c r="P950" s="2">
        <v>5.0016999999999996</v>
      </c>
      <c r="Q950" s="2">
        <v>0</v>
      </c>
      <c r="R950">
        <v>3</v>
      </c>
      <c r="S950" s="59"/>
      <c r="T950" s="59"/>
    </row>
    <row r="951" spans="1:20" hidden="1" x14ac:dyDescent="0.25">
      <c r="A951" t="s">
        <v>228</v>
      </c>
      <c r="B951" t="s">
        <v>239</v>
      </c>
      <c r="C951" t="s">
        <v>1</v>
      </c>
      <c r="D951" t="s">
        <v>0</v>
      </c>
      <c r="E951">
        <v>1203039</v>
      </c>
      <c r="F951" t="s">
        <v>108</v>
      </c>
      <c r="G951" t="s">
        <v>109</v>
      </c>
      <c r="H951" s="2">
        <v>0.38</v>
      </c>
      <c r="I951" s="2">
        <v>0</v>
      </c>
      <c r="J951" s="2">
        <v>0</v>
      </c>
      <c r="K951" s="2">
        <v>4.09</v>
      </c>
      <c r="L951" s="2">
        <v>0</v>
      </c>
      <c r="M951" s="2">
        <v>0</v>
      </c>
      <c r="N951" s="2">
        <v>0</v>
      </c>
      <c r="O951" s="2">
        <v>0.53169999999999995</v>
      </c>
      <c r="P951" s="2">
        <v>5.0016999999999996</v>
      </c>
      <c r="Q951" s="2">
        <v>0</v>
      </c>
      <c r="R951">
        <v>3</v>
      </c>
      <c r="S951" s="59"/>
      <c r="T951" s="59"/>
    </row>
    <row r="952" spans="1:20" hidden="1" x14ac:dyDescent="0.25">
      <c r="A952" t="s">
        <v>228</v>
      </c>
      <c r="B952" t="s">
        <v>239</v>
      </c>
      <c r="C952" t="s">
        <v>1</v>
      </c>
      <c r="D952" t="s">
        <v>0</v>
      </c>
      <c r="E952">
        <v>874926</v>
      </c>
      <c r="F952" t="s">
        <v>101</v>
      </c>
      <c r="G952" t="s">
        <v>102</v>
      </c>
      <c r="H952" s="2">
        <v>0</v>
      </c>
      <c r="I952" s="2">
        <v>0</v>
      </c>
      <c r="J952" s="2">
        <v>0</v>
      </c>
      <c r="K952" s="2">
        <v>7.72</v>
      </c>
      <c r="L952" s="2">
        <v>0</v>
      </c>
      <c r="M952" s="2">
        <v>0</v>
      </c>
      <c r="N952" s="2">
        <v>0</v>
      </c>
      <c r="O952" s="2">
        <v>1.0036</v>
      </c>
      <c r="P952" s="2">
        <v>8.7235999999999994</v>
      </c>
      <c r="Q952" s="2">
        <v>0</v>
      </c>
      <c r="R952">
        <v>3</v>
      </c>
      <c r="S952" s="59"/>
      <c r="T952" s="59"/>
    </row>
    <row r="953" spans="1:20" hidden="1" x14ac:dyDescent="0.25">
      <c r="A953" t="s">
        <v>228</v>
      </c>
      <c r="B953" t="s">
        <v>239</v>
      </c>
      <c r="C953" t="s">
        <v>1</v>
      </c>
      <c r="D953" t="s">
        <v>0</v>
      </c>
      <c r="E953">
        <v>875049</v>
      </c>
      <c r="F953" t="s">
        <v>101</v>
      </c>
      <c r="G953" t="s">
        <v>102</v>
      </c>
      <c r="H953" s="2">
        <v>0</v>
      </c>
      <c r="I953" s="2">
        <v>0</v>
      </c>
      <c r="J953" s="2">
        <v>0</v>
      </c>
      <c r="K953" s="2">
        <v>118</v>
      </c>
      <c r="L953" s="2">
        <v>0</v>
      </c>
      <c r="M953" s="2">
        <v>0</v>
      </c>
      <c r="N953" s="2">
        <v>0</v>
      </c>
      <c r="O953" s="2">
        <v>15.34</v>
      </c>
      <c r="P953" s="2">
        <v>133.34</v>
      </c>
      <c r="Q953" s="2">
        <v>0</v>
      </c>
      <c r="R953">
        <v>3</v>
      </c>
      <c r="S953" s="59"/>
      <c r="T953" s="59"/>
    </row>
    <row r="954" spans="1:20" hidden="1" x14ac:dyDescent="0.25">
      <c r="A954" t="s">
        <v>228</v>
      </c>
      <c r="B954" t="s">
        <v>239</v>
      </c>
      <c r="C954" t="s">
        <v>1</v>
      </c>
      <c r="D954" t="s">
        <v>0</v>
      </c>
      <c r="E954">
        <v>513</v>
      </c>
      <c r="F954" t="s">
        <v>119</v>
      </c>
      <c r="G954" t="s">
        <v>120</v>
      </c>
      <c r="H954" s="2">
        <v>0</v>
      </c>
      <c r="I954" s="2">
        <v>0</v>
      </c>
      <c r="J954" s="2">
        <v>0</v>
      </c>
      <c r="K954" s="2">
        <v>8.91</v>
      </c>
      <c r="L954" s="2">
        <v>0</v>
      </c>
      <c r="M954" s="2">
        <v>0</v>
      </c>
      <c r="N954" s="2">
        <v>0</v>
      </c>
      <c r="O954" s="2">
        <v>1.1583000000000001</v>
      </c>
      <c r="P954" s="2">
        <v>10.068300000000001</v>
      </c>
      <c r="Q954" s="2">
        <v>0</v>
      </c>
      <c r="R954">
        <v>3</v>
      </c>
      <c r="S954" s="59"/>
      <c r="T954" s="59"/>
    </row>
    <row r="955" spans="1:20" hidden="1" x14ac:dyDescent="0.25">
      <c r="A955" t="s">
        <v>228</v>
      </c>
      <c r="B955" t="s">
        <v>267</v>
      </c>
      <c r="C955" t="s">
        <v>1</v>
      </c>
      <c r="D955" t="s">
        <v>0</v>
      </c>
      <c r="E955">
        <v>874632</v>
      </c>
      <c r="F955" t="s">
        <v>101</v>
      </c>
      <c r="G955" t="s">
        <v>102</v>
      </c>
      <c r="H955" s="2">
        <v>0</v>
      </c>
      <c r="I955" s="2">
        <v>0</v>
      </c>
      <c r="J955" s="2">
        <v>0</v>
      </c>
      <c r="K955" s="2">
        <v>32.93</v>
      </c>
      <c r="L955" s="2">
        <v>0</v>
      </c>
      <c r="M955" s="2">
        <v>0</v>
      </c>
      <c r="N955" s="2">
        <v>0</v>
      </c>
      <c r="O955" s="2">
        <v>4.2808999999999999</v>
      </c>
      <c r="P955" s="2">
        <v>37.210900000000002</v>
      </c>
      <c r="Q955" s="2">
        <v>0</v>
      </c>
      <c r="R955">
        <v>3</v>
      </c>
      <c r="S955" s="59"/>
      <c r="T955" s="59"/>
    </row>
    <row r="956" spans="1:20" hidden="1" x14ac:dyDescent="0.25">
      <c r="A956" t="s">
        <v>228</v>
      </c>
      <c r="B956" t="s">
        <v>267</v>
      </c>
      <c r="C956" t="s">
        <v>1</v>
      </c>
      <c r="D956" t="s">
        <v>0</v>
      </c>
      <c r="E956">
        <v>874644</v>
      </c>
      <c r="F956" t="s">
        <v>101</v>
      </c>
      <c r="G956" t="s">
        <v>102</v>
      </c>
      <c r="H956" s="2">
        <v>0</v>
      </c>
      <c r="I956" s="2">
        <v>0</v>
      </c>
      <c r="J956" s="2">
        <v>0</v>
      </c>
      <c r="K956" s="2">
        <v>4.01</v>
      </c>
      <c r="L956" s="2">
        <v>0</v>
      </c>
      <c r="M956" s="2">
        <v>0</v>
      </c>
      <c r="N956" s="2">
        <v>0</v>
      </c>
      <c r="O956" s="2">
        <v>0.52129999999999999</v>
      </c>
      <c r="P956" s="2">
        <v>4.5312999999999999</v>
      </c>
      <c r="Q956" s="2">
        <v>0</v>
      </c>
      <c r="R956">
        <v>3</v>
      </c>
      <c r="S956" s="59"/>
      <c r="T956" s="59"/>
    </row>
    <row r="957" spans="1:20" hidden="1" x14ac:dyDescent="0.25">
      <c r="A957" t="s">
        <v>228</v>
      </c>
      <c r="B957" t="s">
        <v>237</v>
      </c>
      <c r="C957" t="s">
        <v>1</v>
      </c>
      <c r="D957" t="s">
        <v>0</v>
      </c>
      <c r="E957">
        <v>182669</v>
      </c>
      <c r="F957" t="s">
        <v>65</v>
      </c>
      <c r="G957" t="s">
        <v>66</v>
      </c>
      <c r="H957" s="2">
        <v>0</v>
      </c>
      <c r="I957" s="2">
        <v>0</v>
      </c>
      <c r="J957" s="2">
        <v>0</v>
      </c>
      <c r="K957" s="2">
        <v>63</v>
      </c>
      <c r="L957" s="2">
        <v>0</v>
      </c>
      <c r="M957" s="2">
        <v>0</v>
      </c>
      <c r="N957" s="2">
        <v>0</v>
      </c>
      <c r="O957" s="2">
        <v>8.19</v>
      </c>
      <c r="P957" s="2">
        <v>71.19</v>
      </c>
      <c r="Q957" s="2">
        <v>0</v>
      </c>
      <c r="R957">
        <v>3</v>
      </c>
      <c r="S957" s="59"/>
      <c r="T957" s="59"/>
    </row>
    <row r="958" spans="1:20" hidden="1" x14ac:dyDescent="0.25">
      <c r="A958" t="s">
        <v>228</v>
      </c>
      <c r="B958" t="s">
        <v>247</v>
      </c>
      <c r="C958" t="s">
        <v>1</v>
      </c>
      <c r="D958" t="s">
        <v>0</v>
      </c>
      <c r="E958">
        <v>1906669</v>
      </c>
      <c r="F958" t="s">
        <v>89</v>
      </c>
      <c r="G958" t="s">
        <v>90</v>
      </c>
      <c r="H958" s="2">
        <v>0.38</v>
      </c>
      <c r="I958" s="2">
        <v>0</v>
      </c>
      <c r="J958" s="2">
        <v>0</v>
      </c>
      <c r="K958" s="2">
        <v>4.09</v>
      </c>
      <c r="L958" s="2">
        <v>0</v>
      </c>
      <c r="M958" s="2">
        <v>0</v>
      </c>
      <c r="N958" s="2">
        <v>0</v>
      </c>
      <c r="O958" s="2">
        <v>0.53169999999999995</v>
      </c>
      <c r="P958" s="2">
        <v>5.0016999999999996</v>
      </c>
      <c r="Q958" s="2">
        <v>0</v>
      </c>
      <c r="R958">
        <v>3</v>
      </c>
      <c r="S958" s="59"/>
      <c r="T958" s="59"/>
    </row>
    <row r="959" spans="1:20" hidden="1" x14ac:dyDescent="0.25">
      <c r="A959" t="s">
        <v>228</v>
      </c>
      <c r="B959" t="s">
        <v>236</v>
      </c>
      <c r="C959" t="s">
        <v>1</v>
      </c>
      <c r="D959" t="s">
        <v>0</v>
      </c>
      <c r="E959">
        <v>874254</v>
      </c>
      <c r="F959" t="s">
        <v>101</v>
      </c>
      <c r="G959" t="s">
        <v>102</v>
      </c>
      <c r="H959" s="2">
        <v>0</v>
      </c>
      <c r="I959" s="2">
        <v>0</v>
      </c>
      <c r="J959" s="2">
        <v>0</v>
      </c>
      <c r="K959" s="2">
        <v>8.44</v>
      </c>
      <c r="L959" s="2">
        <v>0</v>
      </c>
      <c r="M959" s="2">
        <v>0</v>
      </c>
      <c r="N959" s="2">
        <v>0</v>
      </c>
      <c r="O959" s="2">
        <v>1.0972</v>
      </c>
      <c r="P959" s="2">
        <v>9.5371999999999986</v>
      </c>
      <c r="Q959" s="2">
        <v>0</v>
      </c>
      <c r="R959">
        <v>3</v>
      </c>
      <c r="S959" s="59"/>
      <c r="T959" s="59"/>
    </row>
    <row r="960" spans="1:20" hidden="1" x14ac:dyDescent="0.25">
      <c r="A960" t="s">
        <v>228</v>
      </c>
      <c r="B960" t="s">
        <v>236</v>
      </c>
      <c r="C960" t="s">
        <v>1</v>
      </c>
      <c r="D960" t="s">
        <v>0</v>
      </c>
      <c r="E960">
        <v>874185</v>
      </c>
      <c r="F960" t="s">
        <v>101</v>
      </c>
      <c r="G960" t="s">
        <v>102</v>
      </c>
      <c r="H960" s="2">
        <v>0</v>
      </c>
      <c r="I960" s="2">
        <v>0</v>
      </c>
      <c r="J960" s="2">
        <v>0</v>
      </c>
      <c r="K960" s="2">
        <v>11.92</v>
      </c>
      <c r="L960" s="2">
        <v>0</v>
      </c>
      <c r="M960" s="2">
        <v>0</v>
      </c>
      <c r="N960" s="2">
        <v>0</v>
      </c>
      <c r="O960" s="2">
        <v>1.5496000000000001</v>
      </c>
      <c r="P960" s="2">
        <v>13.4696</v>
      </c>
      <c r="Q960" s="2">
        <v>0</v>
      </c>
      <c r="R960">
        <v>3</v>
      </c>
      <c r="S960" s="59"/>
      <c r="T960" s="59"/>
    </row>
    <row r="961" spans="1:20" hidden="1" x14ac:dyDescent="0.25">
      <c r="A961" t="s">
        <v>228</v>
      </c>
      <c r="B961" t="s">
        <v>236</v>
      </c>
      <c r="C961" t="s">
        <v>1</v>
      </c>
      <c r="D961" t="s">
        <v>0</v>
      </c>
      <c r="E961">
        <v>874194</v>
      </c>
      <c r="F961" t="s">
        <v>101</v>
      </c>
      <c r="G961" t="s">
        <v>102</v>
      </c>
      <c r="H961" s="2">
        <v>0</v>
      </c>
      <c r="I961" s="2">
        <v>0</v>
      </c>
      <c r="J961" s="2">
        <v>0</v>
      </c>
      <c r="K961" s="2">
        <v>11.92</v>
      </c>
      <c r="L961" s="2">
        <v>0</v>
      </c>
      <c r="M961" s="2">
        <v>0</v>
      </c>
      <c r="N961" s="2">
        <v>0</v>
      </c>
      <c r="O961" s="2">
        <v>1.5496000000000001</v>
      </c>
      <c r="P961" s="2">
        <v>13.4696</v>
      </c>
      <c r="Q961" s="2">
        <v>0</v>
      </c>
      <c r="R961">
        <v>3</v>
      </c>
      <c r="S961" s="59"/>
      <c r="T961" s="59"/>
    </row>
    <row r="962" spans="1:20" hidden="1" x14ac:dyDescent="0.25">
      <c r="A962" t="s">
        <v>228</v>
      </c>
      <c r="B962" t="s">
        <v>236</v>
      </c>
      <c r="C962" t="s">
        <v>1</v>
      </c>
      <c r="D962" t="s">
        <v>0</v>
      </c>
      <c r="E962">
        <v>874159</v>
      </c>
      <c r="F962" t="s">
        <v>101</v>
      </c>
      <c r="G962" t="s">
        <v>102</v>
      </c>
      <c r="H962" s="2">
        <v>0</v>
      </c>
      <c r="I962" s="2">
        <v>0</v>
      </c>
      <c r="J962" s="2">
        <v>0</v>
      </c>
      <c r="K962" s="2">
        <v>19.78</v>
      </c>
      <c r="L962" s="2">
        <v>0</v>
      </c>
      <c r="M962" s="2">
        <v>0</v>
      </c>
      <c r="N962" s="2">
        <v>0</v>
      </c>
      <c r="O962" s="2">
        <v>2.5714000000000001</v>
      </c>
      <c r="P962" s="2">
        <v>22.351400000000002</v>
      </c>
      <c r="Q962" s="2">
        <v>0</v>
      </c>
      <c r="R962">
        <v>3</v>
      </c>
      <c r="S962" s="59"/>
      <c r="T962" s="59"/>
    </row>
    <row r="963" spans="1:20" hidden="1" x14ac:dyDescent="0.25">
      <c r="A963" t="s">
        <v>228</v>
      </c>
      <c r="B963" t="s">
        <v>236</v>
      </c>
      <c r="C963" t="s">
        <v>1</v>
      </c>
      <c r="D963" t="s">
        <v>0</v>
      </c>
      <c r="E963">
        <v>874157</v>
      </c>
      <c r="F963" t="s">
        <v>101</v>
      </c>
      <c r="G963" t="s">
        <v>102</v>
      </c>
      <c r="H963" s="2">
        <v>0</v>
      </c>
      <c r="I963" s="2">
        <v>0</v>
      </c>
      <c r="J963" s="2">
        <v>0</v>
      </c>
      <c r="K963" s="2">
        <v>7.06</v>
      </c>
      <c r="L963" s="2">
        <v>0</v>
      </c>
      <c r="M963" s="2">
        <v>0</v>
      </c>
      <c r="N963" s="2">
        <v>0</v>
      </c>
      <c r="O963" s="2">
        <v>0.91779999999999995</v>
      </c>
      <c r="P963" s="2">
        <v>7.9777999999999993</v>
      </c>
      <c r="Q963" s="2">
        <v>0</v>
      </c>
      <c r="R963">
        <v>3</v>
      </c>
      <c r="S963" s="59"/>
      <c r="T963" s="59"/>
    </row>
    <row r="964" spans="1:20" hidden="1" x14ac:dyDescent="0.25">
      <c r="A964" t="s">
        <v>228</v>
      </c>
      <c r="B964" t="s">
        <v>236</v>
      </c>
      <c r="C964" t="s">
        <v>1</v>
      </c>
      <c r="D964" t="s">
        <v>0</v>
      </c>
      <c r="E964">
        <v>284879</v>
      </c>
      <c r="F964" t="s">
        <v>135</v>
      </c>
      <c r="G964" t="s">
        <v>136</v>
      </c>
      <c r="H964" s="2">
        <v>0</v>
      </c>
      <c r="I964" s="2">
        <v>0</v>
      </c>
      <c r="J964" s="2">
        <v>0</v>
      </c>
      <c r="K964" s="2">
        <v>134.66</v>
      </c>
      <c r="L964" s="2">
        <v>0</v>
      </c>
      <c r="M964" s="2">
        <v>0</v>
      </c>
      <c r="N964" s="2">
        <v>0</v>
      </c>
      <c r="O964" s="2">
        <v>17.505800000000001</v>
      </c>
      <c r="P964" s="2">
        <v>152.16579999999999</v>
      </c>
      <c r="Q964" s="2">
        <v>0</v>
      </c>
      <c r="R964">
        <v>3</v>
      </c>
      <c r="S964" s="59"/>
      <c r="T964" s="59"/>
    </row>
    <row r="965" spans="1:20" hidden="1" x14ac:dyDescent="0.25">
      <c r="A965" t="s">
        <v>228</v>
      </c>
      <c r="B965" t="s">
        <v>236</v>
      </c>
      <c r="C965" t="s">
        <v>1</v>
      </c>
      <c r="D965" t="s">
        <v>0</v>
      </c>
      <c r="E965">
        <v>389</v>
      </c>
      <c r="F965" t="s">
        <v>122</v>
      </c>
      <c r="G965" t="s">
        <v>123</v>
      </c>
      <c r="H965" s="2">
        <v>0</v>
      </c>
      <c r="I965" s="2">
        <v>0</v>
      </c>
      <c r="J965" s="2">
        <v>0</v>
      </c>
      <c r="K965" s="2">
        <v>9.5399999999999991</v>
      </c>
      <c r="L965" s="2">
        <v>0</v>
      </c>
      <c r="M965" s="2">
        <v>0</v>
      </c>
      <c r="N965" s="2">
        <v>0</v>
      </c>
      <c r="O965" s="2">
        <v>1.2402</v>
      </c>
      <c r="P965" s="2">
        <v>10.780199999999999</v>
      </c>
      <c r="Q965" s="2">
        <v>0</v>
      </c>
      <c r="R965">
        <v>3</v>
      </c>
      <c r="S965" s="59"/>
      <c r="T965" s="59"/>
    </row>
    <row r="966" spans="1:20" hidden="1" x14ac:dyDescent="0.25">
      <c r="A966" t="s">
        <v>228</v>
      </c>
      <c r="B966" t="s">
        <v>236</v>
      </c>
      <c r="C966" t="s">
        <v>1</v>
      </c>
      <c r="D966" t="s">
        <v>0</v>
      </c>
      <c r="E966">
        <v>2031865</v>
      </c>
      <c r="F966" t="s">
        <v>77</v>
      </c>
      <c r="G966" t="s">
        <v>67</v>
      </c>
      <c r="H966" s="2">
        <v>0</v>
      </c>
      <c r="I966" s="2">
        <v>0</v>
      </c>
      <c r="J966" s="2">
        <v>0</v>
      </c>
      <c r="K966" s="2">
        <v>22.3</v>
      </c>
      <c r="L966" s="2">
        <v>0</v>
      </c>
      <c r="M966" s="2">
        <v>0</v>
      </c>
      <c r="N966" s="2">
        <v>0</v>
      </c>
      <c r="O966" s="2">
        <v>2.899</v>
      </c>
      <c r="P966" s="2">
        <v>25.199000000000002</v>
      </c>
      <c r="Q966" s="2">
        <v>0</v>
      </c>
      <c r="R966">
        <v>3</v>
      </c>
      <c r="S966" s="59"/>
      <c r="T966" s="59"/>
    </row>
    <row r="967" spans="1:20" hidden="1" x14ac:dyDescent="0.25">
      <c r="A967" t="s">
        <v>228</v>
      </c>
      <c r="B967" t="s">
        <v>235</v>
      </c>
      <c r="C967" t="s">
        <v>1</v>
      </c>
      <c r="D967" t="s">
        <v>0</v>
      </c>
      <c r="E967">
        <v>1204</v>
      </c>
      <c r="F967" t="s">
        <v>119</v>
      </c>
      <c r="G967" t="s">
        <v>120</v>
      </c>
      <c r="H967" s="2">
        <v>0</v>
      </c>
      <c r="I967" s="2">
        <v>0</v>
      </c>
      <c r="J967" s="2">
        <v>0</v>
      </c>
      <c r="K967" s="2">
        <v>31.44</v>
      </c>
      <c r="L967" s="2">
        <v>0</v>
      </c>
      <c r="M967" s="2">
        <v>0</v>
      </c>
      <c r="N967" s="2">
        <v>0</v>
      </c>
      <c r="O967" s="2">
        <v>4.0872000000000002</v>
      </c>
      <c r="P967" s="2">
        <v>35.527200000000001</v>
      </c>
      <c r="Q967" s="2">
        <v>0</v>
      </c>
      <c r="R967">
        <v>3</v>
      </c>
      <c r="S967" s="59"/>
      <c r="T967" s="59"/>
    </row>
    <row r="968" spans="1:20" hidden="1" x14ac:dyDescent="0.25">
      <c r="A968" t="s">
        <v>228</v>
      </c>
      <c r="B968" t="s">
        <v>234</v>
      </c>
      <c r="C968" t="s">
        <v>1</v>
      </c>
      <c r="D968" t="s">
        <v>0</v>
      </c>
      <c r="E968">
        <v>31878336</v>
      </c>
      <c r="F968" t="s">
        <v>101</v>
      </c>
      <c r="G968" t="s">
        <v>256</v>
      </c>
      <c r="H968" s="2">
        <v>0</v>
      </c>
      <c r="I968" s="2">
        <v>0</v>
      </c>
      <c r="J968" s="2">
        <v>0</v>
      </c>
      <c r="K968" s="2">
        <v>67.44</v>
      </c>
      <c r="L968" s="2">
        <v>0</v>
      </c>
      <c r="M968" s="2">
        <v>0</v>
      </c>
      <c r="N968" s="2">
        <v>0</v>
      </c>
      <c r="O968" s="2">
        <v>8.7672000000000008</v>
      </c>
      <c r="P968" s="2">
        <v>76.2072</v>
      </c>
      <c r="Q968" s="2">
        <v>0</v>
      </c>
      <c r="R968">
        <v>3</v>
      </c>
      <c r="S968" s="59"/>
      <c r="T968" s="59"/>
    </row>
    <row r="969" spans="1:20" hidden="1" x14ac:dyDescent="0.25">
      <c r="A969" t="s">
        <v>228</v>
      </c>
      <c r="B969" t="s">
        <v>234</v>
      </c>
      <c r="C969" t="s">
        <v>1</v>
      </c>
      <c r="D969" t="s">
        <v>0</v>
      </c>
      <c r="E969">
        <v>15380119</v>
      </c>
      <c r="F969" t="s">
        <v>265</v>
      </c>
      <c r="G969" t="s">
        <v>266</v>
      </c>
      <c r="H969" s="2">
        <v>0</v>
      </c>
      <c r="I969" s="2">
        <v>0</v>
      </c>
      <c r="J969" s="2">
        <v>0</v>
      </c>
      <c r="K969" s="2">
        <v>45.59</v>
      </c>
      <c r="L969" s="2">
        <v>0</v>
      </c>
      <c r="M969" s="2">
        <v>0</v>
      </c>
      <c r="N969" s="2">
        <v>0</v>
      </c>
      <c r="O969" s="2">
        <v>5.9267000000000003</v>
      </c>
      <c r="P969" s="2">
        <v>51.5167</v>
      </c>
      <c r="Q969" s="2">
        <v>0</v>
      </c>
      <c r="R969">
        <v>3</v>
      </c>
      <c r="S969" s="59"/>
      <c r="T969" s="59"/>
    </row>
    <row r="970" spans="1:20" hidden="1" x14ac:dyDescent="0.25">
      <c r="A970" t="s">
        <v>228</v>
      </c>
      <c r="B970" s="53" t="s">
        <v>233</v>
      </c>
      <c r="C970" t="s">
        <v>1</v>
      </c>
      <c r="D970" t="s">
        <v>0</v>
      </c>
      <c r="E970">
        <v>3187553</v>
      </c>
      <c r="F970" t="s">
        <v>101</v>
      </c>
      <c r="G970" t="s">
        <v>256</v>
      </c>
      <c r="H970" s="2">
        <v>0</v>
      </c>
      <c r="I970" s="2">
        <v>0</v>
      </c>
      <c r="J970" s="2">
        <v>0</v>
      </c>
      <c r="K970" s="2">
        <v>110.04</v>
      </c>
      <c r="L970" s="2">
        <v>0</v>
      </c>
      <c r="M970" s="2">
        <v>0</v>
      </c>
      <c r="N970" s="2">
        <v>0</v>
      </c>
      <c r="O970" s="2">
        <v>14.305200000000001</v>
      </c>
      <c r="P970" s="2">
        <v>124.34520000000001</v>
      </c>
      <c r="Q970" s="2">
        <v>0</v>
      </c>
      <c r="R970">
        <v>3</v>
      </c>
      <c r="S970" s="59"/>
      <c r="T970" s="59"/>
    </row>
    <row r="971" spans="1:20" hidden="1" x14ac:dyDescent="0.25">
      <c r="A971" t="s">
        <v>228</v>
      </c>
      <c r="B971" s="53" t="s">
        <v>233</v>
      </c>
      <c r="C971" t="s">
        <v>1</v>
      </c>
      <c r="D971" t="s">
        <v>0</v>
      </c>
      <c r="E971">
        <v>31873751</v>
      </c>
      <c r="F971" t="s">
        <v>101</v>
      </c>
      <c r="G971" t="s">
        <v>256</v>
      </c>
      <c r="H971" s="2">
        <v>0</v>
      </c>
      <c r="I971" s="2">
        <v>0</v>
      </c>
      <c r="J971" s="2">
        <v>0</v>
      </c>
      <c r="K971" s="2">
        <v>5.05</v>
      </c>
      <c r="L971" s="2">
        <v>0</v>
      </c>
      <c r="M971" s="2">
        <v>0</v>
      </c>
      <c r="N971" s="2">
        <v>0</v>
      </c>
      <c r="O971" s="2">
        <v>0.65649999999999997</v>
      </c>
      <c r="P971" s="2">
        <v>5.7065000000000001</v>
      </c>
      <c r="Q971" s="2">
        <v>0</v>
      </c>
      <c r="R971">
        <v>3</v>
      </c>
      <c r="S971" s="59"/>
      <c r="T971" s="59"/>
    </row>
    <row r="972" spans="1:20" hidden="1" x14ac:dyDescent="0.25">
      <c r="A972" t="s">
        <v>228</v>
      </c>
      <c r="B972" s="53" t="s">
        <v>233</v>
      </c>
      <c r="C972" t="s">
        <v>1</v>
      </c>
      <c r="D972" t="s">
        <v>0</v>
      </c>
      <c r="E972">
        <v>31873726</v>
      </c>
      <c r="F972" t="s">
        <v>101</v>
      </c>
      <c r="G972" t="s">
        <v>256</v>
      </c>
      <c r="H972" s="2">
        <v>0</v>
      </c>
      <c r="I972" s="2">
        <v>0</v>
      </c>
      <c r="J972" s="2">
        <v>0</v>
      </c>
      <c r="K972" s="2">
        <v>7.32</v>
      </c>
      <c r="L972" s="2">
        <v>0</v>
      </c>
      <c r="M972" s="2">
        <v>0</v>
      </c>
      <c r="N972" s="2">
        <v>0</v>
      </c>
      <c r="O972" s="2">
        <v>0.95160000000000011</v>
      </c>
      <c r="P972" s="2">
        <v>8.2716000000000012</v>
      </c>
      <c r="Q972" s="2">
        <v>0</v>
      </c>
      <c r="R972">
        <v>3</v>
      </c>
      <c r="S972" s="59"/>
      <c r="T972" s="59"/>
    </row>
    <row r="973" spans="1:20" hidden="1" x14ac:dyDescent="0.25">
      <c r="A973" t="s">
        <v>228</v>
      </c>
      <c r="B973" s="53" t="s">
        <v>233</v>
      </c>
      <c r="C973" t="s">
        <v>1</v>
      </c>
      <c r="D973" t="s">
        <v>0</v>
      </c>
      <c r="E973">
        <v>3187690</v>
      </c>
      <c r="F973" t="s">
        <v>101</v>
      </c>
      <c r="G973" t="s">
        <v>256</v>
      </c>
      <c r="H973" s="2">
        <v>0</v>
      </c>
      <c r="I973" s="2">
        <v>0</v>
      </c>
      <c r="J973" s="2">
        <v>0</v>
      </c>
      <c r="K973" s="2">
        <v>50.3</v>
      </c>
      <c r="L973" s="2">
        <v>0</v>
      </c>
      <c r="M973" s="2">
        <v>0</v>
      </c>
      <c r="N973" s="2">
        <v>0</v>
      </c>
      <c r="O973" s="2">
        <v>6.5389999999999997</v>
      </c>
      <c r="P973" s="2">
        <v>56.838999999999999</v>
      </c>
      <c r="Q973" s="2">
        <v>0</v>
      </c>
      <c r="R973">
        <v>3</v>
      </c>
      <c r="S973" s="59"/>
      <c r="T973" s="59"/>
    </row>
    <row r="974" spans="1:20" hidden="1" x14ac:dyDescent="0.25">
      <c r="A974" t="s">
        <v>228</v>
      </c>
      <c r="B974" t="s">
        <v>232</v>
      </c>
      <c r="C974" t="s">
        <v>1</v>
      </c>
      <c r="D974" t="s">
        <v>0</v>
      </c>
      <c r="E974">
        <v>31873488</v>
      </c>
      <c r="F974" t="s">
        <v>101</v>
      </c>
      <c r="G974" t="s">
        <v>256</v>
      </c>
      <c r="H974" s="2">
        <v>0</v>
      </c>
      <c r="I974" s="2">
        <v>0</v>
      </c>
      <c r="J974" s="2">
        <v>0</v>
      </c>
      <c r="K974" s="2">
        <v>3.21</v>
      </c>
      <c r="L974" s="2">
        <v>0</v>
      </c>
      <c r="M974" s="2">
        <v>0</v>
      </c>
      <c r="N974" s="2">
        <v>0</v>
      </c>
      <c r="O974" s="2">
        <v>0.4173</v>
      </c>
      <c r="P974" s="2">
        <v>3.6273</v>
      </c>
      <c r="Q974" s="2">
        <v>0</v>
      </c>
      <c r="R974">
        <v>3</v>
      </c>
      <c r="S974" s="59"/>
      <c r="T974" s="59"/>
    </row>
    <row r="975" spans="1:20" hidden="1" x14ac:dyDescent="0.25">
      <c r="A975" t="s">
        <v>228</v>
      </c>
      <c r="B975" t="s">
        <v>232</v>
      </c>
      <c r="C975" t="s">
        <v>1</v>
      </c>
      <c r="D975" t="s">
        <v>0</v>
      </c>
      <c r="E975">
        <v>31873489</v>
      </c>
      <c r="F975" t="s">
        <v>101</v>
      </c>
      <c r="G975" t="s">
        <v>256</v>
      </c>
      <c r="H975" s="2">
        <v>0</v>
      </c>
      <c r="I975" s="2">
        <v>0</v>
      </c>
      <c r="J975" s="2">
        <v>0</v>
      </c>
      <c r="K975" s="2">
        <v>13.64</v>
      </c>
      <c r="L975" s="2">
        <v>0</v>
      </c>
      <c r="M975" s="2">
        <v>0</v>
      </c>
      <c r="N975" s="2">
        <v>0</v>
      </c>
      <c r="O975" s="2">
        <v>1.7732000000000001</v>
      </c>
      <c r="P975" s="2">
        <v>15.4132</v>
      </c>
      <c r="Q975" s="2">
        <v>0</v>
      </c>
      <c r="R975">
        <v>3</v>
      </c>
      <c r="S975" s="59"/>
      <c r="T975" s="59"/>
    </row>
    <row r="976" spans="1:20" hidden="1" x14ac:dyDescent="0.25">
      <c r="A976" t="s">
        <v>228</v>
      </c>
      <c r="B976" t="s">
        <v>232</v>
      </c>
      <c r="C976" t="s">
        <v>1</v>
      </c>
      <c r="D976" t="s">
        <v>0</v>
      </c>
      <c r="E976">
        <v>1812951</v>
      </c>
      <c r="F976" t="s">
        <v>65</v>
      </c>
      <c r="G976" t="s">
        <v>110</v>
      </c>
      <c r="H976" s="2">
        <v>0</v>
      </c>
      <c r="I976" s="2">
        <v>0</v>
      </c>
      <c r="J976" s="2">
        <v>0</v>
      </c>
      <c r="K976" s="2">
        <v>50</v>
      </c>
      <c r="L976" s="2">
        <v>0</v>
      </c>
      <c r="M976" s="2">
        <v>0</v>
      </c>
      <c r="N976" s="2">
        <v>0</v>
      </c>
      <c r="O976" s="2">
        <v>6.5</v>
      </c>
      <c r="P976" s="2">
        <v>56.5</v>
      </c>
      <c r="Q976" s="2">
        <v>0</v>
      </c>
      <c r="R976">
        <v>3</v>
      </c>
      <c r="S976" s="59"/>
      <c r="T976" s="59"/>
    </row>
    <row r="977" spans="1:20" hidden="1" x14ac:dyDescent="0.25">
      <c r="A977" t="s">
        <v>228</v>
      </c>
      <c r="B977" t="s">
        <v>232</v>
      </c>
      <c r="C977" t="s">
        <v>1</v>
      </c>
      <c r="D977" t="s">
        <v>0</v>
      </c>
      <c r="E977">
        <v>2977</v>
      </c>
      <c r="F977" t="s">
        <v>155</v>
      </c>
      <c r="G977" t="s">
        <v>264</v>
      </c>
      <c r="H977" s="2">
        <v>0</v>
      </c>
      <c r="I977" s="2">
        <v>0</v>
      </c>
      <c r="J977" s="2">
        <v>0</v>
      </c>
      <c r="K977" s="2">
        <v>2.21</v>
      </c>
      <c r="L977" s="2">
        <v>0</v>
      </c>
      <c r="M977" s="2">
        <v>0</v>
      </c>
      <c r="N977" s="2">
        <v>0</v>
      </c>
      <c r="O977" s="2">
        <v>0.2873</v>
      </c>
      <c r="P977" s="2">
        <v>2.4973000000000001</v>
      </c>
      <c r="Q977" s="2">
        <v>0</v>
      </c>
      <c r="R977">
        <v>3</v>
      </c>
      <c r="S977" s="59"/>
      <c r="T977" s="59"/>
    </row>
    <row r="978" spans="1:20" hidden="1" x14ac:dyDescent="0.25">
      <c r="A978" t="s">
        <v>228</v>
      </c>
      <c r="B978" t="s">
        <v>232</v>
      </c>
      <c r="C978" t="s">
        <v>1</v>
      </c>
      <c r="D978" t="s">
        <v>0</v>
      </c>
      <c r="E978">
        <v>2978</v>
      </c>
      <c r="F978" t="s">
        <v>155</v>
      </c>
      <c r="G978" t="s">
        <v>264</v>
      </c>
      <c r="H978" s="2">
        <v>0</v>
      </c>
      <c r="I978" s="2">
        <v>0</v>
      </c>
      <c r="J978" s="2">
        <v>0</v>
      </c>
      <c r="K978" s="2">
        <v>164.6</v>
      </c>
      <c r="L978" s="2">
        <v>0</v>
      </c>
      <c r="M978" s="2">
        <v>0</v>
      </c>
      <c r="N978" s="2">
        <v>0</v>
      </c>
      <c r="O978" s="2">
        <v>21.398</v>
      </c>
      <c r="P978" s="2">
        <v>185.99799999999999</v>
      </c>
      <c r="Q978" s="2">
        <v>0</v>
      </c>
      <c r="R978">
        <v>3</v>
      </c>
      <c r="S978" s="59"/>
      <c r="T978" s="59"/>
    </row>
    <row r="979" spans="1:20" hidden="1" x14ac:dyDescent="0.25">
      <c r="A979" t="s">
        <v>228</v>
      </c>
      <c r="B979" t="s">
        <v>262</v>
      </c>
      <c r="C979" t="s">
        <v>1</v>
      </c>
      <c r="D979" t="s">
        <v>0</v>
      </c>
      <c r="E979">
        <v>9177</v>
      </c>
      <c r="F979" t="s">
        <v>185</v>
      </c>
      <c r="G979" t="s">
        <v>263</v>
      </c>
      <c r="H979" s="2">
        <v>6.8</v>
      </c>
      <c r="I979" s="2">
        <v>0</v>
      </c>
      <c r="J979" s="2">
        <v>0</v>
      </c>
      <c r="K979" s="2">
        <v>73.63</v>
      </c>
      <c r="L979" s="2">
        <v>0</v>
      </c>
      <c r="M979" s="2">
        <v>0</v>
      </c>
      <c r="N979" s="2">
        <v>0</v>
      </c>
      <c r="O979" s="2">
        <v>9.5718999999999994</v>
      </c>
      <c r="P979" s="2">
        <v>90.001899999999992</v>
      </c>
      <c r="Q979" s="2">
        <v>0</v>
      </c>
      <c r="R979">
        <v>3</v>
      </c>
      <c r="S979" s="59"/>
      <c r="T979" s="59"/>
    </row>
    <row r="980" spans="1:20" hidden="1" x14ac:dyDescent="0.25">
      <c r="A980" t="s">
        <v>228</v>
      </c>
      <c r="B980" s="54" t="s">
        <v>231</v>
      </c>
      <c r="C980" t="s">
        <v>1</v>
      </c>
      <c r="D980" t="s">
        <v>0</v>
      </c>
      <c r="E980">
        <v>1102</v>
      </c>
      <c r="F980" t="s">
        <v>119</v>
      </c>
      <c r="G980" t="s">
        <v>261</v>
      </c>
      <c r="H980" s="2">
        <v>0</v>
      </c>
      <c r="I980" s="2">
        <v>0</v>
      </c>
      <c r="J980" s="2">
        <v>0</v>
      </c>
      <c r="K980" s="2">
        <v>5.82</v>
      </c>
      <c r="L980" s="2">
        <v>0</v>
      </c>
      <c r="M980" s="2">
        <v>0</v>
      </c>
      <c r="N980" s="2">
        <v>0</v>
      </c>
      <c r="O980" s="2">
        <v>0.75660000000000005</v>
      </c>
      <c r="P980" s="2">
        <v>6.5766</v>
      </c>
      <c r="Q980" s="2">
        <v>0</v>
      </c>
      <c r="R980">
        <v>3</v>
      </c>
      <c r="S980" s="59"/>
      <c r="T980" s="59"/>
    </row>
    <row r="981" spans="1:20" hidden="1" x14ac:dyDescent="0.25">
      <c r="A981" t="s">
        <v>228</v>
      </c>
      <c r="B981" s="54" t="s">
        <v>231</v>
      </c>
      <c r="C981" t="s">
        <v>1</v>
      </c>
      <c r="D981" t="s">
        <v>0</v>
      </c>
      <c r="E981">
        <v>292</v>
      </c>
      <c r="F981" t="s">
        <v>119</v>
      </c>
      <c r="G981" t="s">
        <v>261</v>
      </c>
      <c r="H981" s="2">
        <v>0</v>
      </c>
      <c r="I981" s="2">
        <v>0</v>
      </c>
      <c r="J981" s="2">
        <v>0</v>
      </c>
      <c r="K981" s="2">
        <v>8.58</v>
      </c>
      <c r="L981" s="2">
        <v>0</v>
      </c>
      <c r="M981" s="2">
        <v>0</v>
      </c>
      <c r="N981" s="2">
        <v>0</v>
      </c>
      <c r="O981" s="2">
        <v>1.1153999999999999</v>
      </c>
      <c r="P981" s="2">
        <v>9.6953999999999994</v>
      </c>
      <c r="Q981" s="2">
        <v>0</v>
      </c>
      <c r="R981">
        <v>3</v>
      </c>
      <c r="S981" s="59"/>
      <c r="T981" s="59"/>
    </row>
    <row r="982" spans="1:20" hidden="1" x14ac:dyDescent="0.25">
      <c r="A982" t="s">
        <v>228</v>
      </c>
      <c r="B982" s="54" t="s">
        <v>231</v>
      </c>
      <c r="C982" t="s">
        <v>1</v>
      </c>
      <c r="D982" t="s">
        <v>0</v>
      </c>
      <c r="E982">
        <v>181853</v>
      </c>
      <c r="F982" t="s">
        <v>65</v>
      </c>
      <c r="G982" t="s">
        <v>110</v>
      </c>
      <c r="H982" s="2">
        <v>0</v>
      </c>
      <c r="I982" s="2">
        <v>0</v>
      </c>
      <c r="J982" s="2">
        <v>0</v>
      </c>
      <c r="K982" s="2">
        <v>18.399999999999999</v>
      </c>
      <c r="L982" s="2">
        <v>0</v>
      </c>
      <c r="M982" s="2">
        <v>0</v>
      </c>
      <c r="N982" s="2">
        <v>0</v>
      </c>
      <c r="O982" s="2">
        <v>2.3919999999999999</v>
      </c>
      <c r="P982" s="2">
        <v>20.791999999999998</v>
      </c>
      <c r="Q982" s="2">
        <v>0</v>
      </c>
      <c r="R982">
        <v>3</v>
      </c>
      <c r="S982" s="59"/>
      <c r="T982" s="59"/>
    </row>
    <row r="983" spans="1:20" hidden="1" x14ac:dyDescent="0.25">
      <c r="A983" t="s">
        <v>228</v>
      </c>
      <c r="B983" t="s">
        <v>230</v>
      </c>
      <c r="C983" t="s">
        <v>1</v>
      </c>
      <c r="D983" t="s">
        <v>0</v>
      </c>
      <c r="E983">
        <v>31873147</v>
      </c>
      <c r="F983" t="s">
        <v>101</v>
      </c>
      <c r="G983" t="s">
        <v>256</v>
      </c>
      <c r="H983" s="2">
        <v>0</v>
      </c>
      <c r="I983" s="2">
        <v>0</v>
      </c>
      <c r="J983" s="2">
        <v>0</v>
      </c>
      <c r="K983" s="2">
        <v>3.34</v>
      </c>
      <c r="L983" s="2">
        <v>0</v>
      </c>
      <c r="M983" s="2">
        <v>0</v>
      </c>
      <c r="N983" s="2">
        <v>0</v>
      </c>
      <c r="O983" s="2">
        <v>0.43419999999999997</v>
      </c>
      <c r="P983" s="2">
        <v>3.7742</v>
      </c>
      <c r="Q983" s="2">
        <v>0</v>
      </c>
      <c r="R983">
        <v>3</v>
      </c>
      <c r="S983" s="59"/>
      <c r="T983" s="59"/>
    </row>
    <row r="984" spans="1:20" hidden="1" x14ac:dyDescent="0.25">
      <c r="A984" t="s">
        <v>228</v>
      </c>
      <c r="B984" t="s">
        <v>230</v>
      </c>
      <c r="C984" t="s">
        <v>1</v>
      </c>
      <c r="D984" t="s">
        <v>0</v>
      </c>
      <c r="E984">
        <v>31873227</v>
      </c>
      <c r="F984" t="s">
        <v>101</v>
      </c>
      <c r="G984" t="s">
        <v>256</v>
      </c>
      <c r="H984" s="2">
        <v>0</v>
      </c>
      <c r="I984" s="2">
        <v>0</v>
      </c>
      <c r="J984" s="2">
        <v>0</v>
      </c>
      <c r="K984" s="2">
        <v>97.15</v>
      </c>
      <c r="L984" s="2">
        <v>0</v>
      </c>
      <c r="M984" s="2">
        <v>0</v>
      </c>
      <c r="N984" s="2">
        <v>0</v>
      </c>
      <c r="O984" s="2">
        <v>12.629500000000002</v>
      </c>
      <c r="P984" s="2">
        <v>109.77950000000001</v>
      </c>
      <c r="Q984" s="2">
        <v>0</v>
      </c>
      <c r="R984">
        <v>3</v>
      </c>
      <c r="S984" s="59"/>
      <c r="T984" s="59"/>
    </row>
    <row r="985" spans="1:20" hidden="1" x14ac:dyDescent="0.25">
      <c r="A985" t="s">
        <v>228</v>
      </c>
      <c r="B985" t="s">
        <v>230</v>
      </c>
      <c r="C985" t="s">
        <v>1</v>
      </c>
      <c r="D985" t="s">
        <v>0</v>
      </c>
      <c r="E985">
        <v>389744</v>
      </c>
      <c r="F985" t="s">
        <v>65</v>
      </c>
      <c r="G985" t="s">
        <v>260</v>
      </c>
      <c r="H985" s="2">
        <v>0</v>
      </c>
      <c r="I985" s="2">
        <v>0</v>
      </c>
      <c r="J985" s="2">
        <v>0</v>
      </c>
      <c r="K985" s="2">
        <v>30</v>
      </c>
      <c r="L985" s="2">
        <v>0</v>
      </c>
      <c r="M985" s="2">
        <v>0</v>
      </c>
      <c r="N985" s="2">
        <v>0</v>
      </c>
      <c r="O985" s="2">
        <v>3.9000000000000004</v>
      </c>
      <c r="P985" s="2">
        <v>33.9</v>
      </c>
      <c r="Q985" s="2">
        <v>0</v>
      </c>
      <c r="R985">
        <v>3</v>
      </c>
      <c r="S985" s="59"/>
      <c r="T985" s="59"/>
    </row>
    <row r="986" spans="1:20" hidden="1" x14ac:dyDescent="0.25">
      <c r="A986" t="s">
        <v>228</v>
      </c>
      <c r="B986" t="s">
        <v>257</v>
      </c>
      <c r="C986" t="s">
        <v>1</v>
      </c>
      <c r="D986" t="s">
        <v>0</v>
      </c>
      <c r="E986">
        <v>162023</v>
      </c>
      <c r="F986" t="s">
        <v>258</v>
      </c>
      <c r="G986" t="s">
        <v>259</v>
      </c>
      <c r="H986" s="2">
        <v>0</v>
      </c>
      <c r="I986" s="2">
        <v>0</v>
      </c>
      <c r="J986" s="2">
        <v>0</v>
      </c>
      <c r="K986" s="2">
        <v>97.52</v>
      </c>
      <c r="L986" s="2">
        <v>0</v>
      </c>
      <c r="M986" s="2">
        <v>0</v>
      </c>
      <c r="N986" s="2">
        <v>0</v>
      </c>
      <c r="O986" s="2">
        <v>12.6776</v>
      </c>
      <c r="P986" s="2">
        <v>110.19759999999999</v>
      </c>
      <c r="Q986" s="2">
        <v>0</v>
      </c>
      <c r="R986">
        <v>3</v>
      </c>
      <c r="S986" s="59"/>
      <c r="T986" s="59"/>
    </row>
    <row r="987" spans="1:20" hidden="1" x14ac:dyDescent="0.25">
      <c r="A987" t="s">
        <v>228</v>
      </c>
      <c r="B987" t="s">
        <v>257</v>
      </c>
      <c r="C987" t="s">
        <v>1</v>
      </c>
      <c r="D987" t="s">
        <v>0</v>
      </c>
      <c r="E987">
        <v>31873091</v>
      </c>
      <c r="F987" t="s">
        <v>101</v>
      </c>
      <c r="G987" t="s">
        <v>256</v>
      </c>
      <c r="H987" s="2">
        <v>0</v>
      </c>
      <c r="I987" s="2">
        <v>0</v>
      </c>
      <c r="J987" s="2">
        <v>0</v>
      </c>
      <c r="K987" s="2">
        <v>15.26</v>
      </c>
      <c r="L987" s="2">
        <v>0</v>
      </c>
      <c r="M987" s="2">
        <v>0</v>
      </c>
      <c r="N987" s="2">
        <v>0</v>
      </c>
      <c r="O987" s="2">
        <v>1.9838</v>
      </c>
      <c r="P987" s="2">
        <v>17.2438</v>
      </c>
      <c r="Q987" s="2">
        <v>0</v>
      </c>
      <c r="R987">
        <v>3</v>
      </c>
      <c r="S987" s="59"/>
      <c r="T987" s="59"/>
    </row>
    <row r="988" spans="1:20" hidden="1" x14ac:dyDescent="0.25">
      <c r="A988" t="s">
        <v>228</v>
      </c>
      <c r="B988" t="s">
        <v>229</v>
      </c>
      <c r="C988" t="s">
        <v>1</v>
      </c>
      <c r="D988" t="s">
        <v>0</v>
      </c>
      <c r="E988">
        <v>31872968</v>
      </c>
      <c r="F988" t="s">
        <v>101</v>
      </c>
      <c r="G988" t="s">
        <v>256</v>
      </c>
      <c r="H988" s="2">
        <v>0</v>
      </c>
      <c r="I988" s="2">
        <v>0</v>
      </c>
      <c r="J988" s="2">
        <v>0</v>
      </c>
      <c r="K988" s="2">
        <v>6.18</v>
      </c>
      <c r="L988" s="2">
        <v>0</v>
      </c>
      <c r="M988" s="2">
        <v>0</v>
      </c>
      <c r="N988" s="2">
        <v>0</v>
      </c>
      <c r="O988" s="2">
        <v>0.8034</v>
      </c>
      <c r="P988" s="2">
        <v>6.9833999999999996</v>
      </c>
      <c r="Q988" s="2">
        <v>0</v>
      </c>
      <c r="R988">
        <v>3</v>
      </c>
      <c r="S988" s="59"/>
      <c r="T988" s="59"/>
    </row>
    <row r="989" spans="1:20" hidden="1" x14ac:dyDescent="0.25">
      <c r="A989" t="s">
        <v>228</v>
      </c>
      <c r="B989" t="s">
        <v>229</v>
      </c>
      <c r="C989" t="s">
        <v>1</v>
      </c>
      <c r="D989" t="s">
        <v>0</v>
      </c>
      <c r="E989">
        <v>31872954</v>
      </c>
      <c r="F989" t="s">
        <v>101</v>
      </c>
      <c r="G989" t="s">
        <v>256</v>
      </c>
      <c r="H989" s="2">
        <v>0</v>
      </c>
      <c r="I989" s="2">
        <v>0</v>
      </c>
      <c r="J989" s="2">
        <v>0</v>
      </c>
      <c r="K989" s="2">
        <v>14.65</v>
      </c>
      <c r="L989" s="2">
        <v>0</v>
      </c>
      <c r="M989" s="2">
        <v>0</v>
      </c>
      <c r="N989" s="2">
        <v>0</v>
      </c>
      <c r="O989" s="2">
        <v>1.9045000000000001</v>
      </c>
      <c r="P989" s="2">
        <v>16.554500000000001</v>
      </c>
      <c r="Q989" s="2">
        <v>0</v>
      </c>
      <c r="R989">
        <v>3</v>
      </c>
      <c r="S989" s="59"/>
      <c r="T989" s="59"/>
    </row>
    <row r="990" spans="1:20" hidden="1" x14ac:dyDescent="0.25">
      <c r="A990" t="s">
        <v>228</v>
      </c>
      <c r="B990" t="s">
        <v>229</v>
      </c>
      <c r="C990" t="s">
        <v>1</v>
      </c>
      <c r="D990" t="s">
        <v>0</v>
      </c>
      <c r="E990">
        <v>31872907</v>
      </c>
      <c r="F990" t="s">
        <v>101</v>
      </c>
      <c r="G990" t="s">
        <v>256</v>
      </c>
      <c r="H990" s="2">
        <v>0</v>
      </c>
      <c r="I990" s="2">
        <v>0</v>
      </c>
      <c r="J990" s="2">
        <v>0</v>
      </c>
      <c r="K990" s="2">
        <v>1.24</v>
      </c>
      <c r="L990" s="2">
        <v>0</v>
      </c>
      <c r="M990" s="2">
        <v>0</v>
      </c>
      <c r="N990" s="2">
        <v>0</v>
      </c>
      <c r="O990" s="2">
        <v>0.16120000000000001</v>
      </c>
      <c r="P990" s="2">
        <v>1.4012</v>
      </c>
      <c r="Q990" s="2">
        <v>0</v>
      </c>
      <c r="R990">
        <v>3</v>
      </c>
      <c r="S990" s="59"/>
      <c r="T990" s="59"/>
    </row>
    <row r="991" spans="1:20" hidden="1" x14ac:dyDescent="0.25">
      <c r="A991" t="s">
        <v>228</v>
      </c>
      <c r="B991" t="s">
        <v>229</v>
      </c>
      <c r="C991" t="s">
        <v>1</v>
      </c>
      <c r="D991" t="s">
        <v>0</v>
      </c>
      <c r="E991">
        <v>31872938</v>
      </c>
      <c r="F991" t="s">
        <v>101</v>
      </c>
      <c r="G991" t="s">
        <v>256</v>
      </c>
      <c r="H991" s="2">
        <v>0</v>
      </c>
      <c r="I991" s="2">
        <v>0</v>
      </c>
      <c r="J991" s="2">
        <v>0</v>
      </c>
      <c r="K991" s="2">
        <v>41.28</v>
      </c>
      <c r="L991" s="2">
        <v>0</v>
      </c>
      <c r="M991" s="2">
        <v>0</v>
      </c>
      <c r="N991" s="2">
        <v>0</v>
      </c>
      <c r="O991" s="2">
        <v>5.3664000000000005</v>
      </c>
      <c r="P991" s="2">
        <v>46.6464</v>
      </c>
      <c r="Q991" s="2">
        <v>0</v>
      </c>
      <c r="R991">
        <v>3</v>
      </c>
      <c r="S991" s="59"/>
      <c r="T991" s="59"/>
    </row>
    <row r="992" spans="1:20" hidden="1" x14ac:dyDescent="0.25">
      <c r="A992" t="s">
        <v>228</v>
      </c>
      <c r="B992" t="s">
        <v>229</v>
      </c>
      <c r="C992" t="s">
        <v>1</v>
      </c>
      <c r="D992" t="s">
        <v>0</v>
      </c>
      <c r="E992">
        <v>2033521</v>
      </c>
      <c r="F992" t="s">
        <v>77</v>
      </c>
      <c r="G992" t="s">
        <v>67</v>
      </c>
      <c r="H992" s="2">
        <v>0</v>
      </c>
      <c r="I992" s="2">
        <v>0</v>
      </c>
      <c r="J992" s="2">
        <v>0</v>
      </c>
      <c r="K992" s="2">
        <v>15.92</v>
      </c>
      <c r="L992" s="2">
        <v>0</v>
      </c>
      <c r="M992" s="2">
        <v>0</v>
      </c>
      <c r="N992" s="2">
        <v>0</v>
      </c>
      <c r="O992" s="2">
        <v>2.0695999999999999</v>
      </c>
      <c r="P992" s="2">
        <v>17.989599999999999</v>
      </c>
      <c r="Q992" s="2">
        <v>0</v>
      </c>
      <c r="R992">
        <v>3</v>
      </c>
      <c r="S992" s="59"/>
      <c r="T992" s="59"/>
    </row>
    <row r="993" spans="1:20" hidden="1" x14ac:dyDescent="0.25">
      <c r="A993" t="s">
        <v>228</v>
      </c>
      <c r="B993" t="s">
        <v>229</v>
      </c>
      <c r="C993" t="s">
        <v>1</v>
      </c>
      <c r="D993" t="s">
        <v>0</v>
      </c>
      <c r="E993">
        <v>2033518</v>
      </c>
      <c r="F993" t="s">
        <v>77</v>
      </c>
      <c r="G993" t="s">
        <v>67</v>
      </c>
      <c r="H993" s="2">
        <v>0</v>
      </c>
      <c r="I993" s="2">
        <v>0</v>
      </c>
      <c r="J993" s="2">
        <v>0</v>
      </c>
      <c r="K993" s="2">
        <v>22.3</v>
      </c>
      <c r="L993" s="2">
        <v>0</v>
      </c>
      <c r="M993" s="2">
        <v>0</v>
      </c>
      <c r="N993" s="2">
        <v>0</v>
      </c>
      <c r="O993" s="2">
        <v>2.899</v>
      </c>
      <c r="P993" s="2">
        <v>25.199000000000002</v>
      </c>
      <c r="Q993" s="2">
        <v>0</v>
      </c>
      <c r="R993">
        <v>3</v>
      </c>
      <c r="S993" s="59"/>
      <c r="T993" s="59"/>
    </row>
    <row r="994" spans="1:20" hidden="1" x14ac:dyDescent="0.25">
      <c r="A994" t="s">
        <v>228</v>
      </c>
      <c r="B994" t="s">
        <v>229</v>
      </c>
      <c r="C994" t="s">
        <v>1</v>
      </c>
      <c r="D994" t="s">
        <v>0</v>
      </c>
      <c r="E994">
        <v>1200411</v>
      </c>
      <c r="F994" t="s">
        <v>108</v>
      </c>
      <c r="G994" t="s">
        <v>109</v>
      </c>
      <c r="H994" s="2">
        <v>0.39</v>
      </c>
      <c r="I994" s="2">
        <v>0</v>
      </c>
      <c r="J994" s="2">
        <v>0</v>
      </c>
      <c r="K994" s="2">
        <v>4.08</v>
      </c>
      <c r="L994" s="2">
        <v>0</v>
      </c>
      <c r="M994" s="2">
        <v>0</v>
      </c>
      <c r="N994" s="2">
        <v>0</v>
      </c>
      <c r="O994" s="2">
        <v>0.53039999999999998</v>
      </c>
      <c r="P994" s="2">
        <v>5.0004</v>
      </c>
      <c r="Q994" s="2">
        <v>0</v>
      </c>
      <c r="R994">
        <v>3</v>
      </c>
      <c r="S994" s="59"/>
      <c r="T994" s="59"/>
    </row>
    <row r="995" spans="1:20" hidden="1" x14ac:dyDescent="0.25">
      <c r="A995" t="s">
        <v>228</v>
      </c>
      <c r="B995" t="s">
        <v>229</v>
      </c>
      <c r="C995" t="s">
        <v>1</v>
      </c>
      <c r="D995" t="s">
        <v>0</v>
      </c>
      <c r="E995">
        <v>181571</v>
      </c>
      <c r="F995" t="s">
        <v>65</v>
      </c>
      <c r="G995" t="s">
        <v>66</v>
      </c>
      <c r="H995" s="2">
        <v>0</v>
      </c>
      <c r="I995" s="2">
        <v>0</v>
      </c>
      <c r="J995" s="2">
        <v>0</v>
      </c>
      <c r="K995" s="2">
        <v>75.2</v>
      </c>
      <c r="L995" s="2">
        <v>0</v>
      </c>
      <c r="M995" s="2">
        <v>0</v>
      </c>
      <c r="N995" s="2">
        <v>0</v>
      </c>
      <c r="O995" s="2">
        <v>9.7760000000000016</v>
      </c>
      <c r="P995" s="2">
        <v>84.975999999999999</v>
      </c>
      <c r="Q995" s="2">
        <v>0</v>
      </c>
      <c r="R995">
        <v>3</v>
      </c>
      <c r="S995" s="59"/>
      <c r="T995" s="59"/>
    </row>
    <row r="996" spans="1:20" hidden="1" x14ac:dyDescent="0.25">
      <c r="A996" t="s">
        <v>228</v>
      </c>
      <c r="B996" t="s">
        <v>204</v>
      </c>
      <c r="C996" t="s">
        <v>1</v>
      </c>
      <c r="D996" t="s">
        <v>0</v>
      </c>
      <c r="E996">
        <v>271556</v>
      </c>
      <c r="F996" t="s">
        <v>147</v>
      </c>
      <c r="G996" t="s">
        <v>68</v>
      </c>
      <c r="H996" s="2">
        <v>0</v>
      </c>
      <c r="I996" s="2">
        <v>0</v>
      </c>
      <c r="J996" s="2">
        <v>0</v>
      </c>
      <c r="K996" s="2">
        <v>23.98</v>
      </c>
      <c r="L996" s="2">
        <v>0</v>
      </c>
      <c r="M996" s="2">
        <v>0</v>
      </c>
      <c r="N996" s="2">
        <v>0</v>
      </c>
      <c r="O996" s="2">
        <v>3.1173999999999999</v>
      </c>
      <c r="P996" s="2">
        <v>27.0974</v>
      </c>
      <c r="Q996" s="2">
        <v>0</v>
      </c>
      <c r="R996">
        <v>3</v>
      </c>
      <c r="S996" s="59"/>
      <c r="T996" s="59"/>
    </row>
    <row r="997" spans="1:20" hidden="1" x14ac:dyDescent="0.25">
      <c r="A997" t="s">
        <v>228</v>
      </c>
      <c r="B997" t="s">
        <v>204</v>
      </c>
      <c r="C997" t="s">
        <v>1</v>
      </c>
      <c r="D997" t="s">
        <v>0</v>
      </c>
      <c r="E997">
        <v>354870</v>
      </c>
      <c r="F997" t="s">
        <v>82</v>
      </c>
      <c r="G997" t="s">
        <v>83</v>
      </c>
      <c r="H997" s="2">
        <v>3.53</v>
      </c>
      <c r="I997" s="2">
        <v>0</v>
      </c>
      <c r="J997" s="2">
        <v>0</v>
      </c>
      <c r="K997" s="2">
        <v>37.590000000000003</v>
      </c>
      <c r="L997" s="2">
        <v>0</v>
      </c>
      <c r="M997" s="2">
        <v>0</v>
      </c>
      <c r="N997" s="2">
        <v>0</v>
      </c>
      <c r="O997" s="2">
        <v>4.8867000000000003</v>
      </c>
      <c r="P997" s="2">
        <v>46.006700000000002</v>
      </c>
      <c r="Q997" s="2">
        <v>0</v>
      </c>
      <c r="R997">
        <v>3</v>
      </c>
      <c r="S997" s="59"/>
      <c r="T997" s="59"/>
    </row>
    <row r="998" spans="1:20" hidden="1" x14ac:dyDescent="0.25">
      <c r="A998" t="s">
        <v>228</v>
      </c>
      <c r="B998" t="s">
        <v>204</v>
      </c>
      <c r="C998" t="s">
        <v>1</v>
      </c>
      <c r="D998" t="s">
        <v>0</v>
      </c>
      <c r="E998">
        <v>8713</v>
      </c>
      <c r="F998" t="s">
        <v>185</v>
      </c>
      <c r="G998" t="s">
        <v>186</v>
      </c>
      <c r="H998" s="2">
        <v>0</v>
      </c>
      <c r="I998" s="2">
        <v>0</v>
      </c>
      <c r="J998" s="2">
        <v>0</v>
      </c>
      <c r="K998" s="2">
        <v>45.89</v>
      </c>
      <c r="L998" s="2">
        <v>0</v>
      </c>
      <c r="M998" s="2">
        <v>0</v>
      </c>
      <c r="N998" s="2">
        <v>0</v>
      </c>
      <c r="O998" s="2">
        <v>5.9657</v>
      </c>
      <c r="P998" s="2">
        <v>51.855699999999999</v>
      </c>
      <c r="Q998" s="2">
        <v>0</v>
      </c>
      <c r="R998">
        <v>3</v>
      </c>
      <c r="S998" s="59"/>
      <c r="T998" s="59"/>
    </row>
    <row r="999" spans="1:20" hidden="1" x14ac:dyDescent="0.25">
      <c r="A999" t="s">
        <v>228</v>
      </c>
      <c r="B999" t="s">
        <v>212</v>
      </c>
      <c r="C999" t="s">
        <v>1</v>
      </c>
      <c r="D999" t="s">
        <v>0</v>
      </c>
      <c r="E999">
        <v>281583</v>
      </c>
      <c r="F999" t="s">
        <v>147</v>
      </c>
      <c r="G999" t="s">
        <v>68</v>
      </c>
      <c r="H999" s="2">
        <v>0</v>
      </c>
      <c r="I999" s="2">
        <v>0</v>
      </c>
      <c r="J999" s="2">
        <v>0</v>
      </c>
      <c r="K999" s="2">
        <v>43.05</v>
      </c>
      <c r="L999" s="2">
        <v>0</v>
      </c>
      <c r="M999" s="2">
        <v>0</v>
      </c>
      <c r="N999" s="2">
        <v>0</v>
      </c>
      <c r="O999" s="2">
        <v>5.5964999999999998</v>
      </c>
      <c r="P999" s="2">
        <v>48.646499999999996</v>
      </c>
      <c r="Q999" s="2">
        <v>0</v>
      </c>
      <c r="R999">
        <v>3</v>
      </c>
      <c r="S999" s="59"/>
      <c r="T999" s="59"/>
    </row>
    <row r="1000" spans="1:20" hidden="1" x14ac:dyDescent="0.25">
      <c r="A1000" t="s">
        <v>228</v>
      </c>
      <c r="B1000" t="s">
        <v>212</v>
      </c>
      <c r="C1000" t="s">
        <v>1</v>
      </c>
      <c r="D1000" t="s">
        <v>0</v>
      </c>
      <c r="E1000">
        <v>130463</v>
      </c>
      <c r="F1000" t="s">
        <v>147</v>
      </c>
      <c r="G1000" t="s">
        <v>68</v>
      </c>
      <c r="H1000" s="2">
        <v>0</v>
      </c>
      <c r="I1000" s="2">
        <v>0</v>
      </c>
      <c r="J1000" s="2">
        <v>0</v>
      </c>
      <c r="K1000" s="2">
        <v>27.41</v>
      </c>
      <c r="L1000" s="2">
        <v>0</v>
      </c>
      <c r="M1000" s="2">
        <v>0</v>
      </c>
      <c r="N1000" s="2">
        <v>0</v>
      </c>
      <c r="O1000" s="2">
        <v>3.5633000000000004</v>
      </c>
      <c r="P1000" s="2">
        <v>30.973300000000002</v>
      </c>
      <c r="Q1000" s="2">
        <v>0</v>
      </c>
      <c r="R1000">
        <v>3</v>
      </c>
      <c r="S1000" s="59"/>
      <c r="T1000" s="59"/>
    </row>
    <row r="1001" spans="1:20" hidden="1" x14ac:dyDescent="0.25">
      <c r="A1001" t="s">
        <v>228</v>
      </c>
      <c r="B1001" t="s">
        <v>212</v>
      </c>
      <c r="C1001" t="s">
        <v>1</v>
      </c>
      <c r="D1001" t="s">
        <v>0</v>
      </c>
      <c r="E1001">
        <v>1986</v>
      </c>
      <c r="F1001" t="s">
        <v>254</v>
      </c>
      <c r="G1001" t="s">
        <v>255</v>
      </c>
      <c r="H1001" s="2">
        <v>0</v>
      </c>
      <c r="I1001" s="2">
        <v>0</v>
      </c>
      <c r="J1001" s="2">
        <v>0</v>
      </c>
      <c r="K1001" s="2">
        <v>30.97</v>
      </c>
      <c r="L1001" s="2">
        <v>0</v>
      </c>
      <c r="M1001" s="2">
        <v>0</v>
      </c>
      <c r="N1001" s="2">
        <v>0</v>
      </c>
      <c r="O1001" s="2">
        <v>4.0260999999999996</v>
      </c>
      <c r="P1001" s="2">
        <v>34.996099999999998</v>
      </c>
      <c r="Q1001" s="2">
        <v>0</v>
      </c>
      <c r="R1001">
        <v>3</v>
      </c>
      <c r="S1001" s="59"/>
      <c r="T1001" s="59"/>
    </row>
    <row r="1002" spans="1:20" hidden="1" x14ac:dyDescent="0.25">
      <c r="A1002" t="s">
        <v>228</v>
      </c>
      <c r="B1002" t="s">
        <v>209</v>
      </c>
      <c r="C1002" t="s">
        <v>1</v>
      </c>
      <c r="D1002" t="s">
        <v>0</v>
      </c>
      <c r="E1002">
        <v>5269</v>
      </c>
      <c r="F1002" t="s">
        <v>131</v>
      </c>
      <c r="G1002" t="s">
        <v>132</v>
      </c>
      <c r="H1002" s="2">
        <v>0</v>
      </c>
      <c r="I1002" s="2">
        <v>0</v>
      </c>
      <c r="J1002" s="2">
        <v>0</v>
      </c>
      <c r="K1002" s="2">
        <v>19.2</v>
      </c>
      <c r="L1002" s="2">
        <v>0</v>
      </c>
      <c r="M1002" s="2">
        <v>0</v>
      </c>
      <c r="N1002" s="2">
        <v>0</v>
      </c>
      <c r="O1002" s="2">
        <v>2.496</v>
      </c>
      <c r="P1002" s="2">
        <v>21.695999999999998</v>
      </c>
      <c r="Q1002" s="2">
        <v>0</v>
      </c>
      <c r="R1002">
        <v>3</v>
      </c>
      <c r="S1002" s="59"/>
      <c r="T1002" s="59"/>
    </row>
    <row r="1003" spans="1:20" hidden="1" x14ac:dyDescent="0.25">
      <c r="A1003" t="s">
        <v>228</v>
      </c>
      <c r="B1003" t="s">
        <v>209</v>
      </c>
      <c r="C1003" t="s">
        <v>1</v>
      </c>
      <c r="D1003" t="s">
        <v>0</v>
      </c>
      <c r="E1003">
        <v>460</v>
      </c>
      <c r="F1003" t="s">
        <v>252</v>
      </c>
      <c r="G1003" t="s">
        <v>253</v>
      </c>
      <c r="H1003" s="2">
        <v>0</v>
      </c>
      <c r="I1003" s="2">
        <v>0</v>
      </c>
      <c r="J1003" s="2">
        <v>0</v>
      </c>
      <c r="K1003" s="2">
        <v>26.55</v>
      </c>
      <c r="L1003" s="2">
        <v>0</v>
      </c>
      <c r="M1003" s="2">
        <v>0</v>
      </c>
      <c r="N1003" s="2">
        <v>0</v>
      </c>
      <c r="O1003" s="2">
        <v>3.4515000000000002</v>
      </c>
      <c r="P1003" s="2">
        <v>30.0015</v>
      </c>
      <c r="Q1003" s="2">
        <v>0</v>
      </c>
      <c r="R1003">
        <v>3</v>
      </c>
      <c r="S1003" s="59"/>
      <c r="T1003" s="59"/>
    </row>
    <row r="1004" spans="1:20" hidden="1" x14ac:dyDescent="0.25">
      <c r="A1004" t="s">
        <v>187</v>
      </c>
      <c r="B1004" t="s">
        <v>196</v>
      </c>
      <c r="C1004" t="s">
        <v>1</v>
      </c>
      <c r="D1004" t="s">
        <v>0</v>
      </c>
      <c r="E1004">
        <v>130284</v>
      </c>
      <c r="F1004" t="s">
        <v>147</v>
      </c>
      <c r="G1004" t="s">
        <v>68</v>
      </c>
      <c r="H1004" s="2">
        <v>0</v>
      </c>
      <c r="I1004" s="2">
        <v>0</v>
      </c>
      <c r="J1004" s="2">
        <v>0</v>
      </c>
      <c r="K1004" s="2">
        <v>15.8</v>
      </c>
      <c r="L1004" s="2">
        <v>0</v>
      </c>
      <c r="M1004" s="2">
        <v>0</v>
      </c>
      <c r="N1004" s="2">
        <v>0</v>
      </c>
      <c r="O1004" s="2">
        <v>2.0540000000000003</v>
      </c>
      <c r="P1004" s="2">
        <v>17.853999999999999</v>
      </c>
      <c r="Q1004" s="2"/>
      <c r="R1004">
        <v>3</v>
      </c>
      <c r="S1004" s="59"/>
      <c r="T1004" s="59"/>
    </row>
    <row r="1005" spans="1:20" hidden="1" x14ac:dyDescent="0.25">
      <c r="A1005" t="s">
        <v>187</v>
      </c>
      <c r="B1005" t="s">
        <v>196</v>
      </c>
      <c r="C1005" t="s">
        <v>1</v>
      </c>
      <c r="D1005" t="s">
        <v>0</v>
      </c>
      <c r="E1005">
        <v>1197356</v>
      </c>
      <c r="F1005" t="s">
        <v>108</v>
      </c>
      <c r="G1005" t="s">
        <v>109</v>
      </c>
      <c r="H1005" s="2">
        <v>0.41000000000000003</v>
      </c>
      <c r="I1005" s="2">
        <v>0</v>
      </c>
      <c r="J1005" s="2">
        <v>0</v>
      </c>
      <c r="K1005" s="2">
        <v>4.07</v>
      </c>
      <c r="L1005" s="2">
        <v>0</v>
      </c>
      <c r="M1005" s="2">
        <v>0</v>
      </c>
      <c r="N1005" s="2">
        <v>0</v>
      </c>
      <c r="O1005" s="2">
        <v>0.52910000000000001</v>
      </c>
      <c r="P1005" s="2">
        <v>5.0091000000000001</v>
      </c>
      <c r="Q1005" s="2"/>
      <c r="R1005">
        <v>3</v>
      </c>
      <c r="S1005" s="59"/>
      <c r="T1005" s="59"/>
    </row>
    <row r="1006" spans="1:20" hidden="1" x14ac:dyDescent="0.25">
      <c r="A1006" t="s">
        <v>187</v>
      </c>
      <c r="B1006" t="s">
        <v>195</v>
      </c>
      <c r="C1006" t="s">
        <v>1</v>
      </c>
      <c r="D1006" t="s">
        <v>0</v>
      </c>
      <c r="E1006">
        <v>869965</v>
      </c>
      <c r="F1006" t="s">
        <v>101</v>
      </c>
      <c r="G1006" t="s">
        <v>102</v>
      </c>
      <c r="H1006" s="2">
        <v>0</v>
      </c>
      <c r="I1006" s="2">
        <v>0</v>
      </c>
      <c r="J1006" s="2">
        <v>0</v>
      </c>
      <c r="K1006" s="2">
        <v>113.57</v>
      </c>
      <c r="L1006" s="2">
        <v>0</v>
      </c>
      <c r="M1006" s="2">
        <v>0</v>
      </c>
      <c r="N1006" s="2">
        <v>0</v>
      </c>
      <c r="O1006" s="2">
        <v>14.764099999999999</v>
      </c>
      <c r="P1006" s="2">
        <v>128.33409999999998</v>
      </c>
      <c r="Q1006" s="2"/>
      <c r="R1006">
        <v>3</v>
      </c>
      <c r="S1006" s="59"/>
      <c r="T1006" s="59"/>
    </row>
    <row r="1007" spans="1:20" hidden="1" x14ac:dyDescent="0.25">
      <c r="A1007" t="s">
        <v>187</v>
      </c>
      <c r="B1007" t="s">
        <v>195</v>
      </c>
      <c r="C1007" t="s">
        <v>1</v>
      </c>
      <c r="D1007" t="s">
        <v>0</v>
      </c>
      <c r="E1007">
        <v>869964</v>
      </c>
      <c r="F1007" t="s">
        <v>101</v>
      </c>
      <c r="G1007" t="s">
        <v>102</v>
      </c>
      <c r="H1007" s="2">
        <v>0</v>
      </c>
      <c r="I1007" s="2">
        <v>0</v>
      </c>
      <c r="J1007" s="2">
        <v>0</v>
      </c>
      <c r="K1007" s="2">
        <v>110.84</v>
      </c>
      <c r="L1007" s="2">
        <v>0</v>
      </c>
      <c r="M1007" s="2">
        <v>0</v>
      </c>
      <c r="N1007" s="2">
        <v>0</v>
      </c>
      <c r="O1007" s="2">
        <v>14.4092</v>
      </c>
      <c r="P1007" s="2">
        <v>125.2492</v>
      </c>
      <c r="Q1007" s="2"/>
      <c r="R1007">
        <v>3</v>
      </c>
      <c r="S1007" s="59"/>
      <c r="T1007" s="59"/>
    </row>
    <row r="1008" spans="1:20" hidden="1" x14ac:dyDescent="0.25">
      <c r="A1008" t="s">
        <v>187</v>
      </c>
      <c r="B1008" t="s">
        <v>195</v>
      </c>
      <c r="C1008" t="s">
        <v>1</v>
      </c>
      <c r="D1008" t="s">
        <v>0</v>
      </c>
      <c r="E1008">
        <v>179811</v>
      </c>
      <c r="F1008" t="s">
        <v>65</v>
      </c>
      <c r="G1008" t="s">
        <v>66</v>
      </c>
      <c r="H1008" s="2">
        <v>0</v>
      </c>
      <c r="I1008" s="2">
        <v>0</v>
      </c>
      <c r="J1008" s="2">
        <v>0</v>
      </c>
      <c r="K1008" s="2">
        <v>20.440000000000001</v>
      </c>
      <c r="L1008" s="2">
        <v>0</v>
      </c>
      <c r="M1008" s="2">
        <v>0</v>
      </c>
      <c r="N1008" s="2">
        <v>0</v>
      </c>
      <c r="O1008" s="2">
        <v>2.6572000000000005</v>
      </c>
      <c r="P1008" s="2">
        <v>23.097200000000001</v>
      </c>
      <c r="Q1008" s="2"/>
      <c r="R1008">
        <v>3</v>
      </c>
      <c r="S1008" s="59"/>
      <c r="T1008" s="59"/>
    </row>
    <row r="1009" spans="1:20" hidden="1" x14ac:dyDescent="0.25">
      <c r="A1009" t="s">
        <v>187</v>
      </c>
      <c r="B1009" t="s">
        <v>194</v>
      </c>
      <c r="C1009" t="s">
        <v>1</v>
      </c>
      <c r="D1009" t="s">
        <v>0</v>
      </c>
      <c r="E1009">
        <v>869698</v>
      </c>
      <c r="F1009" t="s">
        <v>101</v>
      </c>
      <c r="G1009" t="s">
        <v>102</v>
      </c>
      <c r="H1009" s="2">
        <v>0</v>
      </c>
      <c r="I1009" s="2">
        <v>0</v>
      </c>
      <c r="J1009" s="2">
        <v>0</v>
      </c>
      <c r="K1009" s="2">
        <v>102.52</v>
      </c>
      <c r="L1009" s="2">
        <v>0</v>
      </c>
      <c r="M1009" s="2">
        <v>0</v>
      </c>
      <c r="N1009" s="2">
        <v>0</v>
      </c>
      <c r="O1009" s="2">
        <v>13.3276</v>
      </c>
      <c r="P1009" s="2">
        <v>115.8476</v>
      </c>
      <c r="Q1009" s="2"/>
      <c r="R1009">
        <v>3</v>
      </c>
      <c r="S1009" s="59"/>
      <c r="T1009" s="59"/>
    </row>
    <row r="1010" spans="1:20" hidden="1" x14ac:dyDescent="0.25">
      <c r="A1010" t="s">
        <v>187</v>
      </c>
      <c r="B1010" t="s">
        <v>194</v>
      </c>
      <c r="C1010" t="s">
        <v>1</v>
      </c>
      <c r="D1010" t="s">
        <v>0</v>
      </c>
      <c r="E1010">
        <v>1526</v>
      </c>
      <c r="F1010" t="s">
        <v>129</v>
      </c>
      <c r="G1010" t="s">
        <v>130</v>
      </c>
      <c r="H1010" s="2">
        <v>0</v>
      </c>
      <c r="I1010" s="2">
        <v>0</v>
      </c>
      <c r="J1010" s="2">
        <v>0</v>
      </c>
      <c r="K1010" s="2">
        <v>12.82</v>
      </c>
      <c r="L1010" s="2">
        <v>0</v>
      </c>
      <c r="M1010" s="2">
        <v>0</v>
      </c>
      <c r="N1010" s="2">
        <v>0</v>
      </c>
      <c r="O1010" s="2">
        <v>1.6666000000000001</v>
      </c>
      <c r="P1010" s="2">
        <v>14.486600000000001</v>
      </c>
      <c r="Q1010" s="2"/>
      <c r="R1010">
        <v>3</v>
      </c>
      <c r="S1010" s="59"/>
      <c r="T1010" s="59"/>
    </row>
    <row r="1011" spans="1:20" hidden="1" x14ac:dyDescent="0.25">
      <c r="A1011" t="s">
        <v>187</v>
      </c>
      <c r="B1011" t="s">
        <v>227</v>
      </c>
      <c r="C1011" t="s">
        <v>1</v>
      </c>
      <c r="D1011" t="s">
        <v>0</v>
      </c>
      <c r="E1011">
        <v>4607</v>
      </c>
      <c r="F1011" t="s">
        <v>127</v>
      </c>
      <c r="G1011" t="s">
        <v>128</v>
      </c>
      <c r="H1011" s="2">
        <v>0</v>
      </c>
      <c r="I1011" s="2">
        <v>0</v>
      </c>
      <c r="J1011" s="2">
        <v>0</v>
      </c>
      <c r="K1011" s="2">
        <v>49.65</v>
      </c>
      <c r="L1011" s="2">
        <v>0</v>
      </c>
      <c r="M1011" s="2">
        <v>0</v>
      </c>
      <c r="N1011" s="2">
        <v>0</v>
      </c>
      <c r="O1011" s="2">
        <v>6.4545000000000003</v>
      </c>
      <c r="P1011" s="2">
        <v>56.104500000000002</v>
      </c>
      <c r="Q1011" s="2"/>
      <c r="R1011">
        <v>3</v>
      </c>
      <c r="S1011" s="59"/>
      <c r="T1011" s="59"/>
    </row>
    <row r="1012" spans="1:20" hidden="1" x14ac:dyDescent="0.25">
      <c r="A1012" t="s">
        <v>187</v>
      </c>
      <c r="B1012" t="s">
        <v>227</v>
      </c>
      <c r="C1012" t="s">
        <v>1</v>
      </c>
      <c r="D1012" t="s">
        <v>0</v>
      </c>
      <c r="E1012">
        <v>239077</v>
      </c>
      <c r="F1012" t="s">
        <v>135</v>
      </c>
      <c r="G1012" t="s">
        <v>136</v>
      </c>
      <c r="H1012" s="2">
        <v>0</v>
      </c>
      <c r="I1012" s="2">
        <v>0</v>
      </c>
      <c r="J1012" s="2">
        <v>0</v>
      </c>
      <c r="K1012" s="2">
        <v>111.89</v>
      </c>
      <c r="L1012" s="2">
        <v>0</v>
      </c>
      <c r="M1012" s="2">
        <v>0</v>
      </c>
      <c r="N1012" s="2">
        <v>0</v>
      </c>
      <c r="O1012" s="2">
        <v>14.5457</v>
      </c>
      <c r="P1012" s="2">
        <v>126.4357</v>
      </c>
      <c r="Q1012" s="2"/>
      <c r="R1012">
        <v>3</v>
      </c>
      <c r="S1012" s="59"/>
      <c r="T1012" s="59"/>
    </row>
    <row r="1013" spans="1:20" hidden="1" x14ac:dyDescent="0.25">
      <c r="A1013" t="s">
        <v>187</v>
      </c>
      <c r="B1013" t="s">
        <v>226</v>
      </c>
      <c r="C1013" t="s">
        <v>1</v>
      </c>
      <c r="D1013" t="s">
        <v>0</v>
      </c>
      <c r="E1013">
        <v>239058</v>
      </c>
      <c r="F1013" t="s">
        <v>135</v>
      </c>
      <c r="G1013" t="s">
        <v>136</v>
      </c>
      <c r="H1013" s="2">
        <v>0</v>
      </c>
      <c r="I1013" s="2">
        <v>0</v>
      </c>
      <c r="J1013" s="2">
        <v>0</v>
      </c>
      <c r="K1013" s="2">
        <v>444.25</v>
      </c>
      <c r="L1013" s="2">
        <v>0</v>
      </c>
      <c r="M1013" s="2">
        <v>0</v>
      </c>
      <c r="N1013" s="2">
        <v>0</v>
      </c>
      <c r="O1013" s="2">
        <v>57.752500000000005</v>
      </c>
      <c r="P1013" s="2">
        <v>502.0025</v>
      </c>
      <c r="Q1013" s="2"/>
      <c r="R1013">
        <v>3</v>
      </c>
      <c r="S1013" s="59"/>
      <c r="T1013" s="59"/>
    </row>
    <row r="1014" spans="1:20" hidden="1" x14ac:dyDescent="0.25">
      <c r="A1014" t="s">
        <v>187</v>
      </c>
      <c r="B1014" t="s">
        <v>193</v>
      </c>
      <c r="C1014" t="s">
        <v>1</v>
      </c>
      <c r="D1014" t="s">
        <v>0</v>
      </c>
      <c r="E1014">
        <v>1464</v>
      </c>
      <c r="F1014" t="s">
        <v>148</v>
      </c>
      <c r="G1014" t="s">
        <v>149</v>
      </c>
      <c r="H1014" s="2">
        <v>0</v>
      </c>
      <c r="I1014" s="2">
        <v>0</v>
      </c>
      <c r="J1014" s="2">
        <v>0</v>
      </c>
      <c r="K1014" s="2">
        <v>19.91</v>
      </c>
      <c r="L1014" s="2">
        <v>0</v>
      </c>
      <c r="M1014" s="2">
        <v>0</v>
      </c>
      <c r="N1014" s="2">
        <v>0</v>
      </c>
      <c r="O1014" s="2">
        <v>2.5883000000000003</v>
      </c>
      <c r="P1014" s="2">
        <v>22.4983</v>
      </c>
      <c r="Q1014" s="2"/>
      <c r="R1014">
        <v>3</v>
      </c>
      <c r="S1014" s="59"/>
      <c r="T1014" s="59"/>
    </row>
    <row r="1015" spans="1:20" hidden="1" x14ac:dyDescent="0.25">
      <c r="A1015" t="s">
        <v>187</v>
      </c>
      <c r="B1015" t="s">
        <v>193</v>
      </c>
      <c r="C1015" t="s">
        <v>1</v>
      </c>
      <c r="D1015" t="s">
        <v>0</v>
      </c>
      <c r="E1015">
        <v>15739</v>
      </c>
      <c r="F1015" t="s">
        <v>185</v>
      </c>
      <c r="G1015" t="s">
        <v>186</v>
      </c>
      <c r="H1015" s="2">
        <v>3.54</v>
      </c>
      <c r="I1015" s="2">
        <v>0</v>
      </c>
      <c r="J1015" s="2">
        <v>0</v>
      </c>
      <c r="K1015" s="2">
        <v>34.93</v>
      </c>
      <c r="L1015" s="2">
        <v>0</v>
      </c>
      <c r="M1015" s="2">
        <v>0</v>
      </c>
      <c r="N1015" s="2">
        <v>0</v>
      </c>
      <c r="O1015" s="2">
        <v>4.5408999999999997</v>
      </c>
      <c r="P1015" s="2">
        <v>43.010899999999999</v>
      </c>
      <c r="Q1015" s="2"/>
      <c r="R1015">
        <v>3</v>
      </c>
      <c r="S1015" s="59"/>
      <c r="T1015" s="59"/>
    </row>
    <row r="1016" spans="1:20" hidden="1" x14ac:dyDescent="0.25">
      <c r="A1016" t="s">
        <v>187</v>
      </c>
      <c r="B1016" t="s">
        <v>193</v>
      </c>
      <c r="C1016" t="s">
        <v>1</v>
      </c>
      <c r="D1016" t="s">
        <v>0</v>
      </c>
      <c r="E1016">
        <v>869276</v>
      </c>
      <c r="F1016" t="s">
        <v>101</v>
      </c>
      <c r="G1016" t="s">
        <v>102</v>
      </c>
      <c r="H1016" s="2">
        <v>0</v>
      </c>
      <c r="I1016" s="2">
        <v>0</v>
      </c>
      <c r="J1016" s="2">
        <v>0</v>
      </c>
      <c r="K1016" s="2">
        <v>11.91</v>
      </c>
      <c r="L1016" s="2">
        <v>0</v>
      </c>
      <c r="M1016" s="2">
        <v>0</v>
      </c>
      <c r="N1016" s="2">
        <v>0</v>
      </c>
      <c r="O1016" s="2">
        <v>1.5483</v>
      </c>
      <c r="P1016" s="2">
        <v>13.458299999999999</v>
      </c>
      <c r="Q1016" s="2"/>
      <c r="R1016">
        <v>3</v>
      </c>
      <c r="S1016" s="59"/>
      <c r="T1016" s="59"/>
    </row>
    <row r="1017" spans="1:20" hidden="1" x14ac:dyDescent="0.25">
      <c r="A1017" t="s">
        <v>187</v>
      </c>
      <c r="B1017" t="s">
        <v>193</v>
      </c>
      <c r="C1017" t="s">
        <v>1</v>
      </c>
      <c r="D1017" t="s">
        <v>0</v>
      </c>
      <c r="E1017">
        <v>869434</v>
      </c>
      <c r="F1017" t="s">
        <v>101</v>
      </c>
      <c r="G1017" t="s">
        <v>102</v>
      </c>
      <c r="H1017" s="2">
        <v>0</v>
      </c>
      <c r="I1017" s="2">
        <v>0</v>
      </c>
      <c r="J1017" s="2">
        <v>0</v>
      </c>
      <c r="K1017" s="2">
        <v>6.27</v>
      </c>
      <c r="L1017" s="2">
        <v>0</v>
      </c>
      <c r="M1017" s="2">
        <v>0</v>
      </c>
      <c r="N1017" s="2">
        <v>0</v>
      </c>
      <c r="O1017" s="2">
        <v>0.81509999999999994</v>
      </c>
      <c r="P1017" s="2">
        <v>7.0850999999999997</v>
      </c>
      <c r="Q1017" s="2"/>
      <c r="R1017">
        <v>3</v>
      </c>
      <c r="S1017" s="59"/>
      <c r="T1017" s="59"/>
    </row>
    <row r="1018" spans="1:20" hidden="1" x14ac:dyDescent="0.25">
      <c r="A1018" t="s">
        <v>187</v>
      </c>
      <c r="B1018" t="s">
        <v>193</v>
      </c>
      <c r="C1018" t="s">
        <v>1</v>
      </c>
      <c r="D1018" t="s">
        <v>0</v>
      </c>
      <c r="E1018">
        <v>869469</v>
      </c>
      <c r="F1018" t="s">
        <v>101</v>
      </c>
      <c r="G1018" t="s">
        <v>102</v>
      </c>
      <c r="H1018" s="2">
        <v>0</v>
      </c>
      <c r="I1018" s="2">
        <v>0</v>
      </c>
      <c r="J1018" s="2">
        <v>0</v>
      </c>
      <c r="K1018" s="2">
        <v>35.58</v>
      </c>
      <c r="L1018" s="2">
        <v>0</v>
      </c>
      <c r="M1018" s="2">
        <v>0</v>
      </c>
      <c r="N1018" s="2">
        <v>0</v>
      </c>
      <c r="O1018" s="2">
        <v>4.6254</v>
      </c>
      <c r="P1018" s="2">
        <v>40.205399999999997</v>
      </c>
      <c r="Q1018" s="2"/>
      <c r="R1018">
        <v>3</v>
      </c>
      <c r="S1018" s="59"/>
      <c r="T1018" s="59"/>
    </row>
    <row r="1019" spans="1:20" hidden="1" x14ac:dyDescent="0.25">
      <c r="A1019" t="s">
        <v>187</v>
      </c>
      <c r="B1019" t="s">
        <v>192</v>
      </c>
      <c r="C1019" t="s">
        <v>1</v>
      </c>
      <c r="D1019" t="s">
        <v>0</v>
      </c>
      <c r="E1019">
        <v>869274</v>
      </c>
      <c r="F1019" t="s">
        <v>101</v>
      </c>
      <c r="G1019" t="s">
        <v>102</v>
      </c>
      <c r="H1019" s="2">
        <v>0</v>
      </c>
      <c r="I1019" s="2">
        <v>0</v>
      </c>
      <c r="J1019" s="2">
        <v>0</v>
      </c>
      <c r="K1019" s="2">
        <v>129.34</v>
      </c>
      <c r="L1019" s="2">
        <v>0</v>
      </c>
      <c r="M1019" s="2">
        <v>0</v>
      </c>
      <c r="N1019" s="2">
        <v>0</v>
      </c>
      <c r="O1019" s="2">
        <v>16.8142</v>
      </c>
      <c r="P1019" s="2">
        <v>146.1542</v>
      </c>
      <c r="Q1019" s="2"/>
      <c r="R1019">
        <v>3</v>
      </c>
      <c r="S1019" s="59"/>
      <c r="T1019" s="59"/>
    </row>
    <row r="1020" spans="1:20" hidden="1" x14ac:dyDescent="0.25">
      <c r="A1020" t="s">
        <v>187</v>
      </c>
      <c r="B1020" t="s">
        <v>192</v>
      </c>
      <c r="C1020" t="s">
        <v>1</v>
      </c>
      <c r="D1020" t="s">
        <v>0</v>
      </c>
      <c r="E1020">
        <v>869240</v>
      </c>
      <c r="F1020" t="s">
        <v>101</v>
      </c>
      <c r="G1020" t="s">
        <v>102</v>
      </c>
      <c r="H1020" s="2">
        <v>0</v>
      </c>
      <c r="I1020" s="2">
        <v>0</v>
      </c>
      <c r="J1020" s="2">
        <v>0</v>
      </c>
      <c r="K1020" s="2">
        <v>29.9</v>
      </c>
      <c r="L1020" s="2">
        <v>0</v>
      </c>
      <c r="M1020" s="2">
        <v>0</v>
      </c>
      <c r="N1020" s="2">
        <v>0</v>
      </c>
      <c r="O1020" s="2">
        <v>3.887</v>
      </c>
      <c r="P1020" s="2">
        <v>33.786999999999999</v>
      </c>
      <c r="Q1020" s="2"/>
      <c r="R1020">
        <v>3</v>
      </c>
      <c r="S1020" s="59"/>
      <c r="T1020" s="59"/>
    </row>
    <row r="1021" spans="1:20" hidden="1" x14ac:dyDescent="0.25">
      <c r="A1021" t="s">
        <v>187</v>
      </c>
      <c r="B1021" t="s">
        <v>192</v>
      </c>
      <c r="C1021" t="s">
        <v>1</v>
      </c>
      <c r="D1021" t="s">
        <v>0</v>
      </c>
      <c r="E1021">
        <v>869159</v>
      </c>
      <c r="F1021" t="s">
        <v>101</v>
      </c>
      <c r="G1021" t="s">
        <v>102</v>
      </c>
      <c r="H1021" s="2">
        <v>0</v>
      </c>
      <c r="I1021" s="2">
        <v>0</v>
      </c>
      <c r="J1021" s="2">
        <v>0</v>
      </c>
      <c r="K1021" s="2">
        <v>8.6</v>
      </c>
      <c r="L1021" s="2">
        <v>0</v>
      </c>
      <c r="M1021" s="2">
        <v>0</v>
      </c>
      <c r="N1021" s="2">
        <v>0</v>
      </c>
      <c r="O1021" s="2">
        <v>1.1179999999999999</v>
      </c>
      <c r="P1021" s="2">
        <v>9.718</v>
      </c>
      <c r="Q1021" s="2"/>
      <c r="R1021">
        <v>3</v>
      </c>
      <c r="S1021" s="59"/>
      <c r="T1021" s="59"/>
    </row>
    <row r="1022" spans="1:20" hidden="1" x14ac:dyDescent="0.25">
      <c r="A1022" t="s">
        <v>187</v>
      </c>
      <c r="B1022" t="s">
        <v>192</v>
      </c>
      <c r="C1022" t="s">
        <v>1</v>
      </c>
      <c r="D1022" t="s">
        <v>0</v>
      </c>
      <c r="E1022">
        <v>869158</v>
      </c>
      <c r="F1022" t="s">
        <v>101</v>
      </c>
      <c r="G1022" t="s">
        <v>102</v>
      </c>
      <c r="H1022" s="2">
        <v>0</v>
      </c>
      <c r="I1022" s="2">
        <v>0</v>
      </c>
      <c r="J1022" s="2">
        <v>0</v>
      </c>
      <c r="K1022" s="2">
        <v>6.05</v>
      </c>
      <c r="L1022" s="2">
        <v>0</v>
      </c>
      <c r="M1022" s="2">
        <v>0</v>
      </c>
      <c r="N1022" s="2">
        <v>0</v>
      </c>
      <c r="O1022" s="2">
        <v>0.78649999999999998</v>
      </c>
      <c r="P1022" s="2">
        <v>6.8365</v>
      </c>
      <c r="Q1022" s="2"/>
      <c r="R1022">
        <v>3</v>
      </c>
      <c r="S1022" s="59"/>
      <c r="T1022" s="59"/>
    </row>
    <row r="1023" spans="1:20" hidden="1" x14ac:dyDescent="0.25">
      <c r="A1023" t="s">
        <v>187</v>
      </c>
      <c r="B1023" t="s">
        <v>192</v>
      </c>
      <c r="C1023" t="s">
        <v>1</v>
      </c>
      <c r="D1023" t="s">
        <v>0</v>
      </c>
      <c r="E1023">
        <v>179384</v>
      </c>
      <c r="F1023" t="s">
        <v>65</v>
      </c>
      <c r="G1023" t="s">
        <v>66</v>
      </c>
      <c r="H1023" s="2">
        <v>0</v>
      </c>
      <c r="I1023" s="2">
        <v>0</v>
      </c>
      <c r="J1023" s="2">
        <v>0</v>
      </c>
      <c r="K1023" s="2">
        <v>27.45</v>
      </c>
      <c r="L1023" s="2">
        <v>0</v>
      </c>
      <c r="M1023" s="2">
        <v>0</v>
      </c>
      <c r="N1023" s="2">
        <v>0</v>
      </c>
      <c r="O1023" s="2">
        <v>3.5685000000000002</v>
      </c>
      <c r="P1023" s="2">
        <v>31.0185</v>
      </c>
      <c r="Q1023" s="2"/>
      <c r="R1023">
        <v>3</v>
      </c>
      <c r="S1023" s="59"/>
      <c r="T1023" s="59"/>
    </row>
    <row r="1024" spans="1:20" hidden="1" x14ac:dyDescent="0.25">
      <c r="A1024" t="s">
        <v>187</v>
      </c>
      <c r="B1024" t="s">
        <v>192</v>
      </c>
      <c r="C1024" t="s">
        <v>1</v>
      </c>
      <c r="D1024" t="s">
        <v>0</v>
      </c>
      <c r="E1024">
        <v>2120563</v>
      </c>
      <c r="F1024" t="s">
        <v>108</v>
      </c>
      <c r="G1024" t="s">
        <v>109</v>
      </c>
      <c r="H1024" s="2">
        <v>0.42000000000000004</v>
      </c>
      <c r="I1024" s="2">
        <v>0</v>
      </c>
      <c r="J1024" s="2">
        <v>0</v>
      </c>
      <c r="K1024" s="2">
        <v>4.05</v>
      </c>
      <c r="L1024" s="2">
        <v>0</v>
      </c>
      <c r="M1024" s="2">
        <v>0</v>
      </c>
      <c r="N1024" s="2">
        <v>0</v>
      </c>
      <c r="O1024" s="2">
        <v>0.52649999999999997</v>
      </c>
      <c r="P1024" s="2">
        <v>4.9964999999999993</v>
      </c>
      <c r="Q1024" s="2"/>
      <c r="R1024">
        <v>3</v>
      </c>
      <c r="S1024" s="59"/>
      <c r="T1024" s="59"/>
    </row>
    <row r="1025" spans="1:20" hidden="1" x14ac:dyDescent="0.25">
      <c r="A1025" t="s">
        <v>187</v>
      </c>
      <c r="B1025" t="s">
        <v>191</v>
      </c>
      <c r="C1025" t="s">
        <v>1</v>
      </c>
      <c r="D1025" t="s">
        <v>0</v>
      </c>
      <c r="E1025">
        <v>101810</v>
      </c>
      <c r="F1025" t="s">
        <v>224</v>
      </c>
      <c r="G1025" t="s">
        <v>225</v>
      </c>
      <c r="H1025" s="2">
        <v>0</v>
      </c>
      <c r="I1025" s="2">
        <v>0</v>
      </c>
      <c r="J1025" s="2">
        <v>0</v>
      </c>
      <c r="K1025" s="2">
        <v>8.32</v>
      </c>
      <c r="L1025" s="2">
        <v>0</v>
      </c>
      <c r="M1025" s="2">
        <v>0</v>
      </c>
      <c r="N1025" s="2">
        <v>0</v>
      </c>
      <c r="O1025" s="2">
        <v>1.0816000000000001</v>
      </c>
      <c r="P1025" s="2">
        <v>9.4016000000000002</v>
      </c>
      <c r="Q1025" s="2"/>
      <c r="R1025">
        <v>3</v>
      </c>
      <c r="S1025" s="59"/>
      <c r="T1025" s="59"/>
    </row>
    <row r="1026" spans="1:20" hidden="1" x14ac:dyDescent="0.25">
      <c r="A1026" t="s">
        <v>187</v>
      </c>
      <c r="B1026" t="s">
        <v>191</v>
      </c>
      <c r="C1026" t="s">
        <v>1</v>
      </c>
      <c r="D1026" t="s">
        <v>0</v>
      </c>
      <c r="E1026">
        <v>179259</v>
      </c>
      <c r="F1026" t="s">
        <v>65</v>
      </c>
      <c r="G1026" t="s">
        <v>66</v>
      </c>
      <c r="H1026" s="2">
        <v>0</v>
      </c>
      <c r="I1026" s="2">
        <v>0</v>
      </c>
      <c r="J1026" s="2">
        <v>0</v>
      </c>
      <c r="K1026" s="2">
        <v>23.1</v>
      </c>
      <c r="L1026" s="2">
        <v>0</v>
      </c>
      <c r="M1026" s="2">
        <v>0</v>
      </c>
      <c r="N1026" s="2">
        <v>0</v>
      </c>
      <c r="O1026" s="2">
        <v>3.0030000000000001</v>
      </c>
      <c r="P1026" s="2">
        <v>26.103000000000002</v>
      </c>
      <c r="Q1026" s="2"/>
      <c r="R1026">
        <v>3</v>
      </c>
      <c r="S1026" s="59"/>
      <c r="T1026" s="59"/>
    </row>
    <row r="1027" spans="1:20" hidden="1" x14ac:dyDescent="0.25">
      <c r="A1027" t="s">
        <v>187</v>
      </c>
      <c r="B1027" t="s">
        <v>191</v>
      </c>
      <c r="C1027" t="s">
        <v>1</v>
      </c>
      <c r="D1027" t="s">
        <v>0</v>
      </c>
      <c r="E1027">
        <v>869039</v>
      </c>
      <c r="F1027" t="s">
        <v>101</v>
      </c>
      <c r="G1027" t="s">
        <v>102</v>
      </c>
      <c r="H1027" s="2">
        <v>0</v>
      </c>
      <c r="I1027" s="2">
        <v>0</v>
      </c>
      <c r="J1027" s="2">
        <v>0</v>
      </c>
      <c r="K1027" s="2">
        <v>11.4</v>
      </c>
      <c r="L1027" s="2">
        <v>0</v>
      </c>
      <c r="M1027" s="2">
        <v>0</v>
      </c>
      <c r="N1027" s="2">
        <v>0</v>
      </c>
      <c r="O1027" s="2">
        <v>1.4820000000000002</v>
      </c>
      <c r="P1027" s="2">
        <v>12.882000000000001</v>
      </c>
      <c r="Q1027" s="2"/>
      <c r="R1027">
        <v>3</v>
      </c>
      <c r="S1027" s="59"/>
      <c r="T1027" s="59"/>
    </row>
    <row r="1028" spans="1:20" hidden="1" x14ac:dyDescent="0.25">
      <c r="A1028" t="s">
        <v>187</v>
      </c>
      <c r="B1028" t="s">
        <v>191</v>
      </c>
      <c r="C1028" t="s">
        <v>1</v>
      </c>
      <c r="D1028" t="s">
        <v>0</v>
      </c>
      <c r="E1028">
        <v>869038</v>
      </c>
      <c r="F1028" t="s">
        <v>101</v>
      </c>
      <c r="G1028" t="s">
        <v>102</v>
      </c>
      <c r="H1028" s="2">
        <v>0</v>
      </c>
      <c r="I1028" s="2">
        <v>0</v>
      </c>
      <c r="J1028" s="2">
        <v>0</v>
      </c>
      <c r="K1028" s="2">
        <v>16.57</v>
      </c>
      <c r="L1028" s="2">
        <v>0</v>
      </c>
      <c r="M1028" s="2">
        <v>0</v>
      </c>
      <c r="N1028" s="2">
        <v>0</v>
      </c>
      <c r="O1028" s="2">
        <v>2.1541000000000001</v>
      </c>
      <c r="P1028" s="2">
        <v>18.7241</v>
      </c>
      <c r="Q1028" s="2"/>
      <c r="R1028">
        <v>3</v>
      </c>
      <c r="S1028" s="59"/>
      <c r="T1028" s="59"/>
    </row>
    <row r="1029" spans="1:20" hidden="1" x14ac:dyDescent="0.25">
      <c r="A1029" t="s">
        <v>187</v>
      </c>
      <c r="B1029" t="s">
        <v>190</v>
      </c>
      <c r="C1029" t="s">
        <v>1</v>
      </c>
      <c r="D1029" t="s">
        <v>0</v>
      </c>
      <c r="E1029">
        <v>869005</v>
      </c>
      <c r="F1029" t="s">
        <v>101</v>
      </c>
      <c r="G1029" t="s">
        <v>102</v>
      </c>
      <c r="H1029" s="2">
        <v>0</v>
      </c>
      <c r="I1029" s="2">
        <v>0</v>
      </c>
      <c r="J1029" s="2">
        <v>0</v>
      </c>
      <c r="K1029" s="2">
        <v>19.809999999999999</v>
      </c>
      <c r="L1029" s="2">
        <v>0</v>
      </c>
      <c r="M1029" s="2">
        <v>0</v>
      </c>
      <c r="N1029" s="2">
        <v>0</v>
      </c>
      <c r="O1029" s="2">
        <v>2.5752999999999999</v>
      </c>
      <c r="P1029" s="2">
        <v>22.385299999999997</v>
      </c>
      <c r="Q1029" s="2"/>
      <c r="R1029">
        <v>3</v>
      </c>
      <c r="S1029" s="59"/>
      <c r="T1029" s="59"/>
    </row>
    <row r="1030" spans="1:20" hidden="1" x14ac:dyDescent="0.25">
      <c r="A1030" t="s">
        <v>187</v>
      </c>
      <c r="B1030" t="s">
        <v>190</v>
      </c>
      <c r="C1030" t="s">
        <v>1</v>
      </c>
      <c r="D1030" t="s">
        <v>0</v>
      </c>
      <c r="E1030">
        <v>868798</v>
      </c>
      <c r="F1030" t="s">
        <v>101</v>
      </c>
      <c r="G1030" t="s">
        <v>102</v>
      </c>
      <c r="H1030" s="2">
        <v>0</v>
      </c>
      <c r="I1030" s="2">
        <v>0</v>
      </c>
      <c r="J1030" s="2">
        <v>0</v>
      </c>
      <c r="K1030" s="2">
        <v>2.96</v>
      </c>
      <c r="L1030" s="2">
        <v>0</v>
      </c>
      <c r="M1030" s="2">
        <v>0</v>
      </c>
      <c r="N1030" s="2">
        <v>0</v>
      </c>
      <c r="O1030" s="2">
        <v>0.38480000000000003</v>
      </c>
      <c r="P1030" s="2">
        <v>3.3448000000000002</v>
      </c>
      <c r="Q1030" s="2"/>
      <c r="R1030">
        <v>3</v>
      </c>
      <c r="S1030" s="59"/>
      <c r="T1030" s="59"/>
    </row>
    <row r="1031" spans="1:20" hidden="1" x14ac:dyDescent="0.25">
      <c r="A1031" t="s">
        <v>187</v>
      </c>
      <c r="B1031" t="s">
        <v>190</v>
      </c>
      <c r="C1031" t="s">
        <v>1</v>
      </c>
      <c r="D1031" t="s">
        <v>0</v>
      </c>
      <c r="E1031">
        <v>868819</v>
      </c>
      <c r="F1031" t="s">
        <v>101</v>
      </c>
      <c r="G1031" t="s">
        <v>102</v>
      </c>
      <c r="H1031" s="2">
        <v>0</v>
      </c>
      <c r="I1031" s="2">
        <v>0</v>
      </c>
      <c r="J1031" s="2">
        <v>0</v>
      </c>
      <c r="K1031" s="2">
        <v>75</v>
      </c>
      <c r="L1031" s="2">
        <v>0</v>
      </c>
      <c r="M1031" s="2">
        <v>0</v>
      </c>
      <c r="N1031" s="2">
        <v>0</v>
      </c>
      <c r="O1031" s="2">
        <v>9.75</v>
      </c>
      <c r="P1031" s="2">
        <v>84.75</v>
      </c>
      <c r="Q1031" s="2"/>
      <c r="R1031">
        <v>3</v>
      </c>
      <c r="S1031" s="59"/>
      <c r="T1031" s="59"/>
    </row>
    <row r="1032" spans="1:20" hidden="1" x14ac:dyDescent="0.25">
      <c r="A1032" t="s">
        <v>187</v>
      </c>
      <c r="B1032" t="s">
        <v>190</v>
      </c>
      <c r="C1032" t="s">
        <v>1</v>
      </c>
      <c r="D1032" t="s">
        <v>0</v>
      </c>
      <c r="E1032">
        <v>2498</v>
      </c>
      <c r="F1032" t="s">
        <v>222</v>
      </c>
      <c r="G1032" t="s">
        <v>223</v>
      </c>
      <c r="H1032" s="2">
        <v>0</v>
      </c>
      <c r="I1032" s="2">
        <v>0</v>
      </c>
      <c r="J1032" s="2">
        <v>0</v>
      </c>
      <c r="K1032" s="2">
        <v>88.5</v>
      </c>
      <c r="L1032" s="2">
        <v>0</v>
      </c>
      <c r="M1032" s="2">
        <v>0</v>
      </c>
      <c r="N1032" s="2">
        <v>0</v>
      </c>
      <c r="O1032" s="2">
        <v>11.505000000000001</v>
      </c>
      <c r="P1032" s="2">
        <v>100.005</v>
      </c>
      <c r="Q1032" s="2"/>
      <c r="R1032">
        <v>3</v>
      </c>
      <c r="S1032" s="59"/>
      <c r="T1032" s="59"/>
    </row>
    <row r="1033" spans="1:20" hidden="1" x14ac:dyDescent="0.25">
      <c r="A1033" t="s">
        <v>187</v>
      </c>
      <c r="B1033" t="s">
        <v>221</v>
      </c>
      <c r="C1033" t="s">
        <v>1</v>
      </c>
      <c r="D1033" t="s">
        <v>0</v>
      </c>
      <c r="E1033">
        <v>15379923</v>
      </c>
      <c r="F1033" t="s">
        <v>93</v>
      </c>
      <c r="G1033" t="s">
        <v>61</v>
      </c>
      <c r="H1033" s="2">
        <v>0</v>
      </c>
      <c r="I1033" s="2">
        <v>0</v>
      </c>
      <c r="J1033" s="2">
        <v>0</v>
      </c>
      <c r="K1033" s="2">
        <v>4.62</v>
      </c>
      <c r="L1033" s="2">
        <v>0</v>
      </c>
      <c r="M1033" s="2">
        <v>0</v>
      </c>
      <c r="N1033" s="2">
        <v>0</v>
      </c>
      <c r="O1033" s="2">
        <v>0.60060000000000002</v>
      </c>
      <c r="P1033" s="2">
        <v>5.2206000000000001</v>
      </c>
      <c r="Q1033" s="2"/>
      <c r="R1033">
        <v>3</v>
      </c>
      <c r="S1033" s="59"/>
      <c r="T1033" s="59"/>
    </row>
    <row r="1034" spans="1:20" hidden="1" x14ac:dyDescent="0.25">
      <c r="A1034" t="s">
        <v>187</v>
      </c>
      <c r="B1034" t="s">
        <v>221</v>
      </c>
      <c r="C1034" t="s">
        <v>1</v>
      </c>
      <c r="D1034" t="s">
        <v>0</v>
      </c>
      <c r="E1034">
        <v>179014</v>
      </c>
      <c r="F1034" t="s">
        <v>65</v>
      </c>
      <c r="G1034" t="s">
        <v>66</v>
      </c>
      <c r="H1034" s="2">
        <v>0</v>
      </c>
      <c r="I1034" s="2">
        <v>0</v>
      </c>
      <c r="J1034" s="2">
        <v>0</v>
      </c>
      <c r="K1034" s="2">
        <v>18.55</v>
      </c>
      <c r="L1034" s="2">
        <v>0</v>
      </c>
      <c r="M1034" s="2">
        <v>0</v>
      </c>
      <c r="N1034" s="2">
        <v>0</v>
      </c>
      <c r="O1034" s="2">
        <v>2.4115000000000002</v>
      </c>
      <c r="P1034" s="2">
        <v>20.961500000000001</v>
      </c>
      <c r="Q1034" s="2"/>
      <c r="R1034">
        <v>3</v>
      </c>
      <c r="S1034" s="59"/>
      <c r="T1034" s="59"/>
    </row>
    <row r="1035" spans="1:20" hidden="1" x14ac:dyDescent="0.25">
      <c r="A1035" t="s">
        <v>187</v>
      </c>
      <c r="B1035" t="s">
        <v>221</v>
      </c>
      <c r="C1035" t="s">
        <v>1</v>
      </c>
      <c r="D1035" t="s">
        <v>0</v>
      </c>
      <c r="E1035">
        <v>868708</v>
      </c>
      <c r="F1035" t="s">
        <v>101</v>
      </c>
      <c r="G1035" t="s">
        <v>102</v>
      </c>
      <c r="H1035" s="2">
        <v>0</v>
      </c>
      <c r="I1035" s="2">
        <v>0</v>
      </c>
      <c r="J1035" s="2">
        <v>0</v>
      </c>
      <c r="K1035" s="2">
        <v>62.51</v>
      </c>
      <c r="L1035" s="2">
        <v>0</v>
      </c>
      <c r="M1035" s="2">
        <v>0</v>
      </c>
      <c r="N1035" s="2">
        <v>0</v>
      </c>
      <c r="O1035" s="2">
        <v>8.1263000000000005</v>
      </c>
      <c r="P1035" s="2">
        <v>70.636300000000006</v>
      </c>
      <c r="Q1035" s="2"/>
      <c r="R1035">
        <v>3</v>
      </c>
      <c r="S1035" s="59"/>
      <c r="T1035" s="59"/>
    </row>
    <row r="1036" spans="1:20" hidden="1" x14ac:dyDescent="0.25">
      <c r="A1036" t="s">
        <v>187</v>
      </c>
      <c r="B1036" t="s">
        <v>221</v>
      </c>
      <c r="C1036" t="s">
        <v>1</v>
      </c>
      <c r="D1036" t="s">
        <v>0</v>
      </c>
      <c r="E1036">
        <v>868638</v>
      </c>
      <c r="F1036" t="s">
        <v>101</v>
      </c>
      <c r="G1036" t="s">
        <v>102</v>
      </c>
      <c r="H1036" s="2">
        <v>0</v>
      </c>
      <c r="I1036" s="2">
        <v>0</v>
      </c>
      <c r="J1036" s="2">
        <v>0</v>
      </c>
      <c r="K1036" s="2">
        <v>17.8</v>
      </c>
      <c r="L1036" s="2">
        <v>0</v>
      </c>
      <c r="M1036" s="2">
        <v>0</v>
      </c>
      <c r="N1036" s="2">
        <v>0</v>
      </c>
      <c r="O1036" s="2">
        <v>2.3140000000000001</v>
      </c>
      <c r="P1036" s="2">
        <v>20.114000000000001</v>
      </c>
      <c r="Q1036" s="2"/>
      <c r="R1036">
        <v>3</v>
      </c>
      <c r="S1036" s="59"/>
      <c r="T1036" s="59"/>
    </row>
    <row r="1037" spans="1:20" hidden="1" x14ac:dyDescent="0.25">
      <c r="A1037" t="s">
        <v>187</v>
      </c>
      <c r="B1037" t="s">
        <v>221</v>
      </c>
      <c r="C1037" t="s">
        <v>1</v>
      </c>
      <c r="D1037" t="s">
        <v>0</v>
      </c>
      <c r="E1037">
        <v>868641</v>
      </c>
      <c r="F1037" t="s">
        <v>101</v>
      </c>
      <c r="G1037" t="s">
        <v>102</v>
      </c>
      <c r="H1037" s="2">
        <v>0</v>
      </c>
      <c r="I1037" s="2">
        <v>0</v>
      </c>
      <c r="J1037" s="2">
        <v>0</v>
      </c>
      <c r="K1037" s="2">
        <v>1.59</v>
      </c>
      <c r="L1037" s="2">
        <v>0</v>
      </c>
      <c r="M1037" s="2">
        <v>0</v>
      </c>
      <c r="N1037" s="2">
        <v>0</v>
      </c>
      <c r="O1037" s="2">
        <v>0.20670000000000002</v>
      </c>
      <c r="P1037" s="2">
        <v>1.7967000000000002</v>
      </c>
      <c r="Q1037" s="2"/>
      <c r="R1037">
        <v>3</v>
      </c>
      <c r="S1037" s="59"/>
      <c r="T1037" s="59"/>
    </row>
    <row r="1038" spans="1:20" hidden="1" x14ac:dyDescent="0.25">
      <c r="A1038" t="s">
        <v>187</v>
      </c>
      <c r="B1038" t="s">
        <v>221</v>
      </c>
      <c r="C1038" t="s">
        <v>1</v>
      </c>
      <c r="D1038" t="s">
        <v>0</v>
      </c>
      <c r="E1038">
        <v>868709</v>
      </c>
      <c r="F1038" t="s">
        <v>101</v>
      </c>
      <c r="G1038" t="s">
        <v>102</v>
      </c>
      <c r="H1038" s="2">
        <v>0</v>
      </c>
      <c r="I1038" s="2">
        <v>0</v>
      </c>
      <c r="J1038" s="2">
        <v>0</v>
      </c>
      <c r="K1038" s="2">
        <v>32.36</v>
      </c>
      <c r="L1038" s="2">
        <v>0</v>
      </c>
      <c r="M1038" s="2">
        <v>0</v>
      </c>
      <c r="N1038" s="2">
        <v>0</v>
      </c>
      <c r="O1038" s="2">
        <v>4.2068000000000003</v>
      </c>
      <c r="P1038" s="2">
        <v>36.566800000000001</v>
      </c>
      <c r="Q1038" s="2"/>
      <c r="R1038">
        <v>3</v>
      </c>
      <c r="S1038" s="59"/>
      <c r="T1038" s="59"/>
    </row>
    <row r="1039" spans="1:20" hidden="1" x14ac:dyDescent="0.25">
      <c r="A1039" t="s">
        <v>187</v>
      </c>
      <c r="B1039" t="s">
        <v>220</v>
      </c>
      <c r="C1039" t="s">
        <v>1</v>
      </c>
      <c r="D1039" t="s">
        <v>0</v>
      </c>
      <c r="E1039">
        <v>179404</v>
      </c>
      <c r="F1039" t="s">
        <v>119</v>
      </c>
      <c r="G1039" t="s">
        <v>120</v>
      </c>
      <c r="H1039" s="2">
        <v>0</v>
      </c>
      <c r="I1039" s="2">
        <v>0</v>
      </c>
      <c r="J1039" s="2">
        <v>0</v>
      </c>
      <c r="K1039" s="2">
        <v>11.15</v>
      </c>
      <c r="L1039" s="2">
        <v>0</v>
      </c>
      <c r="M1039" s="2">
        <v>0</v>
      </c>
      <c r="N1039" s="2">
        <v>0</v>
      </c>
      <c r="O1039" s="2">
        <v>1.4495</v>
      </c>
      <c r="P1039" s="2">
        <v>12.599500000000001</v>
      </c>
      <c r="Q1039" s="2"/>
      <c r="R1039">
        <v>3</v>
      </c>
      <c r="S1039" s="59"/>
      <c r="T1039" s="59"/>
    </row>
    <row r="1040" spans="1:20" hidden="1" x14ac:dyDescent="0.25">
      <c r="A1040" t="s">
        <v>187</v>
      </c>
      <c r="B1040" t="s">
        <v>220</v>
      </c>
      <c r="C1040" t="s">
        <v>1</v>
      </c>
      <c r="D1040" t="s">
        <v>0</v>
      </c>
      <c r="E1040">
        <v>58012</v>
      </c>
      <c r="F1040" t="s">
        <v>119</v>
      </c>
      <c r="G1040" t="s">
        <v>120</v>
      </c>
      <c r="H1040" s="2">
        <v>0</v>
      </c>
      <c r="I1040" s="2">
        <v>0</v>
      </c>
      <c r="J1040" s="2">
        <v>0</v>
      </c>
      <c r="K1040" s="2">
        <v>6.62</v>
      </c>
      <c r="L1040" s="2">
        <v>0</v>
      </c>
      <c r="M1040" s="2">
        <v>0</v>
      </c>
      <c r="N1040" s="2">
        <v>0</v>
      </c>
      <c r="O1040" s="2">
        <v>0.86060000000000003</v>
      </c>
      <c r="P1040" s="2">
        <v>7.4805999999999999</v>
      </c>
      <c r="Q1040" s="2"/>
      <c r="R1040">
        <v>3</v>
      </c>
      <c r="S1040" s="59"/>
      <c r="T1040" s="59"/>
    </row>
    <row r="1041" spans="1:20" hidden="1" x14ac:dyDescent="0.25">
      <c r="A1041" t="s">
        <v>187</v>
      </c>
      <c r="B1041" t="s">
        <v>220</v>
      </c>
      <c r="C1041" t="s">
        <v>1</v>
      </c>
      <c r="D1041" t="s">
        <v>0</v>
      </c>
      <c r="E1041">
        <v>1875789</v>
      </c>
      <c r="F1041" t="s">
        <v>77</v>
      </c>
      <c r="G1041" t="s">
        <v>67</v>
      </c>
      <c r="H1041" s="2">
        <v>0</v>
      </c>
      <c r="I1041" s="2">
        <v>0</v>
      </c>
      <c r="J1041" s="2">
        <v>0</v>
      </c>
      <c r="K1041" s="2">
        <v>38.979999999999997</v>
      </c>
      <c r="L1041" s="2">
        <v>0</v>
      </c>
      <c r="M1041" s="2">
        <v>0</v>
      </c>
      <c r="N1041" s="2">
        <v>0</v>
      </c>
      <c r="O1041" s="2">
        <v>5.0674000000000001</v>
      </c>
      <c r="P1041" s="2">
        <v>44.047399999999996</v>
      </c>
      <c r="Q1041" s="2"/>
      <c r="R1041">
        <v>3</v>
      </c>
      <c r="S1041" s="59"/>
      <c r="T1041" s="59"/>
    </row>
    <row r="1042" spans="1:20" hidden="1" x14ac:dyDescent="0.25">
      <c r="A1042" t="s">
        <v>187</v>
      </c>
      <c r="B1042" t="s">
        <v>220</v>
      </c>
      <c r="C1042" t="s">
        <v>1</v>
      </c>
      <c r="D1042" t="s">
        <v>0</v>
      </c>
      <c r="E1042">
        <v>895</v>
      </c>
      <c r="F1042" t="s">
        <v>155</v>
      </c>
      <c r="G1042" t="s">
        <v>156</v>
      </c>
      <c r="H1042" s="2">
        <v>0</v>
      </c>
      <c r="I1042" s="2">
        <v>0</v>
      </c>
      <c r="J1042" s="2">
        <v>0</v>
      </c>
      <c r="K1042" s="2">
        <v>43.58</v>
      </c>
      <c r="L1042" s="2">
        <v>0</v>
      </c>
      <c r="M1042" s="2">
        <v>0</v>
      </c>
      <c r="N1042" s="2">
        <v>0</v>
      </c>
      <c r="O1042" s="2">
        <v>5.6654</v>
      </c>
      <c r="P1042" s="2">
        <v>49.245399999999997</v>
      </c>
      <c r="Q1042" s="2"/>
      <c r="R1042">
        <v>3</v>
      </c>
      <c r="S1042" s="59"/>
      <c r="T1042" s="59"/>
    </row>
    <row r="1043" spans="1:20" hidden="1" x14ac:dyDescent="0.25">
      <c r="A1043" t="s">
        <v>187</v>
      </c>
      <c r="B1043" t="s">
        <v>176</v>
      </c>
      <c r="C1043" t="s">
        <v>1</v>
      </c>
      <c r="D1043" t="s">
        <v>0</v>
      </c>
      <c r="E1043">
        <v>3227</v>
      </c>
      <c r="F1043" t="s">
        <v>133</v>
      </c>
      <c r="G1043" t="s">
        <v>134</v>
      </c>
      <c r="H1043" s="2">
        <v>0</v>
      </c>
      <c r="I1043" s="2">
        <v>0</v>
      </c>
      <c r="J1043" s="2">
        <v>0</v>
      </c>
      <c r="K1043" s="2">
        <v>2643.71</v>
      </c>
      <c r="L1043" s="2">
        <v>0</v>
      </c>
      <c r="M1043" s="2">
        <v>0</v>
      </c>
      <c r="N1043" s="2">
        <v>0</v>
      </c>
      <c r="O1043" s="2">
        <v>343.6823</v>
      </c>
      <c r="P1043" s="2">
        <v>2987.3923</v>
      </c>
      <c r="Q1043" s="2"/>
      <c r="R1043">
        <v>3</v>
      </c>
      <c r="S1043" s="59"/>
      <c r="T1043" s="59"/>
    </row>
    <row r="1044" spans="1:20" hidden="1" x14ac:dyDescent="0.25">
      <c r="A1044" t="s">
        <v>187</v>
      </c>
      <c r="B1044" t="s">
        <v>176</v>
      </c>
      <c r="C1044" t="s">
        <v>1</v>
      </c>
      <c r="D1044" t="s">
        <v>0</v>
      </c>
      <c r="E1044">
        <v>2086291</v>
      </c>
      <c r="F1044" t="s">
        <v>101</v>
      </c>
      <c r="G1044" t="s">
        <v>102</v>
      </c>
      <c r="H1044" s="2">
        <v>0</v>
      </c>
      <c r="I1044" s="2">
        <v>0</v>
      </c>
      <c r="J1044" s="2">
        <v>0</v>
      </c>
      <c r="K1044" s="2">
        <v>36.82</v>
      </c>
      <c r="L1044" s="2">
        <v>0</v>
      </c>
      <c r="M1044" s="2">
        <v>0</v>
      </c>
      <c r="N1044" s="2">
        <v>0</v>
      </c>
      <c r="O1044" s="2">
        <v>4.7866</v>
      </c>
      <c r="P1044" s="2">
        <v>41.6066</v>
      </c>
      <c r="Q1044" s="2"/>
      <c r="R1044">
        <v>3</v>
      </c>
      <c r="S1044" s="59"/>
      <c r="T1044" s="59"/>
    </row>
    <row r="1045" spans="1:20" hidden="1" x14ac:dyDescent="0.25">
      <c r="A1045" t="s">
        <v>187</v>
      </c>
      <c r="B1045" t="s">
        <v>176</v>
      </c>
      <c r="C1045" t="s">
        <v>1</v>
      </c>
      <c r="D1045" t="s">
        <v>0</v>
      </c>
      <c r="E1045">
        <v>2086229</v>
      </c>
      <c r="F1045" t="s">
        <v>101</v>
      </c>
      <c r="G1045" t="s">
        <v>102</v>
      </c>
      <c r="H1045" s="2">
        <v>0</v>
      </c>
      <c r="I1045" s="2">
        <v>0</v>
      </c>
      <c r="J1045" s="2">
        <v>0</v>
      </c>
      <c r="K1045" s="2">
        <v>11.47</v>
      </c>
      <c r="L1045" s="2">
        <v>0</v>
      </c>
      <c r="M1045" s="2">
        <v>0</v>
      </c>
      <c r="N1045" s="2">
        <v>0</v>
      </c>
      <c r="O1045" s="2">
        <v>1.4911000000000001</v>
      </c>
      <c r="P1045" s="2">
        <v>12.9611</v>
      </c>
      <c r="Q1045" s="2"/>
      <c r="R1045">
        <v>3</v>
      </c>
      <c r="S1045" s="59"/>
      <c r="T1045" s="59"/>
    </row>
    <row r="1046" spans="1:20" hidden="1" x14ac:dyDescent="0.25">
      <c r="A1046" t="s">
        <v>187</v>
      </c>
      <c r="B1046" t="s">
        <v>176</v>
      </c>
      <c r="C1046" t="s">
        <v>1</v>
      </c>
      <c r="D1046" t="s">
        <v>0</v>
      </c>
      <c r="E1046">
        <v>2086103</v>
      </c>
      <c r="F1046" t="s">
        <v>101</v>
      </c>
      <c r="G1046" t="s">
        <v>102</v>
      </c>
      <c r="H1046" s="2">
        <v>0</v>
      </c>
      <c r="I1046" s="2">
        <v>0</v>
      </c>
      <c r="J1046" s="2">
        <v>0</v>
      </c>
      <c r="K1046" s="2">
        <v>8.4600000000000009</v>
      </c>
      <c r="L1046" s="2">
        <v>0</v>
      </c>
      <c r="M1046" s="2">
        <v>0</v>
      </c>
      <c r="N1046" s="2">
        <v>0</v>
      </c>
      <c r="O1046" s="2">
        <v>1.0998000000000001</v>
      </c>
      <c r="P1046" s="2">
        <v>9.559800000000001</v>
      </c>
      <c r="Q1046" s="2"/>
      <c r="R1046">
        <v>3</v>
      </c>
      <c r="S1046" s="59"/>
      <c r="T1046" s="59"/>
    </row>
    <row r="1047" spans="1:20" hidden="1" x14ac:dyDescent="0.25">
      <c r="A1047" t="s">
        <v>187</v>
      </c>
      <c r="B1047" t="s">
        <v>168</v>
      </c>
      <c r="C1047" t="s">
        <v>1</v>
      </c>
      <c r="D1047" t="s">
        <v>0</v>
      </c>
      <c r="E1047">
        <v>1957590</v>
      </c>
      <c r="F1047" t="s">
        <v>101</v>
      </c>
      <c r="G1047" t="s">
        <v>102</v>
      </c>
      <c r="H1047" s="2">
        <v>0</v>
      </c>
      <c r="I1047" s="2">
        <v>0</v>
      </c>
      <c r="J1047" s="2">
        <v>0</v>
      </c>
      <c r="K1047" s="2">
        <v>6.05</v>
      </c>
      <c r="L1047" s="2">
        <v>0</v>
      </c>
      <c r="M1047" s="2">
        <v>0</v>
      </c>
      <c r="N1047" s="2">
        <v>0</v>
      </c>
      <c r="O1047" s="2">
        <v>0.78649999999999998</v>
      </c>
      <c r="P1047" s="2">
        <v>6.8365</v>
      </c>
      <c r="Q1047" s="2"/>
      <c r="R1047">
        <v>3</v>
      </c>
      <c r="S1047" s="59"/>
      <c r="T1047" s="59"/>
    </row>
    <row r="1048" spans="1:20" hidden="1" x14ac:dyDescent="0.25">
      <c r="A1048" t="s">
        <v>187</v>
      </c>
      <c r="B1048" t="s">
        <v>167</v>
      </c>
      <c r="C1048" t="s">
        <v>1</v>
      </c>
      <c r="D1048" t="s">
        <v>0</v>
      </c>
      <c r="E1048">
        <v>7147</v>
      </c>
      <c r="F1048" t="s">
        <v>138</v>
      </c>
      <c r="G1048" t="s">
        <v>139</v>
      </c>
      <c r="H1048" s="2">
        <v>0</v>
      </c>
      <c r="I1048" s="2">
        <v>0</v>
      </c>
      <c r="J1048" s="2">
        <v>0</v>
      </c>
      <c r="K1048" s="2">
        <v>73.2</v>
      </c>
      <c r="L1048" s="2">
        <v>0</v>
      </c>
      <c r="M1048" s="2">
        <v>0</v>
      </c>
      <c r="N1048" s="2">
        <v>0</v>
      </c>
      <c r="O1048" s="2">
        <v>9.516</v>
      </c>
      <c r="P1048" s="2">
        <v>82.716000000000008</v>
      </c>
      <c r="Q1048" s="2"/>
      <c r="R1048">
        <v>3</v>
      </c>
      <c r="S1048" s="59"/>
      <c r="T1048" s="59"/>
    </row>
    <row r="1049" spans="1:20" hidden="1" x14ac:dyDescent="0.25">
      <c r="A1049" t="s">
        <v>187</v>
      </c>
      <c r="B1049" t="s">
        <v>167</v>
      </c>
      <c r="C1049" t="s">
        <v>1</v>
      </c>
      <c r="D1049" t="s">
        <v>0</v>
      </c>
      <c r="E1049">
        <v>7146</v>
      </c>
      <c r="F1049" t="s">
        <v>138</v>
      </c>
      <c r="G1049" t="s">
        <v>139</v>
      </c>
      <c r="H1049" s="2">
        <v>0</v>
      </c>
      <c r="I1049" s="2">
        <v>0</v>
      </c>
      <c r="J1049" s="2">
        <v>0</v>
      </c>
      <c r="K1049" s="2">
        <v>15.62</v>
      </c>
      <c r="L1049" s="2">
        <v>0</v>
      </c>
      <c r="M1049" s="2">
        <v>0</v>
      </c>
      <c r="N1049" s="2">
        <v>0</v>
      </c>
      <c r="O1049" s="2">
        <v>2.0306000000000002</v>
      </c>
      <c r="P1049" s="2">
        <v>17.650600000000001</v>
      </c>
      <c r="Q1049" s="2"/>
      <c r="R1049">
        <v>3</v>
      </c>
      <c r="S1049" s="59"/>
      <c r="T1049" s="59"/>
    </row>
    <row r="1050" spans="1:20" hidden="1" x14ac:dyDescent="0.25">
      <c r="A1050" t="s">
        <v>187</v>
      </c>
      <c r="B1050" t="s">
        <v>167</v>
      </c>
      <c r="C1050" t="s">
        <v>1</v>
      </c>
      <c r="D1050" t="s">
        <v>0</v>
      </c>
      <c r="E1050">
        <v>26517</v>
      </c>
      <c r="F1050" t="s">
        <v>72</v>
      </c>
      <c r="G1050" t="s">
        <v>73</v>
      </c>
      <c r="H1050" s="2">
        <v>3.2199999999999998</v>
      </c>
      <c r="I1050" s="2">
        <v>0</v>
      </c>
      <c r="J1050" s="2">
        <v>0</v>
      </c>
      <c r="K1050" s="2">
        <v>33.43</v>
      </c>
      <c r="L1050" s="2">
        <v>0</v>
      </c>
      <c r="M1050" s="2">
        <v>0</v>
      </c>
      <c r="N1050" s="2">
        <v>0</v>
      </c>
      <c r="O1050" s="2">
        <v>4.3459000000000003</v>
      </c>
      <c r="P1050" s="2">
        <v>40.995899999999999</v>
      </c>
      <c r="Q1050" s="2"/>
      <c r="R1050">
        <v>3</v>
      </c>
      <c r="S1050" s="59"/>
      <c r="T1050" s="59"/>
    </row>
    <row r="1051" spans="1:20" hidden="1" x14ac:dyDescent="0.25">
      <c r="A1051" t="s">
        <v>187</v>
      </c>
      <c r="B1051" t="s">
        <v>167</v>
      </c>
      <c r="C1051" t="s">
        <v>1</v>
      </c>
      <c r="D1051" t="s">
        <v>0</v>
      </c>
      <c r="E1051">
        <v>1956913</v>
      </c>
      <c r="F1051" t="s">
        <v>101</v>
      </c>
      <c r="G1051" t="s">
        <v>102</v>
      </c>
      <c r="H1051" s="2">
        <v>0</v>
      </c>
      <c r="I1051" s="2">
        <v>0</v>
      </c>
      <c r="J1051" s="2">
        <v>0</v>
      </c>
      <c r="K1051" s="2">
        <v>16.309999999999999</v>
      </c>
      <c r="L1051" s="2">
        <v>0</v>
      </c>
      <c r="M1051" s="2">
        <v>0</v>
      </c>
      <c r="N1051" s="2">
        <v>0</v>
      </c>
      <c r="O1051" s="2">
        <v>2.1202999999999999</v>
      </c>
      <c r="P1051" s="2">
        <v>18.430299999999999</v>
      </c>
      <c r="Q1051" s="2"/>
      <c r="R1051">
        <v>3</v>
      </c>
      <c r="S1051" s="59"/>
      <c r="T1051" s="59"/>
    </row>
    <row r="1052" spans="1:20" hidden="1" x14ac:dyDescent="0.25">
      <c r="A1052" t="s">
        <v>187</v>
      </c>
      <c r="B1052" t="s">
        <v>175</v>
      </c>
      <c r="C1052" t="s">
        <v>1</v>
      </c>
      <c r="D1052" t="s">
        <v>0</v>
      </c>
      <c r="E1052">
        <v>2032421</v>
      </c>
      <c r="F1052" t="s">
        <v>101</v>
      </c>
      <c r="G1052" t="s">
        <v>102</v>
      </c>
      <c r="H1052" s="2">
        <v>0</v>
      </c>
      <c r="I1052" s="2">
        <v>0</v>
      </c>
      <c r="J1052" s="2">
        <v>0</v>
      </c>
      <c r="K1052" s="2">
        <v>22.23</v>
      </c>
      <c r="L1052" s="2">
        <v>0</v>
      </c>
      <c r="M1052" s="2">
        <v>0</v>
      </c>
      <c r="N1052" s="2">
        <v>0</v>
      </c>
      <c r="O1052" s="2">
        <v>2.8899000000000004</v>
      </c>
      <c r="P1052" s="2">
        <v>25.119900000000001</v>
      </c>
      <c r="Q1052" s="2"/>
      <c r="R1052">
        <v>3</v>
      </c>
      <c r="S1052" s="59"/>
      <c r="T1052" s="59"/>
    </row>
    <row r="1053" spans="1:20" hidden="1" x14ac:dyDescent="0.25">
      <c r="A1053" t="s">
        <v>187</v>
      </c>
      <c r="B1053" t="s">
        <v>175</v>
      </c>
      <c r="C1053" t="s">
        <v>1</v>
      </c>
      <c r="D1053" t="s">
        <v>0</v>
      </c>
      <c r="E1053">
        <v>2032522</v>
      </c>
      <c r="F1053" t="s">
        <v>101</v>
      </c>
      <c r="G1053" t="s">
        <v>102</v>
      </c>
      <c r="H1053" s="2">
        <v>0</v>
      </c>
      <c r="I1053" s="2">
        <v>0</v>
      </c>
      <c r="J1053" s="2">
        <v>0</v>
      </c>
      <c r="K1053" s="2">
        <v>25.47</v>
      </c>
      <c r="L1053" s="2">
        <v>0</v>
      </c>
      <c r="M1053" s="2">
        <v>0</v>
      </c>
      <c r="N1053" s="2">
        <v>0</v>
      </c>
      <c r="O1053" s="2">
        <v>3.3111000000000002</v>
      </c>
      <c r="P1053" s="2">
        <v>28.781099999999999</v>
      </c>
      <c r="Q1053" s="2"/>
      <c r="R1053">
        <v>3</v>
      </c>
      <c r="S1053" s="59"/>
      <c r="T1053" s="59"/>
    </row>
    <row r="1054" spans="1:20" hidden="1" x14ac:dyDescent="0.25">
      <c r="A1054" t="s">
        <v>187</v>
      </c>
      <c r="B1054" t="s">
        <v>175</v>
      </c>
      <c r="C1054" t="s">
        <v>1</v>
      </c>
      <c r="D1054" t="s">
        <v>0</v>
      </c>
      <c r="E1054">
        <v>864197</v>
      </c>
      <c r="F1054" t="s">
        <v>65</v>
      </c>
      <c r="G1054" t="s">
        <v>66</v>
      </c>
      <c r="H1054" s="2">
        <v>0</v>
      </c>
      <c r="I1054" s="2">
        <v>0</v>
      </c>
      <c r="J1054" s="2">
        <v>0</v>
      </c>
      <c r="K1054" s="2">
        <v>216.9</v>
      </c>
      <c r="L1054" s="2">
        <v>0</v>
      </c>
      <c r="M1054" s="2">
        <v>0</v>
      </c>
      <c r="N1054" s="2">
        <v>0</v>
      </c>
      <c r="O1054" s="2">
        <v>28.197000000000003</v>
      </c>
      <c r="P1054" s="2">
        <v>245.09700000000001</v>
      </c>
      <c r="Q1054" s="2"/>
      <c r="R1054">
        <v>3</v>
      </c>
      <c r="S1054" s="59"/>
      <c r="T1054" s="59"/>
    </row>
    <row r="1055" spans="1:20" hidden="1" x14ac:dyDescent="0.25">
      <c r="A1055" t="s">
        <v>187</v>
      </c>
      <c r="B1055" t="s">
        <v>166</v>
      </c>
      <c r="C1055" t="s">
        <v>1</v>
      </c>
      <c r="D1055" t="s">
        <v>0</v>
      </c>
      <c r="E1055">
        <v>128</v>
      </c>
      <c r="F1055" t="s">
        <v>127</v>
      </c>
      <c r="G1055" t="s">
        <v>128</v>
      </c>
      <c r="H1055" s="2">
        <v>0</v>
      </c>
      <c r="I1055" s="2">
        <v>0</v>
      </c>
      <c r="J1055" s="2">
        <v>0</v>
      </c>
      <c r="K1055" s="2">
        <v>16.329999999999998</v>
      </c>
      <c r="L1055" s="2">
        <v>0</v>
      </c>
      <c r="M1055" s="2">
        <v>0</v>
      </c>
      <c r="N1055" s="2">
        <v>0</v>
      </c>
      <c r="O1055" s="2">
        <v>2.1229</v>
      </c>
      <c r="P1055" s="2">
        <v>18.4529</v>
      </c>
      <c r="Q1055" s="2"/>
      <c r="R1055">
        <v>3</v>
      </c>
      <c r="S1055" s="59"/>
      <c r="T1055" s="59"/>
    </row>
    <row r="1056" spans="1:20" hidden="1" x14ac:dyDescent="0.25">
      <c r="A1056" t="s">
        <v>187</v>
      </c>
      <c r="B1056" t="s">
        <v>166</v>
      </c>
      <c r="C1056" t="s">
        <v>1</v>
      </c>
      <c r="D1056" t="s">
        <v>0</v>
      </c>
      <c r="E1056">
        <v>2032155</v>
      </c>
      <c r="F1056" t="s">
        <v>101</v>
      </c>
      <c r="G1056" t="s">
        <v>102</v>
      </c>
      <c r="H1056" s="2">
        <v>0</v>
      </c>
      <c r="I1056" s="2">
        <v>0</v>
      </c>
      <c r="J1056" s="2">
        <v>0</v>
      </c>
      <c r="K1056" s="2">
        <v>6.47</v>
      </c>
      <c r="L1056" s="2">
        <v>0</v>
      </c>
      <c r="M1056" s="2">
        <v>0</v>
      </c>
      <c r="N1056" s="2">
        <v>0</v>
      </c>
      <c r="O1056" s="2">
        <v>0.84109999999999996</v>
      </c>
      <c r="P1056" s="2">
        <v>7.3110999999999997</v>
      </c>
      <c r="Q1056" s="2"/>
      <c r="R1056">
        <v>3</v>
      </c>
      <c r="S1056" s="59"/>
      <c r="T1056" s="59"/>
    </row>
    <row r="1057" spans="1:20" hidden="1" x14ac:dyDescent="0.25">
      <c r="A1057" t="s">
        <v>187</v>
      </c>
      <c r="B1057" t="s">
        <v>166</v>
      </c>
      <c r="C1057" t="s">
        <v>1</v>
      </c>
      <c r="D1057" t="s">
        <v>0</v>
      </c>
      <c r="E1057">
        <v>2032105</v>
      </c>
      <c r="F1057" t="s">
        <v>101</v>
      </c>
      <c r="G1057" t="s">
        <v>102</v>
      </c>
      <c r="H1057" s="2">
        <v>0</v>
      </c>
      <c r="I1057" s="2">
        <v>0</v>
      </c>
      <c r="J1057" s="2">
        <v>0</v>
      </c>
      <c r="K1057" s="2">
        <v>3.73</v>
      </c>
      <c r="L1057" s="2">
        <v>0</v>
      </c>
      <c r="M1057" s="2">
        <v>0</v>
      </c>
      <c r="N1057" s="2">
        <v>0</v>
      </c>
      <c r="O1057" s="2">
        <v>0.4849</v>
      </c>
      <c r="P1057" s="2">
        <v>4.2149000000000001</v>
      </c>
      <c r="Q1057" s="2"/>
      <c r="R1057">
        <v>3</v>
      </c>
      <c r="S1057" s="59"/>
      <c r="T1057" s="59"/>
    </row>
    <row r="1058" spans="1:20" hidden="1" x14ac:dyDescent="0.25">
      <c r="A1058" t="s">
        <v>187</v>
      </c>
      <c r="B1058" t="s">
        <v>166</v>
      </c>
      <c r="C1058" t="s">
        <v>1</v>
      </c>
      <c r="D1058" t="s">
        <v>0</v>
      </c>
      <c r="E1058">
        <v>2032085</v>
      </c>
      <c r="F1058" t="s">
        <v>101</v>
      </c>
      <c r="G1058" t="s">
        <v>102</v>
      </c>
      <c r="H1058" s="2">
        <v>0</v>
      </c>
      <c r="I1058" s="2">
        <v>0</v>
      </c>
      <c r="J1058" s="2">
        <v>0</v>
      </c>
      <c r="K1058" s="2">
        <v>58.58</v>
      </c>
      <c r="L1058" s="2">
        <v>0</v>
      </c>
      <c r="M1058" s="2">
        <v>0</v>
      </c>
      <c r="N1058" s="2">
        <v>0</v>
      </c>
      <c r="O1058" s="2">
        <v>7.6154000000000002</v>
      </c>
      <c r="P1058" s="2">
        <v>66.195399999999992</v>
      </c>
      <c r="Q1058" s="2"/>
      <c r="R1058">
        <v>3</v>
      </c>
      <c r="S1058" s="59"/>
      <c r="T1058" s="59"/>
    </row>
    <row r="1059" spans="1:20" hidden="1" x14ac:dyDescent="0.25">
      <c r="A1059" t="s">
        <v>187</v>
      </c>
      <c r="B1059" t="s">
        <v>166</v>
      </c>
      <c r="C1059" t="s">
        <v>1</v>
      </c>
      <c r="D1059" t="s">
        <v>0</v>
      </c>
      <c r="E1059">
        <v>747792</v>
      </c>
      <c r="F1059" t="s">
        <v>65</v>
      </c>
      <c r="G1059" t="s">
        <v>66</v>
      </c>
      <c r="H1059" s="2">
        <v>0</v>
      </c>
      <c r="I1059" s="2">
        <v>0</v>
      </c>
      <c r="J1059" s="2">
        <v>0</v>
      </c>
      <c r="K1059" s="2">
        <v>139.19999999999999</v>
      </c>
      <c r="L1059" s="2">
        <v>0</v>
      </c>
      <c r="M1059" s="2">
        <v>0</v>
      </c>
      <c r="N1059" s="2">
        <v>0</v>
      </c>
      <c r="O1059" s="2">
        <v>18.096</v>
      </c>
      <c r="P1059" s="2">
        <v>157.29599999999999</v>
      </c>
      <c r="Q1059" s="2"/>
      <c r="R1059">
        <v>3</v>
      </c>
      <c r="S1059" s="59"/>
      <c r="T1059" s="59"/>
    </row>
    <row r="1060" spans="1:20" hidden="1" x14ac:dyDescent="0.25">
      <c r="A1060" t="s">
        <v>187</v>
      </c>
      <c r="B1060" t="s">
        <v>165</v>
      </c>
      <c r="C1060" t="s">
        <v>1</v>
      </c>
      <c r="D1060" t="s">
        <v>0</v>
      </c>
      <c r="E1060">
        <v>55115</v>
      </c>
      <c r="F1060" t="s">
        <v>147</v>
      </c>
      <c r="G1060" t="s">
        <v>68</v>
      </c>
      <c r="H1060" s="2">
        <v>0</v>
      </c>
      <c r="I1060" s="2">
        <v>0</v>
      </c>
      <c r="J1060" s="2">
        <v>0</v>
      </c>
      <c r="K1060" s="2">
        <v>13.94</v>
      </c>
      <c r="L1060" s="2">
        <v>0</v>
      </c>
      <c r="M1060" s="2">
        <v>0</v>
      </c>
      <c r="N1060" s="2">
        <v>0</v>
      </c>
      <c r="O1060" s="2">
        <v>1.8122</v>
      </c>
      <c r="P1060" s="2">
        <v>15.7522</v>
      </c>
      <c r="Q1060" s="2"/>
      <c r="R1060">
        <v>3</v>
      </c>
      <c r="S1060" s="59"/>
      <c r="T1060" s="59"/>
    </row>
    <row r="1061" spans="1:20" hidden="1" x14ac:dyDescent="0.25">
      <c r="A1061" t="s">
        <v>187</v>
      </c>
      <c r="B1061" t="s">
        <v>165</v>
      </c>
      <c r="C1061" t="s">
        <v>1</v>
      </c>
      <c r="D1061" t="s">
        <v>0</v>
      </c>
      <c r="E1061">
        <v>747697</v>
      </c>
      <c r="F1061" t="s">
        <v>65</v>
      </c>
      <c r="G1061" t="s">
        <v>66</v>
      </c>
      <c r="H1061" s="2">
        <v>0</v>
      </c>
      <c r="I1061" s="2">
        <v>0</v>
      </c>
      <c r="J1061" s="2">
        <v>0</v>
      </c>
      <c r="K1061" s="2">
        <v>6.4</v>
      </c>
      <c r="L1061" s="2">
        <v>0</v>
      </c>
      <c r="M1061" s="2">
        <v>0</v>
      </c>
      <c r="N1061" s="2">
        <v>0</v>
      </c>
      <c r="O1061" s="2">
        <v>0.83200000000000007</v>
      </c>
      <c r="P1061" s="2">
        <v>7.2320000000000002</v>
      </c>
      <c r="Q1061" s="2"/>
      <c r="R1061">
        <v>3</v>
      </c>
      <c r="S1061" s="59"/>
      <c r="T1061" s="59"/>
    </row>
    <row r="1062" spans="1:20" hidden="1" x14ac:dyDescent="0.25">
      <c r="A1062" t="s">
        <v>187</v>
      </c>
      <c r="B1062" t="s">
        <v>165</v>
      </c>
      <c r="C1062" t="s">
        <v>1</v>
      </c>
      <c r="D1062" t="s">
        <v>0</v>
      </c>
      <c r="E1062">
        <v>747650</v>
      </c>
      <c r="F1062" t="s">
        <v>65</v>
      </c>
      <c r="G1062" t="s">
        <v>66</v>
      </c>
      <c r="H1062" s="2">
        <v>0</v>
      </c>
      <c r="I1062" s="2">
        <v>0</v>
      </c>
      <c r="J1062" s="2">
        <v>0</v>
      </c>
      <c r="K1062" s="2">
        <v>66.150000000000006</v>
      </c>
      <c r="L1062" s="2">
        <v>0</v>
      </c>
      <c r="M1062" s="2">
        <v>0</v>
      </c>
      <c r="N1062" s="2">
        <v>0</v>
      </c>
      <c r="O1062" s="2">
        <v>8.5995000000000008</v>
      </c>
      <c r="P1062" s="2">
        <v>74.749500000000012</v>
      </c>
      <c r="Q1062" s="2"/>
      <c r="R1062">
        <v>3</v>
      </c>
      <c r="S1062" s="59"/>
      <c r="T1062" s="59"/>
    </row>
    <row r="1063" spans="1:20" hidden="1" x14ac:dyDescent="0.25">
      <c r="A1063" t="s">
        <v>187</v>
      </c>
      <c r="B1063" t="s">
        <v>165</v>
      </c>
      <c r="C1063" t="s">
        <v>1</v>
      </c>
      <c r="D1063" t="s">
        <v>0</v>
      </c>
      <c r="E1063">
        <v>415828</v>
      </c>
      <c r="F1063" t="s">
        <v>63</v>
      </c>
      <c r="G1063" t="s">
        <v>64</v>
      </c>
      <c r="H1063" s="2">
        <v>0</v>
      </c>
      <c r="I1063" s="2">
        <v>0</v>
      </c>
      <c r="J1063" s="2">
        <v>0</v>
      </c>
      <c r="K1063" s="2">
        <v>17.7</v>
      </c>
      <c r="L1063" s="2">
        <v>0</v>
      </c>
      <c r="M1063" s="2">
        <v>0</v>
      </c>
      <c r="N1063" s="2">
        <v>0</v>
      </c>
      <c r="O1063" s="2">
        <v>2.3010000000000002</v>
      </c>
      <c r="P1063" s="2">
        <v>20.000999999999998</v>
      </c>
      <c r="Q1063" s="2"/>
      <c r="R1063">
        <v>3</v>
      </c>
      <c r="S1063" s="59"/>
      <c r="T1063" s="59"/>
    </row>
    <row r="1064" spans="1:20" hidden="1" x14ac:dyDescent="0.25">
      <c r="A1064" t="s">
        <v>187</v>
      </c>
      <c r="B1064" t="s">
        <v>164</v>
      </c>
      <c r="C1064" t="s">
        <v>1</v>
      </c>
      <c r="D1064" t="s">
        <v>0</v>
      </c>
      <c r="E1064">
        <v>49315</v>
      </c>
      <c r="F1064" t="s">
        <v>108</v>
      </c>
      <c r="G1064" t="s">
        <v>109</v>
      </c>
      <c r="H1064" s="2">
        <v>0.38</v>
      </c>
      <c r="I1064" s="2">
        <v>0</v>
      </c>
      <c r="J1064" s="2">
        <v>0</v>
      </c>
      <c r="K1064" s="2">
        <v>4.09</v>
      </c>
      <c r="L1064" s="2">
        <v>0</v>
      </c>
      <c r="M1064" s="2">
        <v>0</v>
      </c>
      <c r="N1064" s="2">
        <v>0</v>
      </c>
      <c r="O1064" s="2">
        <v>0.53169999999999995</v>
      </c>
      <c r="P1064" s="2">
        <v>5.0016999999999996</v>
      </c>
      <c r="Q1064" s="2"/>
      <c r="R1064">
        <v>3</v>
      </c>
      <c r="S1064" s="59"/>
      <c r="T1064" s="59"/>
    </row>
    <row r="1065" spans="1:20" hidden="1" x14ac:dyDescent="0.25">
      <c r="A1065" t="s">
        <v>187</v>
      </c>
      <c r="B1065" t="s">
        <v>164</v>
      </c>
      <c r="C1065" t="s">
        <v>1</v>
      </c>
      <c r="D1065" t="s">
        <v>0</v>
      </c>
      <c r="E1065">
        <v>3800</v>
      </c>
      <c r="F1065" t="s">
        <v>155</v>
      </c>
      <c r="G1065" t="s">
        <v>156</v>
      </c>
      <c r="H1065" s="2">
        <v>0</v>
      </c>
      <c r="I1065" s="2">
        <v>0</v>
      </c>
      <c r="J1065" s="2">
        <v>0</v>
      </c>
      <c r="K1065" s="2">
        <v>3.1</v>
      </c>
      <c r="L1065" s="2">
        <v>0</v>
      </c>
      <c r="M1065" s="2">
        <v>0</v>
      </c>
      <c r="N1065" s="2">
        <v>0</v>
      </c>
      <c r="O1065" s="2">
        <v>0.40300000000000002</v>
      </c>
      <c r="P1065" s="2">
        <v>3.5030000000000001</v>
      </c>
      <c r="Q1065" s="2"/>
      <c r="R1065">
        <v>3</v>
      </c>
      <c r="S1065" s="59"/>
      <c r="T1065" s="59"/>
    </row>
    <row r="1066" spans="1:20" hidden="1" x14ac:dyDescent="0.25">
      <c r="A1066" t="s">
        <v>187</v>
      </c>
      <c r="B1066" t="s">
        <v>164</v>
      </c>
      <c r="C1066" t="s">
        <v>1</v>
      </c>
      <c r="D1066" t="s">
        <v>0</v>
      </c>
      <c r="E1066">
        <v>3799</v>
      </c>
      <c r="F1066" t="s">
        <v>155</v>
      </c>
      <c r="G1066" t="s">
        <v>156</v>
      </c>
      <c r="H1066" s="2">
        <v>0</v>
      </c>
      <c r="I1066" s="2">
        <v>0</v>
      </c>
      <c r="J1066" s="2">
        <v>0</v>
      </c>
      <c r="K1066" s="2">
        <v>11.15</v>
      </c>
      <c r="L1066" s="2">
        <v>0</v>
      </c>
      <c r="M1066" s="2">
        <v>0</v>
      </c>
      <c r="N1066" s="2">
        <v>0</v>
      </c>
      <c r="O1066" s="2">
        <v>1.4495</v>
      </c>
      <c r="P1066" s="2">
        <v>12.599500000000001</v>
      </c>
      <c r="Q1066" s="2"/>
      <c r="R1066">
        <v>3</v>
      </c>
      <c r="S1066" s="59"/>
      <c r="T1066" s="59"/>
    </row>
    <row r="1067" spans="1:20" hidden="1" x14ac:dyDescent="0.25">
      <c r="A1067" t="s">
        <v>187</v>
      </c>
      <c r="B1067" t="s">
        <v>164</v>
      </c>
      <c r="C1067" t="s">
        <v>1</v>
      </c>
      <c r="D1067" t="s">
        <v>0</v>
      </c>
      <c r="E1067">
        <v>2030267</v>
      </c>
      <c r="F1067" t="s">
        <v>101</v>
      </c>
      <c r="G1067" t="s">
        <v>102</v>
      </c>
      <c r="H1067" s="2">
        <v>0</v>
      </c>
      <c r="I1067" s="2">
        <v>0</v>
      </c>
      <c r="J1067" s="2">
        <v>0</v>
      </c>
      <c r="K1067" s="2">
        <v>18.45</v>
      </c>
      <c r="L1067" s="2">
        <v>0</v>
      </c>
      <c r="M1067" s="2">
        <v>0</v>
      </c>
      <c r="N1067" s="2">
        <v>0</v>
      </c>
      <c r="O1067" s="2">
        <v>2.3984999999999999</v>
      </c>
      <c r="P1067" s="2">
        <v>20.848499999999998</v>
      </c>
      <c r="Q1067" s="2"/>
      <c r="R1067">
        <v>3</v>
      </c>
      <c r="S1067" s="59"/>
      <c r="T1067" s="59"/>
    </row>
    <row r="1068" spans="1:20" hidden="1" x14ac:dyDescent="0.25">
      <c r="A1068" t="s">
        <v>187</v>
      </c>
      <c r="B1068" t="s">
        <v>164</v>
      </c>
      <c r="C1068" t="s">
        <v>1</v>
      </c>
      <c r="D1068" t="s">
        <v>0</v>
      </c>
      <c r="E1068">
        <v>2030618</v>
      </c>
      <c r="F1068" t="s">
        <v>101</v>
      </c>
      <c r="G1068" t="s">
        <v>102</v>
      </c>
      <c r="H1068" s="2">
        <v>0</v>
      </c>
      <c r="I1068" s="2">
        <v>0</v>
      </c>
      <c r="J1068" s="2">
        <v>0</v>
      </c>
      <c r="K1068" s="2">
        <v>6.04</v>
      </c>
      <c r="L1068" s="2">
        <v>0</v>
      </c>
      <c r="M1068" s="2">
        <v>0</v>
      </c>
      <c r="N1068" s="2">
        <v>0</v>
      </c>
      <c r="O1068" s="2">
        <v>0.78520000000000001</v>
      </c>
      <c r="P1068" s="2">
        <v>6.8251999999999997</v>
      </c>
      <c r="Q1068" s="2"/>
      <c r="R1068">
        <v>3</v>
      </c>
      <c r="S1068" s="59"/>
      <c r="T1068" s="59"/>
    </row>
    <row r="1069" spans="1:20" hidden="1" x14ac:dyDescent="0.25">
      <c r="A1069" t="s">
        <v>187</v>
      </c>
      <c r="B1069" t="s">
        <v>164</v>
      </c>
      <c r="C1069" t="s">
        <v>1</v>
      </c>
      <c r="D1069" t="s">
        <v>0</v>
      </c>
      <c r="E1069">
        <v>2030616</v>
      </c>
      <c r="F1069" t="s">
        <v>101</v>
      </c>
      <c r="G1069" t="s">
        <v>102</v>
      </c>
      <c r="H1069" s="2">
        <v>0</v>
      </c>
      <c r="I1069" s="2">
        <v>0</v>
      </c>
      <c r="J1069" s="2">
        <v>0</v>
      </c>
      <c r="K1069" s="2">
        <v>52.77</v>
      </c>
      <c r="L1069" s="2">
        <v>0</v>
      </c>
      <c r="M1069" s="2">
        <v>0</v>
      </c>
      <c r="N1069" s="2">
        <v>0</v>
      </c>
      <c r="O1069" s="2">
        <v>6.860100000000001</v>
      </c>
      <c r="P1069" s="2">
        <v>59.630100000000006</v>
      </c>
      <c r="Q1069" s="2"/>
      <c r="R1069">
        <v>3</v>
      </c>
      <c r="S1069" s="59"/>
      <c r="T1069" s="59"/>
    </row>
    <row r="1070" spans="1:20" hidden="1" x14ac:dyDescent="0.25">
      <c r="A1070" t="s">
        <v>187</v>
      </c>
      <c r="B1070" t="s">
        <v>164</v>
      </c>
      <c r="C1070" t="s">
        <v>1</v>
      </c>
      <c r="D1070" t="s">
        <v>0</v>
      </c>
      <c r="E1070">
        <v>2030386</v>
      </c>
      <c r="F1070" t="s">
        <v>101</v>
      </c>
      <c r="G1070" t="s">
        <v>102</v>
      </c>
      <c r="H1070" s="2">
        <v>0</v>
      </c>
      <c r="I1070" s="2">
        <v>0</v>
      </c>
      <c r="J1070" s="2">
        <v>0</v>
      </c>
      <c r="K1070" s="2">
        <v>11.59</v>
      </c>
      <c r="L1070" s="2">
        <v>0</v>
      </c>
      <c r="M1070" s="2">
        <v>0</v>
      </c>
      <c r="N1070" s="2">
        <v>0</v>
      </c>
      <c r="O1070" s="2">
        <v>1.5066999999999999</v>
      </c>
      <c r="P1070" s="2">
        <v>13.0967</v>
      </c>
      <c r="Q1070" s="2"/>
      <c r="R1070">
        <v>3</v>
      </c>
      <c r="S1070" s="59"/>
      <c r="T1070" s="59"/>
    </row>
    <row r="1071" spans="1:20" hidden="1" x14ac:dyDescent="0.25">
      <c r="A1071" t="s">
        <v>187</v>
      </c>
      <c r="B1071" t="s">
        <v>217</v>
      </c>
      <c r="C1071" t="s">
        <v>1</v>
      </c>
      <c r="D1071" t="s">
        <v>0</v>
      </c>
      <c r="E1071">
        <v>27</v>
      </c>
      <c r="F1071" t="s">
        <v>218</v>
      </c>
      <c r="G1071" t="s">
        <v>219</v>
      </c>
      <c r="H1071" s="2">
        <v>0</v>
      </c>
      <c r="I1071" s="2">
        <v>0</v>
      </c>
      <c r="J1071" s="2">
        <v>0</v>
      </c>
      <c r="K1071" s="2">
        <v>102.66</v>
      </c>
      <c r="L1071" s="2">
        <v>0</v>
      </c>
      <c r="M1071" s="2">
        <v>0</v>
      </c>
      <c r="N1071" s="2">
        <v>0</v>
      </c>
      <c r="O1071" s="2">
        <v>13.345800000000001</v>
      </c>
      <c r="P1071" s="2">
        <v>116.00579999999999</v>
      </c>
      <c r="Q1071" s="2"/>
      <c r="R1071">
        <v>3</v>
      </c>
      <c r="S1071" s="59"/>
      <c r="T1071" s="59"/>
    </row>
    <row r="1072" spans="1:20" hidden="1" x14ac:dyDescent="0.25">
      <c r="A1072" t="s">
        <v>187</v>
      </c>
      <c r="B1072" t="s">
        <v>216</v>
      </c>
      <c r="C1072" t="s">
        <v>1</v>
      </c>
      <c r="D1072" t="s">
        <v>0</v>
      </c>
      <c r="E1072">
        <v>83966</v>
      </c>
      <c r="F1072" t="s">
        <v>101</v>
      </c>
      <c r="G1072" t="s">
        <v>102</v>
      </c>
      <c r="H1072" s="2">
        <v>0</v>
      </c>
      <c r="I1072" s="2">
        <v>0</v>
      </c>
      <c r="J1072" s="2">
        <v>0</v>
      </c>
      <c r="K1072" s="2">
        <v>410.13</v>
      </c>
      <c r="L1072" s="2">
        <v>0</v>
      </c>
      <c r="M1072" s="2">
        <v>0</v>
      </c>
      <c r="N1072" s="2">
        <v>0</v>
      </c>
      <c r="O1072" s="2">
        <v>53.316900000000004</v>
      </c>
      <c r="P1072" s="2">
        <v>463.44690000000003</v>
      </c>
      <c r="Q1072" s="2"/>
      <c r="R1072">
        <v>3</v>
      </c>
      <c r="S1072" s="59"/>
      <c r="T1072" s="59"/>
    </row>
    <row r="1073" spans="1:20" x14ac:dyDescent="0.25">
      <c r="A1073" t="s">
        <v>215</v>
      </c>
      <c r="H1073" s="68">
        <f>SUBTOTAL(109,Tabla1[C. EXENTAS])</f>
        <v>0</v>
      </c>
      <c r="I1073" s="68"/>
      <c r="J1073" s="68"/>
      <c r="K1073" s="68">
        <f>SUBTOTAL(109,Tabla1[C. GRAVADA])</f>
        <v>9828.4859999999953</v>
      </c>
      <c r="L1073" s="68"/>
      <c r="M1073" s="68"/>
      <c r="N1073" s="68"/>
      <c r="O1073" s="68">
        <f>SUBTOTAL(109,Tabla1[IVA])</f>
        <v>1277.7031800000004</v>
      </c>
      <c r="P1073" s="68">
        <f>SUBTOTAL(109,Tabla1[TOTAL C.])</f>
        <v>11106.189179999992</v>
      </c>
      <c r="Q1073" s="66"/>
      <c r="R1073" s="60"/>
      <c r="S1073" s="67"/>
      <c r="T1073" s="67"/>
    </row>
  </sheetData>
  <dataConsolidate/>
  <phoneticPr fontId="11" type="noConversion"/>
  <conditionalFormatting sqref="E1074:E1048576 E573:E1072 E566:E571 E442:E564 E2:E440">
    <cfRule type="duplicateValues" dxfId="44" priority="8"/>
    <cfRule type="duplicateValues" dxfId="43" priority="9"/>
  </conditionalFormatting>
  <conditionalFormatting sqref="E572">
    <cfRule type="duplicateValues" dxfId="42" priority="6"/>
    <cfRule type="duplicateValues" dxfId="41" priority="7"/>
  </conditionalFormatting>
  <conditionalFormatting sqref="E565">
    <cfRule type="duplicateValues" dxfId="40" priority="4"/>
    <cfRule type="duplicateValues" dxfId="39" priority="5"/>
  </conditionalFormatting>
  <conditionalFormatting sqref="E441">
    <cfRule type="duplicateValues" dxfId="38" priority="2"/>
    <cfRule type="duplicateValues" dxfId="37" priority="3"/>
  </conditionalFormatting>
  <conditionalFormatting sqref="E1:E1048576">
    <cfRule type="duplicateValues" dxfId="3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XFD21"/>
  <sheetViews>
    <sheetView showGridLines="0" zoomScale="120" zoomScaleNormal="120" zoomScaleSheetLayoutView="100" workbookViewId="0">
      <selection activeCell="D8" sqref="D8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9 16384:16384" ht="90" customHeight="1" thickBot="1" x14ac:dyDescent="0.3"/>
    <row r="2" spans="2:9 16384:16384" x14ac:dyDescent="0.25">
      <c r="B2" s="3" t="s">
        <v>17</v>
      </c>
      <c r="D2" s="9" t="s">
        <v>373</v>
      </c>
      <c r="XFD2" t="s">
        <v>373</v>
      </c>
    </row>
    <row r="3" spans="2:9 16384:16384" x14ac:dyDescent="0.25">
      <c r="B3" s="3" t="s">
        <v>2</v>
      </c>
      <c r="D3" s="10" t="s">
        <v>1769</v>
      </c>
      <c r="XFD3" t="s">
        <v>228</v>
      </c>
    </row>
    <row r="4" spans="2:9 16384:16384" hidden="1" x14ac:dyDescent="0.25">
      <c r="B4" s="3" t="s">
        <v>3</v>
      </c>
      <c r="D4" s="12" t="s">
        <v>1</v>
      </c>
      <c r="XFD4" t="s">
        <v>272</v>
      </c>
    </row>
    <row r="5" spans="2:9 16384:16384" hidden="1" x14ac:dyDescent="0.25">
      <c r="B5" s="3" t="s">
        <v>4</v>
      </c>
      <c r="D5" s="12" t="s">
        <v>0</v>
      </c>
      <c r="XFD5" t="s">
        <v>305</v>
      </c>
    </row>
    <row r="6" spans="2:9 16384:16384" hidden="1" x14ac:dyDescent="0.25">
      <c r="B6" s="4" t="s">
        <v>28</v>
      </c>
      <c r="D6" s="13" t="s">
        <v>142</v>
      </c>
      <c r="XFD6" t="s">
        <v>334</v>
      </c>
    </row>
    <row r="7" spans="2:9 16384:16384" hidden="1" x14ac:dyDescent="0.25">
      <c r="B7" s="3" t="s">
        <v>27</v>
      </c>
      <c r="D7" s="13" t="s">
        <v>144</v>
      </c>
      <c r="XFD7" t="s">
        <v>367</v>
      </c>
    </row>
    <row r="8" spans="2:9 16384:16384" x14ac:dyDescent="0.25">
      <c r="B8" s="3" t="s">
        <v>26</v>
      </c>
      <c r="D8" s="39"/>
      <c r="XFD8" t="s">
        <v>371</v>
      </c>
    </row>
    <row r="9" spans="2:9 16384:16384" hidden="1" x14ac:dyDescent="0.25">
      <c r="B9" s="3" t="s">
        <v>25</v>
      </c>
      <c r="D9" s="14">
        <f>+D8</f>
        <v>0</v>
      </c>
    </row>
    <row r="10" spans="2:9 16384:16384" x14ac:dyDescent="0.25">
      <c r="B10" s="3" t="s">
        <v>24</v>
      </c>
      <c r="D10" s="15" t="s">
        <v>54</v>
      </c>
      <c r="XFD10" t="s">
        <v>369</v>
      </c>
    </row>
    <row r="11" spans="2:9 16384:16384" x14ac:dyDescent="0.25">
      <c r="B11" s="4" t="s">
        <v>47</v>
      </c>
      <c r="D11" s="16" t="str">
        <f>IFERROR(VLOOKUP(D10,'base de clientes'!A2:B885,2,0),"")</f>
        <v xml:space="preserve">LA CASA DEL REPUESTO S.A DE C.V. </v>
      </c>
    </row>
    <row r="12" spans="2:9 16384:16384" hidden="1" x14ac:dyDescent="0.25">
      <c r="B12" s="4" t="s">
        <v>49</v>
      </c>
      <c r="D12" s="17">
        <v>0</v>
      </c>
      <c r="F12" s="2"/>
    </row>
    <row r="13" spans="2:9 16384:16384" hidden="1" x14ac:dyDescent="0.25">
      <c r="B13" s="4" t="s">
        <v>48</v>
      </c>
      <c r="D13" s="6">
        <v>0</v>
      </c>
      <c r="F13" s="2"/>
    </row>
    <row r="14" spans="2:9 16384:16384" x14ac:dyDescent="0.25">
      <c r="B14" s="3" t="s">
        <v>23</v>
      </c>
      <c r="D14" s="7">
        <v>0</v>
      </c>
      <c r="F14" s="2"/>
    </row>
    <row r="15" spans="2:9 16384:16384" x14ac:dyDescent="0.25">
      <c r="B15" s="3" t="s">
        <v>22</v>
      </c>
      <c r="D15" s="17">
        <f>+D14*0.13</f>
        <v>0</v>
      </c>
      <c r="F15" s="2"/>
      <c r="I15" t="s">
        <v>54</v>
      </c>
    </row>
    <row r="16" spans="2:9 16384:16384" x14ac:dyDescent="0.25">
      <c r="B16" s="3" t="s">
        <v>21</v>
      </c>
      <c r="D16" s="6">
        <v>0</v>
      </c>
      <c r="F16" s="2"/>
    </row>
    <row r="17" spans="2:6" x14ac:dyDescent="0.25">
      <c r="B17" s="3" t="s">
        <v>20</v>
      </c>
      <c r="D17" s="6">
        <v>0</v>
      </c>
      <c r="F17" s="2"/>
    </row>
    <row r="18" spans="2:6" ht="15" customHeight="1" x14ac:dyDescent="0.25">
      <c r="B18" s="3" t="s">
        <v>50</v>
      </c>
      <c r="D18" s="6">
        <f>+(D12+D13+D14+D15+D16+D17)</f>
        <v>0</v>
      </c>
      <c r="F18" s="2"/>
    </row>
    <row r="19" spans="2:6" ht="15" customHeight="1" x14ac:dyDescent="0.25">
      <c r="B19" s="3" t="s">
        <v>188</v>
      </c>
      <c r="D19" s="48"/>
      <c r="F19" s="2"/>
    </row>
    <row r="20" spans="2:6" ht="15.75" thickBot="1" x14ac:dyDescent="0.3">
      <c r="B20" s="3" t="s">
        <v>18</v>
      </c>
      <c r="D20" s="8" t="s">
        <v>1</v>
      </c>
      <c r="F20" s="2"/>
    </row>
    <row r="21" spans="2:6" x14ac:dyDescent="0.25">
      <c r="D21" t="s">
        <v>1762</v>
      </c>
    </row>
  </sheetData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$XFD$2:$XFD$8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516"/>
  <sheetViews>
    <sheetView tabSelected="1" topLeftCell="E484" workbookViewId="0">
      <selection activeCell="Q518" sqref="Q518:R518"/>
    </sheetView>
  </sheetViews>
  <sheetFormatPr baseColWidth="10" defaultColWidth="11.42578125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2" customWidth="1"/>
    <col min="16" max="16" width="19.28515625" style="2" customWidth="1"/>
    <col min="17" max="17" width="14.42578125" style="2" customWidth="1"/>
    <col min="18" max="18" width="11.42578125" style="2"/>
    <col min="19" max="19" width="12.42578125" style="2" customWidth="1"/>
    <col min="20" max="20" width="14.42578125" style="2" customWidth="1"/>
    <col min="21" max="21" width="15.140625" style="2" customWidth="1"/>
    <col min="22" max="22" width="15.140625" style="51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47</v>
      </c>
      <c r="O2" s="2" t="s">
        <v>49</v>
      </c>
      <c r="P2" s="2" t="s">
        <v>48</v>
      </c>
      <c r="Q2" s="2" t="s">
        <v>23</v>
      </c>
      <c r="R2" s="2" t="s">
        <v>22</v>
      </c>
      <c r="S2" s="2" t="s">
        <v>21</v>
      </c>
      <c r="T2" s="2" t="s">
        <v>20</v>
      </c>
      <c r="U2" s="2" t="s">
        <v>50</v>
      </c>
      <c r="V2" s="51" t="s">
        <v>188</v>
      </c>
      <c r="W2" t="s">
        <v>18</v>
      </c>
    </row>
    <row r="3" spans="5:23" x14ac:dyDescent="0.25">
      <c r="E3" t="s">
        <v>373</v>
      </c>
      <c r="F3" t="s">
        <v>1769</v>
      </c>
      <c r="G3" t="s">
        <v>1</v>
      </c>
      <c r="H3" t="s">
        <v>0</v>
      </c>
      <c r="I3" t="s">
        <v>142</v>
      </c>
      <c r="J3" t="s">
        <v>144</v>
      </c>
      <c r="K3">
        <v>887</v>
      </c>
      <c r="L3">
        <v>887</v>
      </c>
      <c r="M3" t="s">
        <v>54</v>
      </c>
      <c r="N3" t="s">
        <v>765</v>
      </c>
      <c r="O3" s="2">
        <v>0</v>
      </c>
      <c r="P3" s="2">
        <v>0</v>
      </c>
      <c r="Q3" s="2">
        <v>20</v>
      </c>
      <c r="R3" s="2">
        <v>2.6</v>
      </c>
      <c r="S3" s="2">
        <v>0</v>
      </c>
      <c r="T3" s="2">
        <v>0</v>
      </c>
      <c r="U3" s="2">
        <v>22.6</v>
      </c>
      <c r="W3" t="s">
        <v>1</v>
      </c>
    </row>
    <row r="4" spans="5:23" x14ac:dyDescent="0.25">
      <c r="E4" t="s">
        <v>373</v>
      </c>
      <c r="F4" t="s">
        <v>1769</v>
      </c>
      <c r="G4" t="s">
        <v>1</v>
      </c>
      <c r="H4" t="s">
        <v>0</v>
      </c>
      <c r="I4" t="s">
        <v>142</v>
      </c>
      <c r="J4" t="s">
        <v>144</v>
      </c>
      <c r="K4">
        <v>886</v>
      </c>
      <c r="L4">
        <v>886</v>
      </c>
      <c r="M4" t="s">
        <v>54</v>
      </c>
      <c r="N4" t="s">
        <v>765</v>
      </c>
      <c r="O4" s="2">
        <v>0</v>
      </c>
      <c r="P4" s="2">
        <v>0</v>
      </c>
      <c r="Q4" s="2">
        <v>16</v>
      </c>
      <c r="R4" s="2">
        <v>2.08</v>
      </c>
      <c r="S4" s="2">
        <v>0</v>
      </c>
      <c r="T4" s="2">
        <v>0</v>
      </c>
      <c r="U4" s="2">
        <v>18.079999999999998</v>
      </c>
      <c r="W4" t="s">
        <v>1</v>
      </c>
    </row>
    <row r="5" spans="5:23" x14ac:dyDescent="0.25">
      <c r="E5" t="s">
        <v>373</v>
      </c>
      <c r="F5" t="s">
        <v>1768</v>
      </c>
      <c r="G5" t="s">
        <v>1</v>
      </c>
      <c r="H5" t="s">
        <v>0</v>
      </c>
      <c r="I5" t="s">
        <v>142</v>
      </c>
      <c r="J5" t="s">
        <v>144</v>
      </c>
      <c r="K5">
        <v>886</v>
      </c>
      <c r="L5">
        <v>886</v>
      </c>
      <c r="M5" t="s">
        <v>54</v>
      </c>
      <c r="N5" t="s">
        <v>765</v>
      </c>
      <c r="O5" s="2">
        <v>0</v>
      </c>
      <c r="P5" s="2">
        <v>0</v>
      </c>
      <c r="Q5" s="2">
        <v>16</v>
      </c>
      <c r="R5" s="2">
        <v>2.08</v>
      </c>
      <c r="S5" s="2">
        <v>0</v>
      </c>
      <c r="T5" s="2">
        <v>0</v>
      </c>
      <c r="U5" s="2">
        <v>18.079999999999998</v>
      </c>
      <c r="W5" t="s">
        <v>1</v>
      </c>
    </row>
    <row r="6" spans="5:23" x14ac:dyDescent="0.25">
      <c r="E6" t="s">
        <v>373</v>
      </c>
      <c r="F6" t="s">
        <v>1768</v>
      </c>
      <c r="G6" t="s">
        <v>1</v>
      </c>
      <c r="H6" t="s">
        <v>0</v>
      </c>
      <c r="I6" t="s">
        <v>142</v>
      </c>
      <c r="J6" t="s">
        <v>144</v>
      </c>
      <c r="K6">
        <v>885</v>
      </c>
      <c r="L6">
        <v>885</v>
      </c>
      <c r="M6" t="s">
        <v>54</v>
      </c>
      <c r="N6" t="s">
        <v>765</v>
      </c>
      <c r="O6" s="2">
        <v>0</v>
      </c>
      <c r="P6" s="2">
        <v>0</v>
      </c>
      <c r="Q6" s="2">
        <v>20</v>
      </c>
      <c r="R6" s="2">
        <v>2.6</v>
      </c>
      <c r="S6" s="2">
        <v>0</v>
      </c>
      <c r="T6" s="2">
        <v>0</v>
      </c>
      <c r="U6" s="2">
        <v>22.6</v>
      </c>
      <c r="W6" t="s">
        <v>1</v>
      </c>
    </row>
    <row r="7" spans="5:23" x14ac:dyDescent="0.25">
      <c r="E7" t="s">
        <v>373</v>
      </c>
      <c r="F7" t="s">
        <v>1768</v>
      </c>
      <c r="G7" t="s">
        <v>1</v>
      </c>
      <c r="H7" t="s">
        <v>0</v>
      </c>
      <c r="I7" t="s">
        <v>142</v>
      </c>
      <c r="J7" t="s">
        <v>144</v>
      </c>
      <c r="K7">
        <v>884</v>
      </c>
      <c r="L7">
        <v>884</v>
      </c>
      <c r="M7" t="s">
        <v>54</v>
      </c>
      <c r="N7" t="s">
        <v>765</v>
      </c>
      <c r="O7" s="2">
        <v>0</v>
      </c>
      <c r="P7" s="2">
        <v>0</v>
      </c>
      <c r="Q7" s="2">
        <v>10</v>
      </c>
      <c r="R7" s="2">
        <v>1.3</v>
      </c>
      <c r="S7" s="2">
        <v>0</v>
      </c>
      <c r="T7" s="2">
        <v>0</v>
      </c>
      <c r="U7" s="2">
        <v>11.3</v>
      </c>
      <c r="W7" t="s">
        <v>1</v>
      </c>
    </row>
    <row r="8" spans="5:23" x14ac:dyDescent="0.25">
      <c r="E8" t="s">
        <v>373</v>
      </c>
      <c r="F8" t="s">
        <v>1768</v>
      </c>
      <c r="G8" t="s">
        <v>1</v>
      </c>
      <c r="H8" t="s">
        <v>0</v>
      </c>
      <c r="I8" t="s">
        <v>142</v>
      </c>
      <c r="J8" t="s">
        <v>144</v>
      </c>
      <c r="K8">
        <v>883</v>
      </c>
      <c r="L8">
        <v>883</v>
      </c>
      <c r="M8" t="s">
        <v>54</v>
      </c>
      <c r="N8" t="s">
        <v>765</v>
      </c>
      <c r="O8" s="2">
        <v>0</v>
      </c>
      <c r="P8" s="2">
        <v>0</v>
      </c>
      <c r="Q8" s="2">
        <v>24</v>
      </c>
      <c r="R8" s="2">
        <v>3.12</v>
      </c>
      <c r="S8" s="2">
        <v>0</v>
      </c>
      <c r="T8" s="2">
        <v>0</v>
      </c>
      <c r="U8" s="2">
        <v>27.12</v>
      </c>
      <c r="W8" t="s">
        <v>1</v>
      </c>
    </row>
    <row r="9" spans="5:23" x14ac:dyDescent="0.25">
      <c r="E9" t="s">
        <v>373</v>
      </c>
      <c r="F9" t="s">
        <v>1768</v>
      </c>
      <c r="G9" t="s">
        <v>1</v>
      </c>
      <c r="H9" t="s">
        <v>0</v>
      </c>
      <c r="I9" t="s">
        <v>142</v>
      </c>
      <c r="J9" t="s">
        <v>144</v>
      </c>
      <c r="K9">
        <v>882</v>
      </c>
      <c r="L9">
        <v>882</v>
      </c>
      <c r="M9" t="s">
        <v>54</v>
      </c>
      <c r="N9" t="s">
        <v>765</v>
      </c>
      <c r="O9" s="2">
        <v>0</v>
      </c>
      <c r="P9" s="2">
        <v>0</v>
      </c>
      <c r="Q9" s="2">
        <v>40</v>
      </c>
      <c r="R9" s="2">
        <v>5.2</v>
      </c>
      <c r="S9" s="2">
        <v>0</v>
      </c>
      <c r="T9" s="2">
        <v>0</v>
      </c>
      <c r="U9" s="2">
        <v>45.2</v>
      </c>
      <c r="W9" t="s">
        <v>1</v>
      </c>
    </row>
    <row r="10" spans="5:23" x14ac:dyDescent="0.25">
      <c r="E10" t="s">
        <v>373</v>
      </c>
      <c r="F10" t="s">
        <v>1767</v>
      </c>
      <c r="G10" t="s">
        <v>1</v>
      </c>
      <c r="H10" t="s">
        <v>0</v>
      </c>
      <c r="I10" t="s">
        <v>142</v>
      </c>
      <c r="J10" t="s">
        <v>144</v>
      </c>
      <c r="K10">
        <v>881</v>
      </c>
      <c r="L10">
        <v>881</v>
      </c>
      <c r="M10" t="s">
        <v>54</v>
      </c>
      <c r="N10" t="s">
        <v>765</v>
      </c>
      <c r="O10" s="2">
        <v>0</v>
      </c>
      <c r="P10" s="2">
        <v>0</v>
      </c>
      <c r="Q10" s="2">
        <v>36</v>
      </c>
      <c r="R10" s="2">
        <v>4.68</v>
      </c>
      <c r="S10" s="2">
        <v>0</v>
      </c>
      <c r="T10" s="2">
        <v>0</v>
      </c>
      <c r="U10" s="2">
        <v>40.68</v>
      </c>
      <c r="W10" t="s">
        <v>1</v>
      </c>
    </row>
    <row r="11" spans="5:23" x14ac:dyDescent="0.25">
      <c r="E11" t="s">
        <v>373</v>
      </c>
      <c r="F11" t="s">
        <v>1767</v>
      </c>
      <c r="G11" t="s">
        <v>1</v>
      </c>
      <c r="H11" t="s">
        <v>0</v>
      </c>
      <c r="I11" t="s">
        <v>142</v>
      </c>
      <c r="J11" t="s">
        <v>144</v>
      </c>
      <c r="K11">
        <v>880</v>
      </c>
      <c r="L11">
        <v>880</v>
      </c>
      <c r="M11" t="s">
        <v>54</v>
      </c>
      <c r="N11" t="s">
        <v>765</v>
      </c>
      <c r="O11" s="2">
        <v>0</v>
      </c>
      <c r="P11" s="2">
        <v>0</v>
      </c>
      <c r="Q11" s="2">
        <v>12</v>
      </c>
      <c r="R11" s="2">
        <v>1.56</v>
      </c>
      <c r="S11" s="2">
        <v>0</v>
      </c>
      <c r="T11" s="2">
        <v>0</v>
      </c>
      <c r="U11" s="2">
        <v>13.56</v>
      </c>
      <c r="W11" t="s">
        <v>1</v>
      </c>
    </row>
    <row r="12" spans="5:23" x14ac:dyDescent="0.25">
      <c r="E12" t="s">
        <v>373</v>
      </c>
      <c r="F12" t="s">
        <v>1767</v>
      </c>
      <c r="G12" t="s">
        <v>1</v>
      </c>
      <c r="H12" t="s">
        <v>0</v>
      </c>
      <c r="I12" t="s">
        <v>142</v>
      </c>
      <c r="J12" t="s">
        <v>144</v>
      </c>
      <c r="K12">
        <v>879</v>
      </c>
      <c r="L12">
        <v>879</v>
      </c>
      <c r="M12" t="s">
        <v>54</v>
      </c>
      <c r="N12" t="s">
        <v>765</v>
      </c>
      <c r="O12" s="2">
        <v>0</v>
      </c>
      <c r="P12" s="2">
        <v>0</v>
      </c>
      <c r="Q12" s="2">
        <v>123.89</v>
      </c>
      <c r="R12" s="2">
        <v>16.105700000000002</v>
      </c>
      <c r="S12" s="2">
        <v>0</v>
      </c>
      <c r="T12" s="2">
        <v>0</v>
      </c>
      <c r="U12" s="2">
        <v>139.9957</v>
      </c>
      <c r="W12" t="s">
        <v>1</v>
      </c>
    </row>
    <row r="13" spans="5:23" x14ac:dyDescent="0.25">
      <c r="E13" t="s">
        <v>373</v>
      </c>
      <c r="F13" t="s">
        <v>1767</v>
      </c>
      <c r="G13" t="s">
        <v>1</v>
      </c>
      <c r="H13" t="s">
        <v>0</v>
      </c>
      <c r="I13" t="s">
        <v>142</v>
      </c>
      <c r="J13" t="s">
        <v>144</v>
      </c>
      <c r="K13">
        <v>878</v>
      </c>
      <c r="L13">
        <v>878</v>
      </c>
      <c r="M13" t="s">
        <v>54</v>
      </c>
      <c r="N13" t="s">
        <v>765</v>
      </c>
      <c r="O13" s="2">
        <v>0</v>
      </c>
      <c r="P13" s="2">
        <v>0</v>
      </c>
      <c r="Q13" s="2">
        <v>36</v>
      </c>
      <c r="R13" s="2">
        <v>4.68</v>
      </c>
      <c r="S13" s="2">
        <v>0</v>
      </c>
      <c r="T13" s="2">
        <v>0</v>
      </c>
      <c r="U13" s="2">
        <v>40.68</v>
      </c>
      <c r="W13" t="s">
        <v>1</v>
      </c>
    </row>
    <row r="14" spans="5:23" x14ac:dyDescent="0.25">
      <c r="E14" t="s">
        <v>373</v>
      </c>
      <c r="F14" t="s">
        <v>1766</v>
      </c>
      <c r="G14" t="s">
        <v>1</v>
      </c>
      <c r="H14" t="s">
        <v>0</v>
      </c>
      <c r="I14" t="s">
        <v>142</v>
      </c>
      <c r="J14" t="s">
        <v>144</v>
      </c>
      <c r="K14">
        <v>877</v>
      </c>
      <c r="L14">
        <v>877</v>
      </c>
      <c r="M14" t="s">
        <v>54</v>
      </c>
      <c r="N14" t="s">
        <v>765</v>
      </c>
      <c r="O14" s="2">
        <v>0</v>
      </c>
      <c r="P14" s="2">
        <v>0</v>
      </c>
      <c r="Q14" s="2">
        <v>16</v>
      </c>
      <c r="R14" s="2">
        <v>2.08</v>
      </c>
      <c r="S14" s="2">
        <v>0</v>
      </c>
      <c r="T14" s="2">
        <v>0</v>
      </c>
      <c r="U14" s="2">
        <v>18.079999999999998</v>
      </c>
      <c r="W14" t="s">
        <v>1</v>
      </c>
    </row>
    <row r="15" spans="5:23" x14ac:dyDescent="0.25">
      <c r="E15" t="s">
        <v>373</v>
      </c>
      <c r="F15" t="s">
        <v>1766</v>
      </c>
      <c r="G15" t="s">
        <v>1</v>
      </c>
      <c r="H15" t="s">
        <v>0</v>
      </c>
      <c r="I15" t="s">
        <v>142</v>
      </c>
      <c r="J15" t="s">
        <v>144</v>
      </c>
      <c r="K15">
        <v>876</v>
      </c>
      <c r="L15">
        <v>876</v>
      </c>
      <c r="M15" t="s">
        <v>54</v>
      </c>
      <c r="N15" t="s">
        <v>765</v>
      </c>
      <c r="O15" s="2">
        <v>0</v>
      </c>
      <c r="P15" s="2">
        <v>0</v>
      </c>
      <c r="Q15" s="2">
        <v>18</v>
      </c>
      <c r="R15" s="2">
        <v>2.34</v>
      </c>
      <c r="S15" s="2">
        <v>0</v>
      </c>
      <c r="T15" s="2">
        <v>0</v>
      </c>
      <c r="U15" s="2">
        <v>20.34</v>
      </c>
      <c r="W15" t="s">
        <v>1</v>
      </c>
    </row>
    <row r="16" spans="5:23" x14ac:dyDescent="0.25">
      <c r="E16" t="s">
        <v>373</v>
      </c>
      <c r="F16" t="s">
        <v>1765</v>
      </c>
      <c r="G16" t="s">
        <v>1</v>
      </c>
      <c r="H16" t="s">
        <v>0</v>
      </c>
      <c r="I16" t="s">
        <v>142</v>
      </c>
      <c r="J16" t="s">
        <v>144</v>
      </c>
      <c r="K16">
        <v>875</v>
      </c>
      <c r="L16">
        <v>875</v>
      </c>
      <c r="M16" t="s">
        <v>54</v>
      </c>
      <c r="N16" t="s">
        <v>765</v>
      </c>
      <c r="O16" s="2">
        <v>0</v>
      </c>
      <c r="P16" s="2">
        <v>0</v>
      </c>
      <c r="Q16" s="2">
        <v>11</v>
      </c>
      <c r="R16" s="2">
        <v>1.4300000000000002</v>
      </c>
      <c r="S16" s="2">
        <v>0</v>
      </c>
      <c r="T16" s="2">
        <v>0</v>
      </c>
      <c r="U16" s="2">
        <v>12.43</v>
      </c>
      <c r="W16" t="s">
        <v>1</v>
      </c>
    </row>
    <row r="17" spans="5:23" x14ac:dyDescent="0.25">
      <c r="E17" t="s">
        <v>373</v>
      </c>
      <c r="F17" t="s">
        <v>1765</v>
      </c>
      <c r="G17" t="s">
        <v>1</v>
      </c>
      <c r="H17" t="s">
        <v>0</v>
      </c>
      <c r="I17" t="s">
        <v>142</v>
      </c>
      <c r="J17" t="s">
        <v>144</v>
      </c>
      <c r="K17">
        <v>874</v>
      </c>
      <c r="L17">
        <v>874</v>
      </c>
      <c r="M17" t="s">
        <v>54</v>
      </c>
      <c r="N17" t="s">
        <v>765</v>
      </c>
      <c r="O17" s="2">
        <v>0</v>
      </c>
      <c r="P17" s="2">
        <v>0</v>
      </c>
      <c r="Q17" s="2">
        <v>36</v>
      </c>
      <c r="R17" s="2">
        <v>4.68</v>
      </c>
      <c r="S17" s="2">
        <v>0</v>
      </c>
      <c r="T17" s="2">
        <v>0</v>
      </c>
      <c r="U17" s="2">
        <v>40.68</v>
      </c>
      <c r="W17" t="s">
        <v>1</v>
      </c>
    </row>
    <row r="18" spans="5:23" x14ac:dyDescent="0.25">
      <c r="E18" t="s">
        <v>373</v>
      </c>
      <c r="F18" t="s">
        <v>1765</v>
      </c>
      <c r="G18" t="s">
        <v>1</v>
      </c>
      <c r="H18" t="s">
        <v>0</v>
      </c>
      <c r="I18" t="s">
        <v>142</v>
      </c>
      <c r="J18" t="s">
        <v>144</v>
      </c>
      <c r="K18">
        <v>873</v>
      </c>
      <c r="L18">
        <v>873</v>
      </c>
      <c r="M18" t="s">
        <v>56</v>
      </c>
      <c r="N18" t="s">
        <v>57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W18" t="s">
        <v>1</v>
      </c>
    </row>
    <row r="19" spans="5:23" x14ac:dyDescent="0.25">
      <c r="E19" t="s">
        <v>373</v>
      </c>
      <c r="F19" t="s">
        <v>1765</v>
      </c>
      <c r="G19" t="s">
        <v>1</v>
      </c>
      <c r="H19" t="s">
        <v>0</v>
      </c>
      <c r="I19" t="s">
        <v>142</v>
      </c>
      <c r="J19" t="s">
        <v>144</v>
      </c>
      <c r="K19">
        <v>872</v>
      </c>
      <c r="L19">
        <v>872</v>
      </c>
      <c r="M19" t="s">
        <v>54</v>
      </c>
      <c r="N19" t="s">
        <v>765</v>
      </c>
      <c r="O19" s="2">
        <v>0</v>
      </c>
      <c r="P19" s="2">
        <v>0</v>
      </c>
      <c r="Q19" s="2">
        <v>18</v>
      </c>
      <c r="R19" s="2">
        <v>2.34</v>
      </c>
      <c r="S19" s="2">
        <v>0</v>
      </c>
      <c r="T19" s="2">
        <v>0</v>
      </c>
      <c r="U19" s="2">
        <v>20.34</v>
      </c>
      <c r="W19" t="s">
        <v>1</v>
      </c>
    </row>
    <row r="20" spans="5:23" x14ac:dyDescent="0.25">
      <c r="E20" t="s">
        <v>373</v>
      </c>
      <c r="F20" t="s">
        <v>1765</v>
      </c>
      <c r="G20" t="s">
        <v>1</v>
      </c>
      <c r="H20" t="s">
        <v>0</v>
      </c>
      <c r="I20" t="s">
        <v>142</v>
      </c>
      <c r="J20" t="s">
        <v>144</v>
      </c>
      <c r="K20">
        <v>871</v>
      </c>
      <c r="L20">
        <v>871</v>
      </c>
      <c r="M20" t="s">
        <v>54</v>
      </c>
      <c r="N20" t="s">
        <v>765</v>
      </c>
      <c r="O20" s="2">
        <v>0</v>
      </c>
      <c r="P20" s="2">
        <v>0</v>
      </c>
      <c r="Q20" s="2">
        <v>20</v>
      </c>
      <c r="R20" s="2">
        <v>2.6</v>
      </c>
      <c r="S20" s="2">
        <v>0</v>
      </c>
      <c r="T20" s="2">
        <v>0</v>
      </c>
      <c r="U20" s="2">
        <v>22.6</v>
      </c>
      <c r="W20" t="s">
        <v>1</v>
      </c>
    </row>
    <row r="21" spans="5:23" x14ac:dyDescent="0.25">
      <c r="E21" t="s">
        <v>373</v>
      </c>
      <c r="F21" t="s">
        <v>1765</v>
      </c>
      <c r="G21" t="s">
        <v>1</v>
      </c>
      <c r="H21" t="s">
        <v>0</v>
      </c>
      <c r="I21" t="s">
        <v>142</v>
      </c>
      <c r="J21" t="s">
        <v>144</v>
      </c>
      <c r="K21">
        <v>870</v>
      </c>
      <c r="L21">
        <v>870</v>
      </c>
      <c r="M21" t="s">
        <v>54</v>
      </c>
      <c r="N21" t="s">
        <v>765</v>
      </c>
      <c r="O21" s="2">
        <v>0</v>
      </c>
      <c r="P21" s="2">
        <v>0</v>
      </c>
      <c r="Q21" s="2">
        <v>140</v>
      </c>
      <c r="R21" s="2">
        <v>18.2</v>
      </c>
      <c r="S21" s="2">
        <v>0</v>
      </c>
      <c r="T21" s="2">
        <v>0</v>
      </c>
      <c r="U21" s="2">
        <v>158.19999999999999</v>
      </c>
      <c r="W21" t="s">
        <v>1</v>
      </c>
    </row>
    <row r="22" spans="5:23" x14ac:dyDescent="0.25">
      <c r="E22" t="s">
        <v>373</v>
      </c>
      <c r="F22" t="s">
        <v>1765</v>
      </c>
      <c r="G22" t="s">
        <v>1</v>
      </c>
      <c r="H22" t="s">
        <v>0</v>
      </c>
      <c r="I22" t="s">
        <v>142</v>
      </c>
      <c r="J22" t="s">
        <v>144</v>
      </c>
      <c r="K22">
        <v>869</v>
      </c>
      <c r="L22">
        <v>869</v>
      </c>
      <c r="M22" t="s">
        <v>54</v>
      </c>
      <c r="N22" t="s">
        <v>765</v>
      </c>
      <c r="O22" s="2">
        <v>0</v>
      </c>
      <c r="P22" s="2">
        <v>0</v>
      </c>
      <c r="Q22" s="2">
        <v>146.63</v>
      </c>
      <c r="R22" s="2">
        <v>19.061900000000001</v>
      </c>
      <c r="S22" s="2">
        <v>0</v>
      </c>
      <c r="T22" s="2">
        <v>0</v>
      </c>
      <c r="U22" s="2">
        <v>165.6919</v>
      </c>
      <c r="W22" t="s">
        <v>1</v>
      </c>
    </row>
    <row r="23" spans="5:23" x14ac:dyDescent="0.25">
      <c r="E23" t="s">
        <v>373</v>
      </c>
      <c r="F23" t="s">
        <v>1765</v>
      </c>
      <c r="G23" t="s">
        <v>1</v>
      </c>
      <c r="H23" t="s">
        <v>0</v>
      </c>
      <c r="I23" t="s">
        <v>142</v>
      </c>
      <c r="J23" t="s">
        <v>144</v>
      </c>
      <c r="K23">
        <v>868</v>
      </c>
      <c r="L23">
        <v>868</v>
      </c>
      <c r="M23" t="s">
        <v>54</v>
      </c>
      <c r="N23" t="s">
        <v>765</v>
      </c>
      <c r="O23" s="2">
        <v>0</v>
      </c>
      <c r="P23" s="2">
        <v>0</v>
      </c>
      <c r="Q23" s="2">
        <v>12</v>
      </c>
      <c r="R23" s="2">
        <v>1.56</v>
      </c>
      <c r="S23" s="2">
        <v>0</v>
      </c>
      <c r="T23" s="2">
        <v>0</v>
      </c>
      <c r="U23" s="2">
        <v>13.56</v>
      </c>
      <c r="W23" t="s">
        <v>1</v>
      </c>
    </row>
    <row r="24" spans="5:23" x14ac:dyDescent="0.25">
      <c r="E24" t="s">
        <v>373</v>
      </c>
      <c r="F24" t="s">
        <v>1765</v>
      </c>
      <c r="G24" t="s">
        <v>1</v>
      </c>
      <c r="H24" t="s">
        <v>0</v>
      </c>
      <c r="I24" t="s">
        <v>142</v>
      </c>
      <c r="J24" t="s">
        <v>144</v>
      </c>
      <c r="K24">
        <v>867</v>
      </c>
      <c r="L24">
        <v>867</v>
      </c>
      <c r="M24" t="s">
        <v>54</v>
      </c>
      <c r="N24" t="s">
        <v>765</v>
      </c>
      <c r="O24" s="2">
        <v>0</v>
      </c>
      <c r="P24" s="2">
        <v>0</v>
      </c>
      <c r="Q24" s="2">
        <v>25</v>
      </c>
      <c r="R24" s="2">
        <v>3.25</v>
      </c>
      <c r="S24" s="2">
        <v>0</v>
      </c>
      <c r="T24" s="2">
        <v>0</v>
      </c>
      <c r="U24" s="2">
        <v>28.25</v>
      </c>
      <c r="W24" t="s">
        <v>1</v>
      </c>
    </row>
    <row r="25" spans="5:23" x14ac:dyDescent="0.25">
      <c r="E25" t="s">
        <v>373</v>
      </c>
      <c r="F25" t="s">
        <v>1765</v>
      </c>
      <c r="G25" t="s">
        <v>1</v>
      </c>
      <c r="H25" t="s">
        <v>0</v>
      </c>
      <c r="I25" t="s">
        <v>142</v>
      </c>
      <c r="J25" t="s">
        <v>144</v>
      </c>
      <c r="K25">
        <v>866</v>
      </c>
      <c r="L25">
        <v>866</v>
      </c>
      <c r="M25" t="s">
        <v>54</v>
      </c>
      <c r="N25" t="s">
        <v>765</v>
      </c>
      <c r="O25" s="2">
        <v>0</v>
      </c>
      <c r="P25" s="2">
        <v>0</v>
      </c>
      <c r="Q25" s="2">
        <v>16</v>
      </c>
      <c r="R25" s="2">
        <v>2.08</v>
      </c>
      <c r="S25" s="2">
        <v>0</v>
      </c>
      <c r="T25" s="2">
        <v>0</v>
      </c>
      <c r="U25" s="2">
        <v>18.079999999999998</v>
      </c>
      <c r="W25" t="s">
        <v>1</v>
      </c>
    </row>
    <row r="26" spans="5:23" x14ac:dyDescent="0.25">
      <c r="E26" t="s">
        <v>373</v>
      </c>
      <c r="F26" t="s">
        <v>1764</v>
      </c>
      <c r="G26" t="s">
        <v>1</v>
      </c>
      <c r="H26" t="s">
        <v>0</v>
      </c>
      <c r="I26" t="s">
        <v>142</v>
      </c>
      <c r="J26" t="s">
        <v>144</v>
      </c>
      <c r="K26">
        <v>865</v>
      </c>
      <c r="L26">
        <v>865</v>
      </c>
      <c r="M26" t="s">
        <v>54</v>
      </c>
      <c r="N26" t="s">
        <v>765</v>
      </c>
      <c r="O26" s="2">
        <v>0</v>
      </c>
      <c r="P26" s="2">
        <v>0</v>
      </c>
      <c r="Q26" s="2">
        <v>16</v>
      </c>
      <c r="R26" s="2">
        <v>2.08</v>
      </c>
      <c r="S26" s="2">
        <v>0</v>
      </c>
      <c r="T26" s="2">
        <v>0</v>
      </c>
      <c r="U26" s="2">
        <v>18.079999999999998</v>
      </c>
      <c r="W26" t="s">
        <v>1</v>
      </c>
    </row>
    <row r="27" spans="5:23" x14ac:dyDescent="0.25">
      <c r="E27" t="s">
        <v>373</v>
      </c>
      <c r="F27" t="s">
        <v>1764</v>
      </c>
      <c r="G27" t="s">
        <v>1</v>
      </c>
      <c r="H27" t="s">
        <v>0</v>
      </c>
      <c r="I27" t="s">
        <v>142</v>
      </c>
      <c r="J27" t="s">
        <v>144</v>
      </c>
      <c r="K27">
        <v>864</v>
      </c>
      <c r="L27">
        <v>864</v>
      </c>
      <c r="M27" t="s">
        <v>54</v>
      </c>
      <c r="N27" t="s">
        <v>765</v>
      </c>
      <c r="O27" s="2">
        <v>0</v>
      </c>
      <c r="P27" s="2">
        <v>0</v>
      </c>
      <c r="Q27" s="2">
        <v>36</v>
      </c>
      <c r="R27" s="2">
        <v>4.68</v>
      </c>
      <c r="S27" s="2">
        <v>0</v>
      </c>
      <c r="T27" s="2">
        <v>0</v>
      </c>
      <c r="U27" s="2">
        <v>40.68</v>
      </c>
      <c r="W27" t="s">
        <v>1</v>
      </c>
    </row>
    <row r="28" spans="5:23" x14ac:dyDescent="0.25">
      <c r="E28" t="s">
        <v>373</v>
      </c>
      <c r="F28" t="s">
        <v>1764</v>
      </c>
      <c r="G28" t="s">
        <v>1</v>
      </c>
      <c r="H28" t="s">
        <v>0</v>
      </c>
      <c r="I28" t="s">
        <v>142</v>
      </c>
      <c r="J28" t="s">
        <v>144</v>
      </c>
      <c r="K28">
        <v>863</v>
      </c>
      <c r="L28">
        <v>863</v>
      </c>
      <c r="M28" t="s">
        <v>54</v>
      </c>
      <c r="N28" t="s">
        <v>765</v>
      </c>
      <c r="O28" s="2">
        <v>0</v>
      </c>
      <c r="P28" s="2">
        <v>0</v>
      </c>
      <c r="Q28" s="2">
        <v>98</v>
      </c>
      <c r="R28" s="2">
        <v>12.74</v>
      </c>
      <c r="S28" s="2">
        <v>0</v>
      </c>
      <c r="T28" s="2">
        <v>0</v>
      </c>
      <c r="U28" s="2">
        <v>110.74</v>
      </c>
      <c r="W28" t="s">
        <v>1</v>
      </c>
    </row>
    <row r="29" spans="5:23" x14ac:dyDescent="0.25">
      <c r="E29" t="s">
        <v>373</v>
      </c>
      <c r="F29" t="s">
        <v>1764</v>
      </c>
      <c r="G29" t="s">
        <v>1</v>
      </c>
      <c r="H29" t="s">
        <v>0</v>
      </c>
      <c r="I29" t="s">
        <v>142</v>
      </c>
      <c r="J29" t="s">
        <v>144</v>
      </c>
      <c r="K29">
        <v>862</v>
      </c>
      <c r="L29">
        <v>862</v>
      </c>
      <c r="M29" t="s">
        <v>54</v>
      </c>
      <c r="N29" t="s">
        <v>765</v>
      </c>
      <c r="O29" s="2">
        <v>0</v>
      </c>
      <c r="P29" s="2">
        <v>0</v>
      </c>
      <c r="Q29" s="2">
        <v>42</v>
      </c>
      <c r="R29" s="2">
        <v>5.46</v>
      </c>
      <c r="S29" s="2">
        <v>0</v>
      </c>
      <c r="T29" s="2">
        <v>0</v>
      </c>
      <c r="U29" s="2">
        <v>47.46</v>
      </c>
      <c r="W29" t="s">
        <v>1</v>
      </c>
    </row>
    <row r="30" spans="5:23" x14ac:dyDescent="0.25">
      <c r="E30" t="s">
        <v>373</v>
      </c>
      <c r="F30" t="s">
        <v>1764</v>
      </c>
      <c r="G30" t="s">
        <v>1</v>
      </c>
      <c r="H30" t="s">
        <v>0</v>
      </c>
      <c r="I30" t="s">
        <v>142</v>
      </c>
      <c r="J30" t="s">
        <v>144</v>
      </c>
      <c r="K30">
        <v>861</v>
      </c>
      <c r="L30">
        <v>861</v>
      </c>
      <c r="M30" t="s">
        <v>54</v>
      </c>
      <c r="N30" t="s">
        <v>765</v>
      </c>
      <c r="O30" s="2">
        <v>0</v>
      </c>
      <c r="P30" s="2">
        <v>0</v>
      </c>
      <c r="Q30" s="2">
        <v>10</v>
      </c>
      <c r="R30" s="2">
        <v>1.3</v>
      </c>
      <c r="S30" s="2">
        <v>0</v>
      </c>
      <c r="T30" s="2">
        <v>0</v>
      </c>
      <c r="U30" s="2">
        <v>11.3</v>
      </c>
      <c r="W30" t="s">
        <v>1</v>
      </c>
    </row>
    <row r="31" spans="5:23" x14ac:dyDescent="0.25">
      <c r="E31" t="s">
        <v>373</v>
      </c>
      <c r="F31" t="s">
        <v>1764</v>
      </c>
      <c r="G31" t="s">
        <v>1</v>
      </c>
      <c r="H31" t="s">
        <v>0</v>
      </c>
      <c r="I31" t="s">
        <v>142</v>
      </c>
      <c r="J31" t="s">
        <v>144</v>
      </c>
      <c r="K31">
        <v>860</v>
      </c>
      <c r="L31">
        <v>860</v>
      </c>
      <c r="M31" t="s">
        <v>54</v>
      </c>
      <c r="N31" t="s">
        <v>765</v>
      </c>
      <c r="O31" s="2">
        <v>0</v>
      </c>
      <c r="P31" s="2">
        <v>0</v>
      </c>
      <c r="Q31" s="2">
        <v>16</v>
      </c>
      <c r="R31" s="2">
        <v>2.08</v>
      </c>
      <c r="S31" s="2">
        <v>0</v>
      </c>
      <c r="T31" s="2">
        <v>0</v>
      </c>
      <c r="U31" s="2">
        <v>18.079999999999998</v>
      </c>
      <c r="W31" t="s">
        <v>1</v>
      </c>
    </row>
    <row r="32" spans="5:23" x14ac:dyDescent="0.25">
      <c r="E32" t="s">
        <v>373</v>
      </c>
      <c r="F32" t="s">
        <v>1764</v>
      </c>
      <c r="G32" t="s">
        <v>1</v>
      </c>
      <c r="H32" t="s">
        <v>0</v>
      </c>
      <c r="I32" t="s">
        <v>142</v>
      </c>
      <c r="J32" t="s">
        <v>144</v>
      </c>
      <c r="K32">
        <v>859</v>
      </c>
      <c r="L32">
        <v>859</v>
      </c>
      <c r="M32" t="s">
        <v>54</v>
      </c>
      <c r="N32" t="s">
        <v>765</v>
      </c>
      <c r="O32" s="2">
        <v>0</v>
      </c>
      <c r="P32" s="2">
        <v>0</v>
      </c>
      <c r="Q32" s="2">
        <v>22</v>
      </c>
      <c r="R32" s="2">
        <v>2.8600000000000003</v>
      </c>
      <c r="S32" s="2">
        <v>0</v>
      </c>
      <c r="T32" s="2">
        <v>0</v>
      </c>
      <c r="U32" s="2">
        <v>24.86</v>
      </c>
      <c r="W32" t="s">
        <v>1</v>
      </c>
    </row>
    <row r="33" spans="5:23" x14ac:dyDescent="0.25">
      <c r="E33" t="s">
        <v>373</v>
      </c>
      <c r="F33" t="s">
        <v>1763</v>
      </c>
      <c r="G33" t="s">
        <v>1</v>
      </c>
      <c r="H33" t="s">
        <v>0</v>
      </c>
      <c r="I33" t="s">
        <v>142</v>
      </c>
      <c r="J33" t="s">
        <v>144</v>
      </c>
      <c r="K33">
        <v>858</v>
      </c>
      <c r="L33">
        <v>858</v>
      </c>
      <c r="M33" t="s">
        <v>54</v>
      </c>
      <c r="N33" t="s">
        <v>765</v>
      </c>
      <c r="O33" s="2">
        <v>0</v>
      </c>
      <c r="P33" s="2">
        <v>0</v>
      </c>
      <c r="Q33" s="2">
        <v>22</v>
      </c>
      <c r="R33" s="2">
        <v>2.8600000000000003</v>
      </c>
      <c r="S33" s="2">
        <v>0</v>
      </c>
      <c r="T33" s="2">
        <v>0</v>
      </c>
      <c r="U33" s="2">
        <v>24.86</v>
      </c>
      <c r="W33" t="s">
        <v>1</v>
      </c>
    </row>
    <row r="34" spans="5:23" x14ac:dyDescent="0.25">
      <c r="E34" t="s">
        <v>373</v>
      </c>
      <c r="F34" t="s">
        <v>1763</v>
      </c>
      <c r="G34" t="s">
        <v>1</v>
      </c>
      <c r="H34" t="s">
        <v>0</v>
      </c>
      <c r="I34" t="s">
        <v>142</v>
      </c>
      <c r="J34" t="s">
        <v>144</v>
      </c>
      <c r="K34">
        <v>857</v>
      </c>
      <c r="L34">
        <v>857</v>
      </c>
      <c r="M34" t="s">
        <v>54</v>
      </c>
      <c r="N34" t="s">
        <v>765</v>
      </c>
      <c r="O34" s="2">
        <v>0</v>
      </c>
      <c r="P34" s="2">
        <v>0</v>
      </c>
      <c r="Q34" s="2">
        <v>16</v>
      </c>
      <c r="R34" s="2">
        <v>2.08</v>
      </c>
      <c r="S34" s="2">
        <v>0</v>
      </c>
      <c r="T34" s="2">
        <v>0</v>
      </c>
      <c r="U34" s="2">
        <v>18.079999999999998</v>
      </c>
      <c r="W34" t="s">
        <v>1</v>
      </c>
    </row>
    <row r="35" spans="5:23" x14ac:dyDescent="0.25">
      <c r="E35" t="s">
        <v>373</v>
      </c>
      <c r="F35" t="s">
        <v>1763</v>
      </c>
      <c r="G35" t="s">
        <v>1</v>
      </c>
      <c r="H35" t="s">
        <v>0</v>
      </c>
      <c r="I35" t="s">
        <v>142</v>
      </c>
      <c r="J35" t="s">
        <v>144</v>
      </c>
      <c r="K35">
        <v>856</v>
      </c>
      <c r="L35">
        <v>856</v>
      </c>
      <c r="M35" t="s">
        <v>54</v>
      </c>
      <c r="N35" t="s">
        <v>765</v>
      </c>
      <c r="O35" s="2">
        <v>0</v>
      </c>
      <c r="P35" s="2">
        <v>0</v>
      </c>
      <c r="Q35" s="2">
        <v>18</v>
      </c>
      <c r="R35" s="2">
        <v>2.34</v>
      </c>
      <c r="S35" s="2">
        <v>0</v>
      </c>
      <c r="T35" s="2">
        <v>0</v>
      </c>
      <c r="U35" s="2">
        <v>20.34</v>
      </c>
      <c r="W35" t="s">
        <v>1</v>
      </c>
    </row>
    <row r="36" spans="5:23" x14ac:dyDescent="0.25">
      <c r="E36" t="s">
        <v>373</v>
      </c>
      <c r="F36" t="s">
        <v>1761</v>
      </c>
      <c r="G36" t="s">
        <v>1</v>
      </c>
      <c r="H36" t="s">
        <v>0</v>
      </c>
      <c r="I36" t="s">
        <v>142</v>
      </c>
      <c r="J36" t="s">
        <v>144</v>
      </c>
      <c r="K36">
        <v>855</v>
      </c>
      <c r="L36">
        <v>855</v>
      </c>
      <c r="M36" t="s">
        <v>54</v>
      </c>
      <c r="N36" t="s">
        <v>765</v>
      </c>
      <c r="O36" s="2">
        <v>0</v>
      </c>
      <c r="P36" s="2">
        <v>0</v>
      </c>
      <c r="Q36" s="2">
        <v>18</v>
      </c>
      <c r="R36" s="2">
        <v>2.34</v>
      </c>
      <c r="S36" s="2">
        <v>0</v>
      </c>
      <c r="T36" s="2">
        <v>0</v>
      </c>
      <c r="U36" s="2">
        <v>20.34</v>
      </c>
      <c r="W36" t="s">
        <v>1</v>
      </c>
    </row>
    <row r="37" spans="5:23" x14ac:dyDescent="0.25">
      <c r="E37" t="s">
        <v>373</v>
      </c>
      <c r="F37" t="s">
        <v>1761</v>
      </c>
      <c r="G37" t="s">
        <v>1</v>
      </c>
      <c r="H37" t="s">
        <v>0</v>
      </c>
      <c r="I37" t="s">
        <v>142</v>
      </c>
      <c r="J37" t="s">
        <v>144</v>
      </c>
      <c r="K37">
        <v>854</v>
      </c>
      <c r="L37">
        <v>854</v>
      </c>
      <c r="M37" t="s">
        <v>54</v>
      </c>
      <c r="N37" t="s">
        <v>765</v>
      </c>
      <c r="O37" s="2">
        <v>0</v>
      </c>
      <c r="P37" s="2">
        <v>0</v>
      </c>
      <c r="Q37" s="2">
        <v>7</v>
      </c>
      <c r="R37" s="2">
        <v>0.91</v>
      </c>
      <c r="S37" s="2">
        <v>0</v>
      </c>
      <c r="T37" s="2">
        <v>0</v>
      </c>
      <c r="U37" s="2">
        <v>7.91</v>
      </c>
      <c r="W37" t="s">
        <v>1</v>
      </c>
    </row>
    <row r="38" spans="5:23" x14ac:dyDescent="0.25">
      <c r="E38" t="s">
        <v>373</v>
      </c>
      <c r="F38" t="s">
        <v>1761</v>
      </c>
      <c r="G38" t="s">
        <v>1</v>
      </c>
      <c r="H38" t="s">
        <v>0</v>
      </c>
      <c r="I38" t="s">
        <v>142</v>
      </c>
      <c r="J38" t="s">
        <v>144</v>
      </c>
      <c r="K38">
        <v>853</v>
      </c>
      <c r="L38">
        <v>853</v>
      </c>
      <c r="M38" t="s">
        <v>54</v>
      </c>
      <c r="N38" t="s">
        <v>765</v>
      </c>
      <c r="O38" s="2">
        <v>0</v>
      </c>
      <c r="P38" s="2">
        <v>0</v>
      </c>
      <c r="Q38" s="2">
        <v>242.57</v>
      </c>
      <c r="R38" s="2">
        <v>31.534099999999999</v>
      </c>
      <c r="S38" s="2">
        <v>0</v>
      </c>
      <c r="T38" s="2">
        <v>0</v>
      </c>
      <c r="U38" s="2">
        <v>274.10410000000002</v>
      </c>
      <c r="W38" t="s">
        <v>1</v>
      </c>
    </row>
    <row r="39" spans="5:23" x14ac:dyDescent="0.25">
      <c r="E39" t="s">
        <v>373</v>
      </c>
      <c r="F39" t="s">
        <v>1760</v>
      </c>
      <c r="G39" t="s">
        <v>1</v>
      </c>
      <c r="H39" t="s">
        <v>0</v>
      </c>
      <c r="I39" t="s">
        <v>142</v>
      </c>
      <c r="J39" t="s">
        <v>144</v>
      </c>
      <c r="K39">
        <v>852</v>
      </c>
      <c r="L39">
        <v>852</v>
      </c>
      <c r="M39" t="s">
        <v>54</v>
      </c>
      <c r="N39" t="s">
        <v>765</v>
      </c>
      <c r="O39" s="2">
        <v>0</v>
      </c>
      <c r="P39" s="2">
        <v>0</v>
      </c>
      <c r="Q39" s="2">
        <v>846.98</v>
      </c>
      <c r="R39" s="2">
        <v>110.10740000000001</v>
      </c>
      <c r="S39" s="2">
        <v>0</v>
      </c>
      <c r="T39" s="2">
        <v>0</v>
      </c>
      <c r="U39" s="2">
        <v>957.0874</v>
      </c>
      <c r="W39" t="s">
        <v>1</v>
      </c>
    </row>
    <row r="40" spans="5:23" x14ac:dyDescent="0.25">
      <c r="E40" t="s">
        <v>373</v>
      </c>
      <c r="F40" t="s">
        <v>1759</v>
      </c>
      <c r="G40" t="s">
        <v>1</v>
      </c>
      <c r="H40" t="s">
        <v>0</v>
      </c>
      <c r="I40" t="s">
        <v>142</v>
      </c>
      <c r="J40" t="s">
        <v>144</v>
      </c>
      <c r="K40">
        <v>851</v>
      </c>
      <c r="L40">
        <v>851</v>
      </c>
      <c r="M40" t="s">
        <v>54</v>
      </c>
      <c r="N40" t="s">
        <v>765</v>
      </c>
      <c r="O40" s="2">
        <v>0</v>
      </c>
      <c r="P40" s="2">
        <v>0</v>
      </c>
      <c r="Q40" s="2">
        <v>12</v>
      </c>
      <c r="R40" s="2">
        <v>1.56</v>
      </c>
      <c r="S40" s="2">
        <v>0</v>
      </c>
      <c r="T40" s="2">
        <v>0</v>
      </c>
      <c r="U40" s="2">
        <v>13.56</v>
      </c>
      <c r="W40" t="s">
        <v>1</v>
      </c>
    </row>
    <row r="41" spans="5:23" x14ac:dyDescent="0.25">
      <c r="E41" t="s">
        <v>373</v>
      </c>
      <c r="F41" t="s">
        <v>1759</v>
      </c>
      <c r="G41" t="s">
        <v>1</v>
      </c>
      <c r="H41" t="s">
        <v>0</v>
      </c>
      <c r="I41" t="s">
        <v>142</v>
      </c>
      <c r="J41" t="s">
        <v>144</v>
      </c>
      <c r="K41">
        <v>850</v>
      </c>
      <c r="L41">
        <v>850</v>
      </c>
      <c r="M41" t="s">
        <v>54</v>
      </c>
      <c r="N41" t="s">
        <v>765</v>
      </c>
      <c r="O41" s="2">
        <v>0</v>
      </c>
      <c r="P41" s="2">
        <v>0</v>
      </c>
      <c r="Q41" s="2">
        <v>42</v>
      </c>
      <c r="R41" s="2">
        <v>5.46</v>
      </c>
      <c r="S41" s="2">
        <v>0</v>
      </c>
      <c r="T41" s="2">
        <v>0</v>
      </c>
      <c r="U41" s="2">
        <v>47.46</v>
      </c>
      <c r="W41" t="s">
        <v>1</v>
      </c>
    </row>
    <row r="42" spans="5:23" x14ac:dyDescent="0.25">
      <c r="E42" t="s">
        <v>373</v>
      </c>
      <c r="F42" t="s">
        <v>1758</v>
      </c>
      <c r="G42" t="s">
        <v>1</v>
      </c>
      <c r="H42" t="s">
        <v>0</v>
      </c>
      <c r="I42" t="s">
        <v>142</v>
      </c>
      <c r="J42" t="s">
        <v>144</v>
      </c>
      <c r="K42">
        <v>849</v>
      </c>
      <c r="L42">
        <v>849</v>
      </c>
      <c r="M42" t="s">
        <v>54</v>
      </c>
      <c r="N42" t="s">
        <v>765</v>
      </c>
      <c r="O42" s="2">
        <v>0</v>
      </c>
      <c r="P42" s="2">
        <v>0</v>
      </c>
      <c r="Q42" s="2">
        <v>194.65</v>
      </c>
      <c r="R42" s="2">
        <v>25.304500000000001</v>
      </c>
      <c r="S42" s="2">
        <v>0</v>
      </c>
      <c r="T42" s="2">
        <v>0</v>
      </c>
      <c r="U42" s="2">
        <v>219.9545</v>
      </c>
      <c r="W42" t="s">
        <v>1</v>
      </c>
    </row>
    <row r="43" spans="5:23" x14ac:dyDescent="0.25">
      <c r="E43" t="s">
        <v>373</v>
      </c>
      <c r="F43" t="s">
        <v>1758</v>
      </c>
      <c r="G43" t="s">
        <v>1</v>
      </c>
      <c r="H43" t="s">
        <v>0</v>
      </c>
      <c r="I43" t="s">
        <v>142</v>
      </c>
      <c r="J43" t="s">
        <v>144</v>
      </c>
      <c r="K43">
        <v>848</v>
      </c>
      <c r="L43">
        <v>848</v>
      </c>
      <c r="M43" t="s">
        <v>54</v>
      </c>
      <c r="N43" t="s">
        <v>765</v>
      </c>
      <c r="O43" s="2">
        <v>0</v>
      </c>
      <c r="P43" s="2">
        <v>0</v>
      </c>
      <c r="Q43" s="2">
        <v>241.39</v>
      </c>
      <c r="R43" s="2">
        <v>31.380700000000001</v>
      </c>
      <c r="S43" s="2">
        <v>0</v>
      </c>
      <c r="T43" s="2">
        <v>0</v>
      </c>
      <c r="U43" s="2">
        <v>272.77069999999998</v>
      </c>
      <c r="W43" t="s">
        <v>1</v>
      </c>
    </row>
    <row r="44" spans="5:23" x14ac:dyDescent="0.25">
      <c r="E44" t="s">
        <v>373</v>
      </c>
      <c r="F44" t="s">
        <v>1758</v>
      </c>
      <c r="G44" t="s">
        <v>1</v>
      </c>
      <c r="H44" t="s">
        <v>0</v>
      </c>
      <c r="I44" t="s">
        <v>142</v>
      </c>
      <c r="J44" t="s">
        <v>144</v>
      </c>
      <c r="K44">
        <v>847</v>
      </c>
      <c r="L44">
        <v>847</v>
      </c>
      <c r="M44" t="s">
        <v>54</v>
      </c>
      <c r="N44" t="s">
        <v>765</v>
      </c>
      <c r="O44" s="2">
        <v>0</v>
      </c>
      <c r="P44" s="2">
        <v>0</v>
      </c>
      <c r="Q44" s="2">
        <v>14</v>
      </c>
      <c r="R44" s="2">
        <v>1.82</v>
      </c>
      <c r="S44" s="2">
        <v>0</v>
      </c>
      <c r="T44" s="2">
        <v>0</v>
      </c>
      <c r="U44" s="2">
        <v>15.82</v>
      </c>
      <c r="W44" t="s">
        <v>1</v>
      </c>
    </row>
    <row r="45" spans="5:23" x14ac:dyDescent="0.25">
      <c r="E45" t="s">
        <v>373</v>
      </c>
      <c r="F45" t="s">
        <v>1757</v>
      </c>
      <c r="G45" t="s">
        <v>1</v>
      </c>
      <c r="H45" t="s">
        <v>0</v>
      </c>
      <c r="I45" t="s">
        <v>142</v>
      </c>
      <c r="J45" t="s">
        <v>144</v>
      </c>
      <c r="K45">
        <v>846</v>
      </c>
      <c r="L45">
        <v>846</v>
      </c>
      <c r="M45" t="s">
        <v>56</v>
      </c>
      <c r="N45" t="s">
        <v>57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W45" t="s">
        <v>1</v>
      </c>
    </row>
    <row r="46" spans="5:23" x14ac:dyDescent="0.25">
      <c r="E46" t="s">
        <v>373</v>
      </c>
      <c r="F46" t="s">
        <v>1757</v>
      </c>
      <c r="G46" t="s">
        <v>1</v>
      </c>
      <c r="H46" t="s">
        <v>0</v>
      </c>
      <c r="I46" t="s">
        <v>142</v>
      </c>
      <c r="J46" t="s">
        <v>144</v>
      </c>
      <c r="K46">
        <v>845</v>
      </c>
      <c r="L46">
        <v>845</v>
      </c>
      <c r="M46" t="s">
        <v>54</v>
      </c>
      <c r="N46" t="s">
        <v>765</v>
      </c>
      <c r="O46" s="2">
        <v>0</v>
      </c>
      <c r="P46" s="2">
        <v>0</v>
      </c>
      <c r="Q46" s="2">
        <v>16</v>
      </c>
      <c r="R46" s="2">
        <v>2.08</v>
      </c>
      <c r="S46" s="2">
        <v>0</v>
      </c>
      <c r="T46" s="2">
        <v>0</v>
      </c>
      <c r="U46" s="2">
        <v>18.079999999999998</v>
      </c>
      <c r="W46" t="s">
        <v>1</v>
      </c>
    </row>
    <row r="47" spans="5:23" x14ac:dyDescent="0.25">
      <c r="E47" t="s">
        <v>373</v>
      </c>
      <c r="F47" t="s">
        <v>1756</v>
      </c>
      <c r="G47" t="s">
        <v>1</v>
      </c>
      <c r="H47" t="s">
        <v>0</v>
      </c>
      <c r="I47" t="s">
        <v>142</v>
      </c>
      <c r="J47" t="s">
        <v>144</v>
      </c>
      <c r="K47">
        <v>844</v>
      </c>
      <c r="L47">
        <v>844</v>
      </c>
      <c r="M47" t="s">
        <v>54</v>
      </c>
      <c r="N47" t="s">
        <v>765</v>
      </c>
      <c r="O47" s="2">
        <v>0</v>
      </c>
      <c r="P47" s="2">
        <v>0</v>
      </c>
      <c r="Q47" s="2">
        <v>155.37</v>
      </c>
      <c r="R47" s="2">
        <v>20.1981</v>
      </c>
      <c r="S47" s="2">
        <v>0</v>
      </c>
      <c r="T47" s="2">
        <v>0</v>
      </c>
      <c r="U47" s="2">
        <v>175.56810000000002</v>
      </c>
      <c r="W47" t="s">
        <v>1</v>
      </c>
    </row>
    <row r="48" spans="5:23" x14ac:dyDescent="0.25">
      <c r="E48" t="s">
        <v>373</v>
      </c>
      <c r="F48" t="s">
        <v>1755</v>
      </c>
      <c r="G48" t="s">
        <v>1</v>
      </c>
      <c r="H48" t="s">
        <v>0</v>
      </c>
      <c r="I48" t="s">
        <v>142</v>
      </c>
      <c r="J48" t="s">
        <v>144</v>
      </c>
      <c r="K48">
        <v>843</v>
      </c>
      <c r="L48">
        <v>843</v>
      </c>
      <c r="M48" t="s">
        <v>54</v>
      </c>
      <c r="N48" t="s">
        <v>765</v>
      </c>
      <c r="O48" s="2">
        <v>0</v>
      </c>
      <c r="P48" s="2">
        <v>0</v>
      </c>
      <c r="Q48" s="2">
        <v>20</v>
      </c>
      <c r="R48" s="2">
        <v>2.6</v>
      </c>
      <c r="S48" s="2">
        <v>0</v>
      </c>
      <c r="T48" s="2">
        <v>0</v>
      </c>
      <c r="U48" s="2">
        <v>22.6</v>
      </c>
      <c r="W48" t="s">
        <v>1</v>
      </c>
    </row>
    <row r="49" spans="5:23" x14ac:dyDescent="0.25">
      <c r="E49" t="s">
        <v>373</v>
      </c>
      <c r="F49" t="s">
        <v>1755</v>
      </c>
      <c r="G49" t="s">
        <v>1</v>
      </c>
      <c r="H49" t="s">
        <v>0</v>
      </c>
      <c r="I49" t="s">
        <v>142</v>
      </c>
      <c r="J49" t="s">
        <v>144</v>
      </c>
      <c r="K49">
        <v>842</v>
      </c>
      <c r="L49">
        <v>842</v>
      </c>
      <c r="M49" t="s">
        <v>54</v>
      </c>
      <c r="N49" t="s">
        <v>765</v>
      </c>
      <c r="O49" s="2">
        <v>0</v>
      </c>
      <c r="P49" s="2">
        <v>0</v>
      </c>
      <c r="Q49" s="2">
        <v>16</v>
      </c>
      <c r="R49" s="2">
        <v>2.08</v>
      </c>
      <c r="S49" s="2">
        <v>0</v>
      </c>
      <c r="T49" s="2">
        <v>0</v>
      </c>
      <c r="U49" s="2">
        <v>18.079999999999998</v>
      </c>
      <c r="W49" t="s">
        <v>1</v>
      </c>
    </row>
    <row r="50" spans="5:23" x14ac:dyDescent="0.25">
      <c r="E50" t="s">
        <v>373</v>
      </c>
      <c r="F50" t="s">
        <v>1755</v>
      </c>
      <c r="G50" t="s">
        <v>1</v>
      </c>
      <c r="H50" t="s">
        <v>0</v>
      </c>
      <c r="I50" t="s">
        <v>142</v>
      </c>
      <c r="J50" t="s">
        <v>144</v>
      </c>
      <c r="K50">
        <v>841</v>
      </c>
      <c r="L50">
        <v>841</v>
      </c>
      <c r="M50" t="s">
        <v>54</v>
      </c>
      <c r="N50" t="s">
        <v>765</v>
      </c>
      <c r="O50" s="2">
        <v>0</v>
      </c>
      <c r="P50" s="2">
        <v>0</v>
      </c>
      <c r="Q50" s="2">
        <v>22</v>
      </c>
      <c r="R50" s="2">
        <v>2.8600000000000003</v>
      </c>
      <c r="S50" s="2">
        <v>0</v>
      </c>
      <c r="T50" s="2">
        <v>0</v>
      </c>
      <c r="U50" s="2">
        <v>24.86</v>
      </c>
      <c r="W50" t="s">
        <v>1</v>
      </c>
    </row>
    <row r="51" spans="5:23" x14ac:dyDescent="0.25">
      <c r="E51" t="s">
        <v>373</v>
      </c>
      <c r="F51" t="s">
        <v>1754</v>
      </c>
      <c r="G51" t="s">
        <v>1</v>
      </c>
      <c r="H51" t="s">
        <v>0</v>
      </c>
      <c r="I51" t="s">
        <v>142</v>
      </c>
      <c r="J51" t="s">
        <v>144</v>
      </c>
      <c r="K51">
        <v>840</v>
      </c>
      <c r="L51">
        <v>840</v>
      </c>
      <c r="M51" t="s">
        <v>54</v>
      </c>
      <c r="N51" t="s">
        <v>765</v>
      </c>
      <c r="O51" s="2">
        <v>0</v>
      </c>
      <c r="P51" s="2">
        <v>0</v>
      </c>
      <c r="Q51" s="2">
        <v>16</v>
      </c>
      <c r="R51" s="2">
        <v>2.08</v>
      </c>
      <c r="S51" s="2">
        <v>0</v>
      </c>
      <c r="T51" s="2">
        <v>0</v>
      </c>
      <c r="U51" s="2">
        <v>18.079999999999998</v>
      </c>
      <c r="W51" t="s">
        <v>1</v>
      </c>
    </row>
    <row r="52" spans="5:23" x14ac:dyDescent="0.25">
      <c r="E52" t="s">
        <v>373</v>
      </c>
      <c r="F52" t="s">
        <v>1753</v>
      </c>
      <c r="G52" t="s">
        <v>1</v>
      </c>
      <c r="H52" t="s">
        <v>0</v>
      </c>
      <c r="I52" t="s">
        <v>142</v>
      </c>
      <c r="J52" t="s">
        <v>144</v>
      </c>
      <c r="K52">
        <v>839</v>
      </c>
      <c r="L52">
        <v>839</v>
      </c>
      <c r="M52" t="s">
        <v>54</v>
      </c>
      <c r="N52" t="s">
        <v>765</v>
      </c>
      <c r="O52" s="2">
        <v>0</v>
      </c>
      <c r="P52" s="2">
        <v>0</v>
      </c>
      <c r="Q52" s="2">
        <v>70.8</v>
      </c>
      <c r="R52" s="2">
        <v>9.2040000000000006</v>
      </c>
      <c r="S52" s="2">
        <v>0</v>
      </c>
      <c r="T52" s="2">
        <v>0</v>
      </c>
      <c r="U52" s="2">
        <v>80.003999999999991</v>
      </c>
      <c r="W52" t="s">
        <v>1</v>
      </c>
    </row>
    <row r="53" spans="5:23" x14ac:dyDescent="0.25">
      <c r="E53" t="s">
        <v>373</v>
      </c>
      <c r="F53" t="s">
        <v>1753</v>
      </c>
      <c r="G53" t="s">
        <v>1</v>
      </c>
      <c r="H53" t="s">
        <v>0</v>
      </c>
      <c r="I53" t="s">
        <v>142</v>
      </c>
      <c r="J53" t="s">
        <v>144</v>
      </c>
      <c r="K53">
        <v>838</v>
      </c>
      <c r="L53">
        <v>838</v>
      </c>
      <c r="M53" t="s">
        <v>433</v>
      </c>
      <c r="N53" t="s">
        <v>1673</v>
      </c>
      <c r="O53" s="2">
        <v>0</v>
      </c>
      <c r="P53" s="2">
        <v>0</v>
      </c>
      <c r="Q53" s="2">
        <v>2000</v>
      </c>
      <c r="R53" s="2">
        <v>260</v>
      </c>
      <c r="S53" s="2">
        <v>0</v>
      </c>
      <c r="T53" s="2">
        <v>0</v>
      </c>
      <c r="U53" s="2">
        <v>2260</v>
      </c>
      <c r="W53" t="s">
        <v>1</v>
      </c>
    </row>
    <row r="54" spans="5:23" x14ac:dyDescent="0.25">
      <c r="E54" t="s">
        <v>373</v>
      </c>
      <c r="F54" t="s">
        <v>1753</v>
      </c>
      <c r="G54" t="s">
        <v>1</v>
      </c>
      <c r="H54" t="s">
        <v>0</v>
      </c>
      <c r="I54" t="s">
        <v>142</v>
      </c>
      <c r="J54" t="s">
        <v>144</v>
      </c>
      <c r="K54">
        <v>837</v>
      </c>
      <c r="L54">
        <v>837</v>
      </c>
      <c r="M54" t="s">
        <v>56</v>
      </c>
      <c r="N54" t="s">
        <v>57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W54" t="s">
        <v>1</v>
      </c>
    </row>
    <row r="55" spans="5:23" x14ac:dyDescent="0.25">
      <c r="E55" t="s">
        <v>373</v>
      </c>
      <c r="F55" t="s">
        <v>1753</v>
      </c>
      <c r="G55" t="s">
        <v>1</v>
      </c>
      <c r="H55" t="s">
        <v>0</v>
      </c>
      <c r="I55" t="s">
        <v>142</v>
      </c>
      <c r="J55" t="s">
        <v>144</v>
      </c>
      <c r="K55">
        <v>836</v>
      </c>
      <c r="L55">
        <v>836</v>
      </c>
      <c r="M55" t="s">
        <v>54</v>
      </c>
      <c r="N55" t="s">
        <v>765</v>
      </c>
      <c r="O55" s="2">
        <v>0</v>
      </c>
      <c r="P55" s="2">
        <v>0</v>
      </c>
      <c r="Q55" s="2">
        <v>195</v>
      </c>
      <c r="R55" s="2">
        <v>25.35</v>
      </c>
      <c r="S55" s="2">
        <v>0</v>
      </c>
      <c r="T55" s="2">
        <v>0</v>
      </c>
      <c r="U55" s="2">
        <v>220.35</v>
      </c>
      <c r="W55" t="s">
        <v>1</v>
      </c>
    </row>
    <row r="56" spans="5:23" x14ac:dyDescent="0.25">
      <c r="E56" t="s">
        <v>373</v>
      </c>
      <c r="F56" t="s">
        <v>1726</v>
      </c>
      <c r="G56" t="s">
        <v>1</v>
      </c>
      <c r="H56" t="s">
        <v>0</v>
      </c>
      <c r="I56" t="s">
        <v>142</v>
      </c>
      <c r="J56" t="s">
        <v>144</v>
      </c>
      <c r="K56">
        <v>795</v>
      </c>
      <c r="L56">
        <v>795</v>
      </c>
      <c r="M56" t="s">
        <v>433</v>
      </c>
      <c r="N56" t="s">
        <v>1673</v>
      </c>
      <c r="O56" s="2">
        <v>0</v>
      </c>
      <c r="P56" s="2">
        <v>0</v>
      </c>
      <c r="Q56" s="2">
        <v>2000</v>
      </c>
      <c r="R56" s="2">
        <v>260</v>
      </c>
      <c r="S56" s="2">
        <v>0</v>
      </c>
      <c r="T56" s="2">
        <v>0</v>
      </c>
      <c r="U56" s="2">
        <v>2260</v>
      </c>
      <c r="W56" t="s">
        <v>1</v>
      </c>
    </row>
    <row r="57" spans="5:23" x14ac:dyDescent="0.25">
      <c r="E57" t="s">
        <v>372</v>
      </c>
      <c r="F57" t="s">
        <v>1722</v>
      </c>
      <c r="G57" t="s">
        <v>1</v>
      </c>
      <c r="H57" t="s">
        <v>0</v>
      </c>
      <c r="I57" t="s">
        <v>142</v>
      </c>
      <c r="J57" t="s">
        <v>144</v>
      </c>
      <c r="K57">
        <v>835</v>
      </c>
      <c r="L57">
        <v>835</v>
      </c>
      <c r="M57" t="s">
        <v>1734</v>
      </c>
      <c r="N57" t="s">
        <v>1735</v>
      </c>
      <c r="O57" s="2">
        <v>0</v>
      </c>
      <c r="P57" s="2">
        <v>0</v>
      </c>
      <c r="Q57" s="2">
        <v>150</v>
      </c>
      <c r="R57" s="2">
        <v>19.5</v>
      </c>
      <c r="S57" s="2">
        <v>0</v>
      </c>
      <c r="T57" s="2">
        <v>0</v>
      </c>
      <c r="U57" s="2">
        <v>169.5</v>
      </c>
      <c r="W57" t="s">
        <v>1</v>
      </c>
    </row>
    <row r="58" spans="5:23" x14ac:dyDescent="0.25">
      <c r="E58" t="s">
        <v>372</v>
      </c>
      <c r="F58" t="s">
        <v>1722</v>
      </c>
      <c r="G58" t="s">
        <v>1</v>
      </c>
      <c r="H58" t="s">
        <v>0</v>
      </c>
      <c r="I58" t="s">
        <v>142</v>
      </c>
      <c r="J58" t="s">
        <v>144</v>
      </c>
      <c r="K58">
        <v>834</v>
      </c>
      <c r="L58">
        <v>834</v>
      </c>
      <c r="M58" t="s">
        <v>1734</v>
      </c>
      <c r="N58" t="s">
        <v>1735</v>
      </c>
      <c r="O58" s="2">
        <v>0</v>
      </c>
      <c r="P58" s="2">
        <v>0</v>
      </c>
      <c r="Q58" s="2">
        <v>423.23</v>
      </c>
      <c r="R58" s="2">
        <v>55.019900000000007</v>
      </c>
      <c r="S58" s="2">
        <v>0</v>
      </c>
      <c r="T58" s="2">
        <v>0</v>
      </c>
      <c r="U58" s="2">
        <v>478.24990000000003</v>
      </c>
      <c r="W58" t="s">
        <v>1</v>
      </c>
    </row>
    <row r="59" spans="5:23" x14ac:dyDescent="0.25">
      <c r="E59" t="s">
        <v>372</v>
      </c>
      <c r="F59" t="s">
        <v>1722</v>
      </c>
      <c r="G59" t="s">
        <v>1</v>
      </c>
      <c r="H59" t="s">
        <v>0</v>
      </c>
      <c r="I59" t="s">
        <v>142</v>
      </c>
      <c r="J59" t="s">
        <v>144</v>
      </c>
      <c r="K59">
        <v>833</v>
      </c>
      <c r="L59">
        <v>833</v>
      </c>
      <c r="M59" t="s">
        <v>56</v>
      </c>
      <c r="N59" t="s">
        <v>57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W59" t="s">
        <v>1</v>
      </c>
    </row>
    <row r="60" spans="5:23" x14ac:dyDescent="0.25">
      <c r="E60" t="s">
        <v>372</v>
      </c>
      <c r="F60" t="s">
        <v>1722</v>
      </c>
      <c r="G60" t="s">
        <v>1</v>
      </c>
      <c r="H60" t="s">
        <v>0</v>
      </c>
      <c r="I60" t="s">
        <v>142</v>
      </c>
      <c r="J60" t="s">
        <v>144</v>
      </c>
      <c r="K60">
        <v>832</v>
      </c>
      <c r="L60">
        <v>832</v>
      </c>
      <c r="M60" t="s">
        <v>54</v>
      </c>
      <c r="N60" t="s">
        <v>765</v>
      </c>
      <c r="O60" s="2">
        <v>0</v>
      </c>
      <c r="P60" s="2">
        <v>0</v>
      </c>
      <c r="Q60" s="2">
        <v>20</v>
      </c>
      <c r="R60" s="2">
        <v>2.6</v>
      </c>
      <c r="S60" s="2">
        <v>0</v>
      </c>
      <c r="T60" s="2">
        <v>0</v>
      </c>
      <c r="U60" s="2">
        <v>22.6</v>
      </c>
      <c r="W60" t="s">
        <v>1</v>
      </c>
    </row>
    <row r="61" spans="5:23" x14ac:dyDescent="0.25">
      <c r="E61" t="s">
        <v>372</v>
      </c>
      <c r="F61" t="s">
        <v>1722</v>
      </c>
      <c r="G61" t="s">
        <v>1</v>
      </c>
      <c r="H61" t="s">
        <v>0</v>
      </c>
      <c r="I61" t="s">
        <v>142</v>
      </c>
      <c r="J61" t="s">
        <v>144</v>
      </c>
      <c r="K61">
        <v>831</v>
      </c>
      <c r="L61">
        <v>831</v>
      </c>
      <c r="M61" t="s">
        <v>54</v>
      </c>
      <c r="N61" t="s">
        <v>765</v>
      </c>
      <c r="O61" s="2">
        <v>0</v>
      </c>
      <c r="P61" s="2">
        <v>0</v>
      </c>
      <c r="Q61" s="2">
        <v>34</v>
      </c>
      <c r="R61" s="2">
        <v>4.42</v>
      </c>
      <c r="S61" s="2">
        <v>0</v>
      </c>
      <c r="T61" s="2">
        <v>0</v>
      </c>
      <c r="U61" s="2">
        <v>38.42</v>
      </c>
      <c r="W61" t="s">
        <v>1</v>
      </c>
    </row>
    <row r="62" spans="5:23" x14ac:dyDescent="0.25">
      <c r="E62" t="s">
        <v>372</v>
      </c>
      <c r="F62" t="s">
        <v>1721</v>
      </c>
      <c r="G62" t="s">
        <v>1</v>
      </c>
      <c r="H62" t="s">
        <v>0</v>
      </c>
      <c r="I62" t="s">
        <v>142</v>
      </c>
      <c r="J62" t="s">
        <v>144</v>
      </c>
      <c r="K62">
        <v>830</v>
      </c>
      <c r="L62">
        <v>830</v>
      </c>
      <c r="M62" t="s">
        <v>54</v>
      </c>
      <c r="N62" t="s">
        <v>765</v>
      </c>
      <c r="O62" s="2">
        <v>0</v>
      </c>
      <c r="P62" s="2">
        <v>0</v>
      </c>
      <c r="Q62" s="2">
        <v>42</v>
      </c>
      <c r="R62" s="2">
        <v>5.46</v>
      </c>
      <c r="S62" s="2">
        <v>0</v>
      </c>
      <c r="T62" s="2">
        <v>0</v>
      </c>
      <c r="U62" s="2">
        <v>47.46</v>
      </c>
      <c r="W62" t="s">
        <v>1</v>
      </c>
    </row>
    <row r="63" spans="5:23" x14ac:dyDescent="0.25">
      <c r="E63" t="s">
        <v>372</v>
      </c>
      <c r="F63" t="s">
        <v>1721</v>
      </c>
      <c r="G63" t="s">
        <v>1</v>
      </c>
      <c r="H63" t="s">
        <v>0</v>
      </c>
      <c r="I63" t="s">
        <v>142</v>
      </c>
      <c r="J63" t="s">
        <v>144</v>
      </c>
      <c r="K63">
        <v>829</v>
      </c>
      <c r="L63">
        <v>829</v>
      </c>
      <c r="M63" t="s">
        <v>56</v>
      </c>
      <c r="N63" t="s">
        <v>57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W63" t="s">
        <v>1</v>
      </c>
    </row>
    <row r="64" spans="5:23" x14ac:dyDescent="0.25">
      <c r="E64" t="s">
        <v>372</v>
      </c>
      <c r="F64" t="s">
        <v>1721</v>
      </c>
      <c r="G64" t="s">
        <v>1</v>
      </c>
      <c r="H64" t="s">
        <v>0</v>
      </c>
      <c r="I64" t="s">
        <v>142</v>
      </c>
      <c r="J64" t="s">
        <v>144</v>
      </c>
      <c r="K64">
        <v>828</v>
      </c>
      <c r="L64">
        <v>828</v>
      </c>
      <c r="M64" t="s">
        <v>56</v>
      </c>
      <c r="N64" t="s">
        <v>57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W64" t="s">
        <v>1</v>
      </c>
    </row>
    <row r="65" spans="5:23" x14ac:dyDescent="0.25">
      <c r="E65" t="s">
        <v>372</v>
      </c>
      <c r="F65" t="s">
        <v>1721</v>
      </c>
      <c r="G65" t="s">
        <v>1</v>
      </c>
      <c r="H65" t="s">
        <v>0</v>
      </c>
      <c r="I65" t="s">
        <v>142</v>
      </c>
      <c r="J65" t="s">
        <v>144</v>
      </c>
      <c r="K65">
        <v>827</v>
      </c>
      <c r="L65">
        <v>827</v>
      </c>
      <c r="M65" t="s">
        <v>54</v>
      </c>
      <c r="N65" t="s">
        <v>765</v>
      </c>
      <c r="O65" s="2">
        <v>0</v>
      </c>
      <c r="P65" s="2">
        <v>0</v>
      </c>
      <c r="Q65" s="2">
        <v>14</v>
      </c>
      <c r="R65" s="2">
        <v>1.82</v>
      </c>
      <c r="S65" s="2">
        <v>0</v>
      </c>
      <c r="T65" s="2">
        <v>0</v>
      </c>
      <c r="U65" s="2">
        <v>15.82</v>
      </c>
      <c r="W65" t="s">
        <v>1</v>
      </c>
    </row>
    <row r="66" spans="5:23" x14ac:dyDescent="0.25">
      <c r="E66" t="s">
        <v>372</v>
      </c>
      <c r="F66" t="s">
        <v>1733</v>
      </c>
      <c r="G66" t="s">
        <v>1</v>
      </c>
      <c r="H66" t="s">
        <v>0</v>
      </c>
      <c r="I66" t="s">
        <v>142</v>
      </c>
      <c r="J66" t="s">
        <v>144</v>
      </c>
      <c r="K66">
        <v>826</v>
      </c>
      <c r="L66">
        <v>826</v>
      </c>
      <c r="M66" t="s">
        <v>54</v>
      </c>
      <c r="N66" t="s">
        <v>765</v>
      </c>
      <c r="O66" s="2">
        <v>0</v>
      </c>
      <c r="P66" s="2">
        <v>0</v>
      </c>
      <c r="Q66" s="2">
        <v>16</v>
      </c>
      <c r="R66" s="2">
        <v>2.08</v>
      </c>
      <c r="S66" s="2">
        <v>0</v>
      </c>
      <c r="T66" s="2">
        <v>0</v>
      </c>
      <c r="U66" s="2">
        <v>18.079999999999998</v>
      </c>
      <c r="W66" t="s">
        <v>1</v>
      </c>
    </row>
    <row r="67" spans="5:23" x14ac:dyDescent="0.25">
      <c r="E67" t="s">
        <v>372</v>
      </c>
      <c r="F67" t="s">
        <v>1720</v>
      </c>
      <c r="G67" t="s">
        <v>1</v>
      </c>
      <c r="H67" t="s">
        <v>0</v>
      </c>
      <c r="I67" t="s">
        <v>142</v>
      </c>
      <c r="J67" t="s">
        <v>144</v>
      </c>
      <c r="K67">
        <v>825</v>
      </c>
      <c r="L67">
        <v>825</v>
      </c>
      <c r="M67" t="s">
        <v>54</v>
      </c>
      <c r="N67" t="s">
        <v>765</v>
      </c>
      <c r="O67" s="2">
        <v>0</v>
      </c>
      <c r="P67" s="2">
        <v>0</v>
      </c>
      <c r="Q67" s="2">
        <v>12</v>
      </c>
      <c r="R67" s="2">
        <v>1.56</v>
      </c>
      <c r="S67" s="2">
        <v>0</v>
      </c>
      <c r="T67" s="2">
        <v>0</v>
      </c>
      <c r="U67" s="2">
        <v>13.56</v>
      </c>
      <c r="W67" t="s">
        <v>1</v>
      </c>
    </row>
    <row r="68" spans="5:23" x14ac:dyDescent="0.25">
      <c r="E68" t="s">
        <v>372</v>
      </c>
      <c r="F68" t="s">
        <v>1720</v>
      </c>
      <c r="G68" t="s">
        <v>1</v>
      </c>
      <c r="H68" t="s">
        <v>0</v>
      </c>
      <c r="I68" t="s">
        <v>142</v>
      </c>
      <c r="J68" t="s">
        <v>144</v>
      </c>
      <c r="K68">
        <v>824</v>
      </c>
      <c r="L68">
        <v>824</v>
      </c>
      <c r="M68" t="s">
        <v>54</v>
      </c>
      <c r="N68" t="s">
        <v>765</v>
      </c>
      <c r="O68" s="2">
        <v>0</v>
      </c>
      <c r="P68" s="2">
        <v>0</v>
      </c>
      <c r="Q68" s="2">
        <v>14</v>
      </c>
      <c r="R68" s="2">
        <v>1.82</v>
      </c>
      <c r="S68" s="2">
        <v>0</v>
      </c>
      <c r="T68" s="2">
        <v>0</v>
      </c>
      <c r="U68" s="2">
        <v>15.82</v>
      </c>
      <c r="W68" t="s">
        <v>1</v>
      </c>
    </row>
    <row r="69" spans="5:23" x14ac:dyDescent="0.25">
      <c r="E69" t="s">
        <v>372</v>
      </c>
      <c r="F69" t="s">
        <v>1720</v>
      </c>
      <c r="G69" t="s">
        <v>1</v>
      </c>
      <c r="H69" t="s">
        <v>0</v>
      </c>
      <c r="I69" t="s">
        <v>142</v>
      </c>
      <c r="J69" t="s">
        <v>144</v>
      </c>
      <c r="K69">
        <v>823</v>
      </c>
      <c r="L69">
        <v>823</v>
      </c>
      <c r="M69" t="s">
        <v>54</v>
      </c>
      <c r="N69" t="s">
        <v>765</v>
      </c>
      <c r="O69" s="2">
        <v>0</v>
      </c>
      <c r="P69" s="2">
        <v>0</v>
      </c>
      <c r="Q69" s="2">
        <v>40</v>
      </c>
      <c r="R69" s="2">
        <v>5.2</v>
      </c>
      <c r="S69" s="2">
        <v>0</v>
      </c>
      <c r="T69" s="2">
        <v>0</v>
      </c>
      <c r="U69" s="2">
        <v>45.2</v>
      </c>
      <c r="W69" t="s">
        <v>1</v>
      </c>
    </row>
    <row r="70" spans="5:23" x14ac:dyDescent="0.25">
      <c r="E70" t="s">
        <v>372</v>
      </c>
      <c r="F70" t="s">
        <v>1720</v>
      </c>
      <c r="G70" t="s">
        <v>1</v>
      </c>
      <c r="H70" t="s">
        <v>0</v>
      </c>
      <c r="I70" t="s">
        <v>142</v>
      </c>
      <c r="J70" t="s">
        <v>144</v>
      </c>
      <c r="K70">
        <v>822</v>
      </c>
      <c r="L70">
        <v>822</v>
      </c>
      <c r="M70" t="s">
        <v>56</v>
      </c>
      <c r="N70" t="s">
        <v>57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W70" t="s">
        <v>1</v>
      </c>
    </row>
    <row r="71" spans="5:23" x14ac:dyDescent="0.25">
      <c r="E71" t="s">
        <v>372</v>
      </c>
      <c r="F71" t="s">
        <v>1732</v>
      </c>
      <c r="G71" t="s">
        <v>1</v>
      </c>
      <c r="H71" t="s">
        <v>0</v>
      </c>
      <c r="I71" t="s">
        <v>142</v>
      </c>
      <c r="J71" t="s">
        <v>144</v>
      </c>
      <c r="K71">
        <v>821</v>
      </c>
      <c r="L71">
        <v>821</v>
      </c>
      <c r="M71" t="s">
        <v>54</v>
      </c>
      <c r="N71" t="s">
        <v>765</v>
      </c>
      <c r="O71" s="2">
        <v>0</v>
      </c>
      <c r="P71" s="2">
        <v>0</v>
      </c>
      <c r="Q71" s="2">
        <v>14</v>
      </c>
      <c r="R71" s="2">
        <v>1.82</v>
      </c>
      <c r="S71" s="2">
        <v>0</v>
      </c>
      <c r="T71" s="2">
        <v>0</v>
      </c>
      <c r="U71" s="2">
        <v>15.82</v>
      </c>
      <c r="W71" t="s">
        <v>1</v>
      </c>
    </row>
    <row r="72" spans="5:23" x14ac:dyDescent="0.25">
      <c r="E72" t="s">
        <v>372</v>
      </c>
      <c r="F72" t="s">
        <v>1732</v>
      </c>
      <c r="G72" t="s">
        <v>1</v>
      </c>
      <c r="H72" t="s">
        <v>0</v>
      </c>
      <c r="I72" t="s">
        <v>142</v>
      </c>
      <c r="J72" t="s">
        <v>144</v>
      </c>
      <c r="K72">
        <v>820</v>
      </c>
      <c r="L72">
        <v>820</v>
      </c>
      <c r="M72" t="s">
        <v>54</v>
      </c>
      <c r="N72" t="s">
        <v>765</v>
      </c>
      <c r="O72" s="2">
        <v>0</v>
      </c>
      <c r="P72" s="2">
        <v>0</v>
      </c>
      <c r="Q72" s="2">
        <v>16</v>
      </c>
      <c r="R72" s="2">
        <v>2.08</v>
      </c>
      <c r="S72" s="2">
        <v>0</v>
      </c>
      <c r="T72" s="2">
        <v>0</v>
      </c>
      <c r="U72" s="2">
        <v>18.079999999999998</v>
      </c>
      <c r="W72" t="s">
        <v>1</v>
      </c>
    </row>
    <row r="73" spans="5:23" x14ac:dyDescent="0.25">
      <c r="E73" t="s">
        <v>372</v>
      </c>
      <c r="F73" t="s">
        <v>1731</v>
      </c>
      <c r="G73" t="s">
        <v>1</v>
      </c>
      <c r="H73" t="s">
        <v>0</v>
      </c>
      <c r="I73" t="s">
        <v>142</v>
      </c>
      <c r="J73" t="s">
        <v>144</v>
      </c>
      <c r="K73">
        <v>819</v>
      </c>
      <c r="L73">
        <v>819</v>
      </c>
      <c r="M73" t="s">
        <v>56</v>
      </c>
      <c r="N73" t="s">
        <v>57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W73" t="s">
        <v>1</v>
      </c>
    </row>
    <row r="74" spans="5:23" x14ac:dyDescent="0.25">
      <c r="E74" t="s">
        <v>372</v>
      </c>
      <c r="F74" t="s">
        <v>1719</v>
      </c>
      <c r="G74" t="s">
        <v>1</v>
      </c>
      <c r="H74" t="s">
        <v>0</v>
      </c>
      <c r="I74" t="s">
        <v>142</v>
      </c>
      <c r="J74" t="s">
        <v>144</v>
      </c>
      <c r="K74">
        <v>818</v>
      </c>
      <c r="L74">
        <v>818</v>
      </c>
      <c r="M74" t="s">
        <v>54</v>
      </c>
      <c r="N74" t="s">
        <v>765</v>
      </c>
      <c r="O74" s="2">
        <v>0</v>
      </c>
      <c r="P74" s="2">
        <v>0</v>
      </c>
      <c r="Q74" s="2">
        <v>14</v>
      </c>
      <c r="R74" s="2">
        <v>1.82</v>
      </c>
      <c r="S74" s="2">
        <v>0</v>
      </c>
      <c r="T74" s="2">
        <v>0</v>
      </c>
      <c r="U74" s="2">
        <v>15.82</v>
      </c>
      <c r="W74" t="s">
        <v>1</v>
      </c>
    </row>
    <row r="75" spans="5:23" x14ac:dyDescent="0.25">
      <c r="E75" t="s">
        <v>372</v>
      </c>
      <c r="F75" t="s">
        <v>1719</v>
      </c>
      <c r="G75" t="s">
        <v>1</v>
      </c>
      <c r="H75" t="s">
        <v>0</v>
      </c>
      <c r="I75" t="s">
        <v>142</v>
      </c>
      <c r="J75" t="s">
        <v>144</v>
      </c>
      <c r="K75">
        <v>817</v>
      </c>
      <c r="L75">
        <v>817</v>
      </c>
      <c r="M75" t="s">
        <v>54</v>
      </c>
      <c r="N75" t="s">
        <v>765</v>
      </c>
      <c r="O75" s="2">
        <v>0</v>
      </c>
      <c r="P75" s="2">
        <v>0</v>
      </c>
      <c r="Q75" s="2">
        <v>14</v>
      </c>
      <c r="R75" s="2">
        <v>1.82</v>
      </c>
      <c r="S75" s="2">
        <v>0</v>
      </c>
      <c r="T75" s="2">
        <v>0</v>
      </c>
      <c r="U75" s="2">
        <v>15.82</v>
      </c>
      <c r="W75" t="s">
        <v>1</v>
      </c>
    </row>
    <row r="76" spans="5:23" x14ac:dyDescent="0.25">
      <c r="E76" t="s">
        <v>372</v>
      </c>
      <c r="F76" t="s">
        <v>1718</v>
      </c>
      <c r="G76" t="s">
        <v>1</v>
      </c>
      <c r="H76" t="s">
        <v>0</v>
      </c>
      <c r="I76" t="s">
        <v>142</v>
      </c>
      <c r="J76" t="s">
        <v>144</v>
      </c>
      <c r="K76">
        <v>816</v>
      </c>
      <c r="L76">
        <v>816</v>
      </c>
      <c r="M76" t="s">
        <v>54</v>
      </c>
      <c r="N76" t="s">
        <v>765</v>
      </c>
      <c r="O76" s="2">
        <v>0</v>
      </c>
      <c r="P76" s="2">
        <v>0</v>
      </c>
      <c r="Q76" s="2">
        <v>22</v>
      </c>
      <c r="R76" s="2">
        <v>2.8600000000000003</v>
      </c>
      <c r="S76" s="2">
        <v>0</v>
      </c>
      <c r="T76" s="2">
        <v>0</v>
      </c>
      <c r="U76" s="2">
        <v>24.86</v>
      </c>
      <c r="W76" t="s">
        <v>1</v>
      </c>
    </row>
    <row r="77" spans="5:23" x14ac:dyDescent="0.25">
      <c r="E77" t="s">
        <v>372</v>
      </c>
      <c r="F77" t="s">
        <v>1730</v>
      </c>
      <c r="G77" t="s">
        <v>1</v>
      </c>
      <c r="H77" t="s">
        <v>0</v>
      </c>
      <c r="I77" t="s">
        <v>142</v>
      </c>
      <c r="J77" t="s">
        <v>144</v>
      </c>
      <c r="K77">
        <v>815</v>
      </c>
      <c r="L77">
        <v>815</v>
      </c>
      <c r="M77" t="s">
        <v>54</v>
      </c>
      <c r="N77" t="s">
        <v>765</v>
      </c>
      <c r="O77" s="2">
        <v>0</v>
      </c>
      <c r="P77" s="2">
        <v>0</v>
      </c>
      <c r="Q77" s="2">
        <v>16</v>
      </c>
      <c r="R77" s="2">
        <v>2.08</v>
      </c>
      <c r="S77" s="2">
        <v>0</v>
      </c>
      <c r="T77" s="2">
        <v>0</v>
      </c>
      <c r="U77" s="2">
        <v>18.079999999999998</v>
      </c>
      <c r="W77" t="s">
        <v>1</v>
      </c>
    </row>
    <row r="78" spans="5:23" x14ac:dyDescent="0.25">
      <c r="E78" t="s">
        <v>372</v>
      </c>
      <c r="F78" t="s">
        <v>1730</v>
      </c>
      <c r="G78" t="s">
        <v>1</v>
      </c>
      <c r="H78" t="s">
        <v>0</v>
      </c>
      <c r="I78" t="s">
        <v>142</v>
      </c>
      <c r="J78" t="s">
        <v>144</v>
      </c>
      <c r="K78">
        <v>814</v>
      </c>
      <c r="L78">
        <v>814</v>
      </c>
      <c r="M78" t="s">
        <v>56</v>
      </c>
      <c r="N78" t="s">
        <v>57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W78" t="s">
        <v>1</v>
      </c>
    </row>
    <row r="79" spans="5:23" x14ac:dyDescent="0.25">
      <c r="E79" t="s">
        <v>372</v>
      </c>
      <c r="F79" t="s">
        <v>1717</v>
      </c>
      <c r="G79" t="s">
        <v>1</v>
      </c>
      <c r="H79" t="s">
        <v>0</v>
      </c>
      <c r="I79" t="s">
        <v>142</v>
      </c>
      <c r="J79" t="s">
        <v>144</v>
      </c>
      <c r="K79">
        <v>813</v>
      </c>
      <c r="L79">
        <v>813</v>
      </c>
      <c r="M79" t="s">
        <v>54</v>
      </c>
      <c r="N79" t="s">
        <v>765</v>
      </c>
      <c r="O79" s="2">
        <v>0</v>
      </c>
      <c r="P79" s="2">
        <v>0</v>
      </c>
      <c r="Q79" s="2">
        <v>16</v>
      </c>
      <c r="R79" s="2">
        <v>2.08</v>
      </c>
      <c r="S79" s="2">
        <v>0</v>
      </c>
      <c r="T79" s="2">
        <v>0</v>
      </c>
      <c r="U79" s="2">
        <v>18.079999999999998</v>
      </c>
      <c r="W79" t="s">
        <v>1</v>
      </c>
    </row>
    <row r="80" spans="5:23" x14ac:dyDescent="0.25">
      <c r="E80" t="s">
        <v>372</v>
      </c>
      <c r="F80" t="s">
        <v>1717</v>
      </c>
      <c r="G80" t="s">
        <v>1</v>
      </c>
      <c r="H80" t="s">
        <v>0</v>
      </c>
      <c r="I80" t="s">
        <v>142</v>
      </c>
      <c r="J80" t="s">
        <v>144</v>
      </c>
      <c r="K80">
        <v>812</v>
      </c>
      <c r="L80">
        <v>812</v>
      </c>
      <c r="M80" t="s">
        <v>56</v>
      </c>
      <c r="N80" t="s">
        <v>57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W80" t="s">
        <v>1</v>
      </c>
    </row>
    <row r="81" spans="5:23" x14ac:dyDescent="0.25">
      <c r="E81" t="s">
        <v>372</v>
      </c>
      <c r="F81" t="s">
        <v>1717</v>
      </c>
      <c r="G81" t="s">
        <v>1</v>
      </c>
      <c r="H81" t="s">
        <v>0</v>
      </c>
      <c r="I81" t="s">
        <v>142</v>
      </c>
      <c r="J81" t="s">
        <v>144</v>
      </c>
      <c r="K81">
        <v>811</v>
      </c>
      <c r="L81">
        <v>811</v>
      </c>
      <c r="M81" t="s">
        <v>54</v>
      </c>
      <c r="N81" t="s">
        <v>765</v>
      </c>
      <c r="O81" s="2">
        <v>0</v>
      </c>
      <c r="P81" s="2">
        <v>0</v>
      </c>
      <c r="Q81" s="2">
        <v>220</v>
      </c>
      <c r="R81" s="2">
        <v>28.6</v>
      </c>
      <c r="S81" s="2">
        <v>0</v>
      </c>
      <c r="T81" s="2">
        <v>0</v>
      </c>
      <c r="U81" s="2">
        <v>248.6</v>
      </c>
      <c r="W81" t="s">
        <v>1</v>
      </c>
    </row>
    <row r="82" spans="5:23" x14ac:dyDescent="0.25">
      <c r="E82" t="s">
        <v>372</v>
      </c>
      <c r="F82" t="s">
        <v>1729</v>
      </c>
      <c r="G82" t="s">
        <v>1</v>
      </c>
      <c r="H82" t="s">
        <v>0</v>
      </c>
      <c r="I82" t="s">
        <v>142</v>
      </c>
      <c r="J82" t="s">
        <v>144</v>
      </c>
      <c r="K82">
        <v>810</v>
      </c>
      <c r="L82">
        <v>810</v>
      </c>
      <c r="M82" t="s">
        <v>56</v>
      </c>
      <c r="N82" t="s">
        <v>57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W82" t="s">
        <v>1</v>
      </c>
    </row>
    <row r="83" spans="5:23" x14ac:dyDescent="0.25">
      <c r="E83" t="s">
        <v>372</v>
      </c>
      <c r="F83" t="s">
        <v>1729</v>
      </c>
      <c r="G83" t="s">
        <v>1</v>
      </c>
      <c r="H83" t="s">
        <v>0</v>
      </c>
      <c r="I83" t="s">
        <v>142</v>
      </c>
      <c r="J83" t="s">
        <v>144</v>
      </c>
      <c r="K83">
        <v>809</v>
      </c>
      <c r="L83">
        <v>809</v>
      </c>
      <c r="M83" t="s">
        <v>457</v>
      </c>
      <c r="N83" t="s">
        <v>1675</v>
      </c>
      <c r="O83" s="2">
        <v>0</v>
      </c>
      <c r="P83" s="2">
        <v>0</v>
      </c>
      <c r="Q83" s="2">
        <v>526.04999999999995</v>
      </c>
      <c r="R83" s="2">
        <v>68.386499999999998</v>
      </c>
      <c r="S83" s="2">
        <v>0</v>
      </c>
      <c r="T83" s="2">
        <v>0</v>
      </c>
      <c r="U83" s="2">
        <v>594.43649999999991</v>
      </c>
      <c r="W83" t="s">
        <v>1</v>
      </c>
    </row>
    <row r="84" spans="5:23" x14ac:dyDescent="0.25">
      <c r="E84" t="s">
        <v>372</v>
      </c>
      <c r="F84" t="s">
        <v>1729</v>
      </c>
      <c r="G84" t="s">
        <v>1</v>
      </c>
      <c r="H84" t="s">
        <v>0</v>
      </c>
      <c r="I84" t="s">
        <v>142</v>
      </c>
      <c r="J84" t="s">
        <v>144</v>
      </c>
      <c r="K84">
        <v>808</v>
      </c>
      <c r="L84">
        <v>808</v>
      </c>
      <c r="M84" t="s">
        <v>54</v>
      </c>
      <c r="N84" t="s">
        <v>765</v>
      </c>
      <c r="O84" s="2">
        <v>0</v>
      </c>
      <c r="P84" s="2">
        <v>0</v>
      </c>
      <c r="Q84" s="2">
        <v>34</v>
      </c>
      <c r="R84" s="2">
        <v>4.42</v>
      </c>
      <c r="S84" s="2">
        <v>0</v>
      </c>
      <c r="T84" s="2">
        <v>0</v>
      </c>
      <c r="U84" s="2">
        <v>38.42</v>
      </c>
      <c r="W84" t="s">
        <v>1</v>
      </c>
    </row>
    <row r="85" spans="5:23" x14ac:dyDescent="0.25">
      <c r="E85" t="s">
        <v>372</v>
      </c>
      <c r="F85" t="s">
        <v>1716</v>
      </c>
      <c r="G85" t="s">
        <v>1</v>
      </c>
      <c r="H85" t="s">
        <v>0</v>
      </c>
      <c r="I85" t="s">
        <v>142</v>
      </c>
      <c r="J85" t="s">
        <v>144</v>
      </c>
      <c r="K85">
        <v>807</v>
      </c>
      <c r="L85">
        <v>807</v>
      </c>
      <c r="M85" t="s">
        <v>54</v>
      </c>
      <c r="N85" t="s">
        <v>765</v>
      </c>
      <c r="O85" s="2">
        <v>0</v>
      </c>
      <c r="P85" s="2">
        <v>0</v>
      </c>
      <c r="Q85" s="2">
        <v>34</v>
      </c>
      <c r="R85" s="2">
        <v>4.42</v>
      </c>
      <c r="S85" s="2">
        <v>0</v>
      </c>
      <c r="T85" s="2">
        <v>0</v>
      </c>
      <c r="U85" s="2">
        <v>38.42</v>
      </c>
      <c r="W85" t="s">
        <v>1</v>
      </c>
    </row>
    <row r="86" spans="5:23" x14ac:dyDescent="0.25">
      <c r="E86" t="s">
        <v>372</v>
      </c>
      <c r="F86" t="s">
        <v>1716</v>
      </c>
      <c r="G86" t="s">
        <v>1</v>
      </c>
      <c r="H86" t="s">
        <v>0</v>
      </c>
      <c r="I86" t="s">
        <v>142</v>
      </c>
      <c r="J86" t="s">
        <v>144</v>
      </c>
      <c r="K86">
        <v>806</v>
      </c>
      <c r="L86">
        <v>806</v>
      </c>
      <c r="M86" t="s">
        <v>54</v>
      </c>
      <c r="N86" t="s">
        <v>765</v>
      </c>
      <c r="O86" s="2">
        <v>0</v>
      </c>
      <c r="P86" s="2">
        <v>0</v>
      </c>
      <c r="Q86" s="2">
        <v>20</v>
      </c>
      <c r="R86" s="2">
        <v>2.6</v>
      </c>
      <c r="S86" s="2">
        <v>0</v>
      </c>
      <c r="T86" s="2">
        <v>0</v>
      </c>
      <c r="U86" s="2">
        <v>22.6</v>
      </c>
      <c r="W86" t="s">
        <v>1</v>
      </c>
    </row>
    <row r="87" spans="5:23" x14ac:dyDescent="0.25">
      <c r="E87" t="s">
        <v>372</v>
      </c>
      <c r="F87" t="s">
        <v>1728</v>
      </c>
      <c r="G87" t="s">
        <v>1</v>
      </c>
      <c r="H87" t="s">
        <v>0</v>
      </c>
      <c r="I87" t="s">
        <v>142</v>
      </c>
      <c r="J87" t="s">
        <v>144</v>
      </c>
      <c r="K87">
        <v>805</v>
      </c>
      <c r="L87">
        <v>805</v>
      </c>
      <c r="M87" t="s">
        <v>54</v>
      </c>
      <c r="N87" t="s">
        <v>765</v>
      </c>
      <c r="O87" s="2">
        <v>0</v>
      </c>
      <c r="P87" s="2">
        <v>0</v>
      </c>
      <c r="Q87" s="2">
        <v>16</v>
      </c>
      <c r="R87" s="2">
        <v>2.08</v>
      </c>
      <c r="S87" s="2">
        <v>0</v>
      </c>
      <c r="T87" s="2">
        <v>0</v>
      </c>
      <c r="U87" s="2">
        <v>18.079999999999998</v>
      </c>
      <c r="W87" t="s">
        <v>1</v>
      </c>
    </row>
    <row r="88" spans="5:23" x14ac:dyDescent="0.25">
      <c r="E88" t="s">
        <v>372</v>
      </c>
      <c r="F88" t="s">
        <v>1728</v>
      </c>
      <c r="G88" t="s">
        <v>1</v>
      </c>
      <c r="H88" t="s">
        <v>0</v>
      </c>
      <c r="I88" t="s">
        <v>142</v>
      </c>
      <c r="J88" t="s">
        <v>144</v>
      </c>
      <c r="K88">
        <v>804</v>
      </c>
      <c r="L88">
        <v>804</v>
      </c>
      <c r="M88" t="s">
        <v>54</v>
      </c>
      <c r="N88" t="s">
        <v>765</v>
      </c>
      <c r="O88" s="2">
        <v>0</v>
      </c>
      <c r="P88" s="2">
        <v>0</v>
      </c>
      <c r="Q88" s="2">
        <v>16</v>
      </c>
      <c r="R88" s="2">
        <v>2.08</v>
      </c>
      <c r="S88" s="2">
        <v>0</v>
      </c>
      <c r="T88" s="2">
        <v>0</v>
      </c>
      <c r="U88" s="2">
        <v>18.079999999999998</v>
      </c>
      <c r="W88" t="s">
        <v>1</v>
      </c>
    </row>
    <row r="89" spans="5:23" x14ac:dyDescent="0.25">
      <c r="E89" t="s">
        <v>372</v>
      </c>
      <c r="F89" t="s">
        <v>1727</v>
      </c>
      <c r="G89" t="s">
        <v>1</v>
      </c>
      <c r="H89" t="s">
        <v>0</v>
      </c>
      <c r="I89" t="s">
        <v>142</v>
      </c>
      <c r="J89" t="s">
        <v>144</v>
      </c>
      <c r="K89">
        <v>803</v>
      </c>
      <c r="L89">
        <v>803</v>
      </c>
      <c r="M89" t="s">
        <v>54</v>
      </c>
      <c r="N89" t="s">
        <v>765</v>
      </c>
      <c r="O89" s="2">
        <v>0</v>
      </c>
      <c r="P89" s="2">
        <v>0</v>
      </c>
      <c r="Q89" s="2">
        <v>82.3</v>
      </c>
      <c r="R89" s="2">
        <v>10.699</v>
      </c>
      <c r="S89" s="2">
        <v>0</v>
      </c>
      <c r="T89" s="2">
        <v>0</v>
      </c>
      <c r="U89" s="2">
        <v>92.998999999999995</v>
      </c>
      <c r="W89" t="s">
        <v>1</v>
      </c>
    </row>
    <row r="90" spans="5:23" x14ac:dyDescent="0.25">
      <c r="E90" t="s">
        <v>372</v>
      </c>
      <c r="F90" t="s">
        <v>1710</v>
      </c>
      <c r="G90" t="s">
        <v>1</v>
      </c>
      <c r="H90" t="s">
        <v>0</v>
      </c>
      <c r="I90" t="s">
        <v>142</v>
      </c>
      <c r="J90" t="s">
        <v>144</v>
      </c>
      <c r="K90">
        <v>802</v>
      </c>
      <c r="L90">
        <v>802</v>
      </c>
      <c r="M90" t="s">
        <v>56</v>
      </c>
      <c r="N90" t="s">
        <v>57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W90" t="s">
        <v>1</v>
      </c>
    </row>
    <row r="91" spans="5:23" x14ac:dyDescent="0.25">
      <c r="E91" t="s">
        <v>372</v>
      </c>
      <c r="F91" t="s">
        <v>1710</v>
      </c>
      <c r="G91" t="s">
        <v>1</v>
      </c>
      <c r="H91" t="s">
        <v>0</v>
      </c>
      <c r="I91" t="s">
        <v>142</v>
      </c>
      <c r="J91" t="s">
        <v>144</v>
      </c>
      <c r="K91">
        <v>801</v>
      </c>
      <c r="L91">
        <v>801</v>
      </c>
      <c r="M91" t="s">
        <v>56</v>
      </c>
      <c r="N91" t="s">
        <v>57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W91" t="s">
        <v>1</v>
      </c>
    </row>
    <row r="92" spans="5:23" x14ac:dyDescent="0.25">
      <c r="E92" t="s">
        <v>372</v>
      </c>
      <c r="F92" t="s">
        <v>1710</v>
      </c>
      <c r="G92" t="s">
        <v>1</v>
      </c>
      <c r="H92" t="s">
        <v>0</v>
      </c>
      <c r="I92" t="s">
        <v>142</v>
      </c>
      <c r="J92" t="s">
        <v>144</v>
      </c>
      <c r="K92">
        <v>800</v>
      </c>
      <c r="L92">
        <v>800</v>
      </c>
      <c r="M92" t="s">
        <v>54</v>
      </c>
      <c r="N92" t="s">
        <v>765</v>
      </c>
      <c r="O92" s="2">
        <v>0</v>
      </c>
      <c r="P92" s="2">
        <v>0</v>
      </c>
      <c r="Q92" s="2">
        <v>28</v>
      </c>
      <c r="R92" s="2">
        <v>3.64</v>
      </c>
      <c r="S92" s="2">
        <v>0</v>
      </c>
      <c r="T92" s="2">
        <v>0</v>
      </c>
      <c r="U92" s="2">
        <v>31.64</v>
      </c>
      <c r="W92" t="s">
        <v>1</v>
      </c>
    </row>
    <row r="93" spans="5:23" x14ac:dyDescent="0.25">
      <c r="E93" t="s">
        <v>372</v>
      </c>
      <c r="F93" t="s">
        <v>1710</v>
      </c>
      <c r="G93" t="s">
        <v>1</v>
      </c>
      <c r="H93" t="s">
        <v>0</v>
      </c>
      <c r="I93" t="s">
        <v>142</v>
      </c>
      <c r="J93" t="s">
        <v>144</v>
      </c>
      <c r="K93">
        <v>799</v>
      </c>
      <c r="L93">
        <v>799</v>
      </c>
      <c r="M93" t="s">
        <v>54</v>
      </c>
      <c r="N93" t="s">
        <v>765</v>
      </c>
      <c r="O93" s="2">
        <v>0</v>
      </c>
      <c r="P93" s="2">
        <v>0</v>
      </c>
      <c r="Q93" s="2">
        <v>30</v>
      </c>
      <c r="R93" s="2">
        <v>3.9000000000000004</v>
      </c>
      <c r="S93" s="2">
        <v>0</v>
      </c>
      <c r="T93" s="2">
        <v>0</v>
      </c>
      <c r="U93" s="2">
        <v>33.9</v>
      </c>
      <c r="W93" t="s">
        <v>1</v>
      </c>
    </row>
    <row r="94" spans="5:23" x14ac:dyDescent="0.25">
      <c r="E94" t="s">
        <v>372</v>
      </c>
      <c r="F94" t="s">
        <v>1710</v>
      </c>
      <c r="G94" t="s">
        <v>1</v>
      </c>
      <c r="H94" t="s">
        <v>0</v>
      </c>
      <c r="I94" t="s">
        <v>142</v>
      </c>
      <c r="J94" t="s">
        <v>144</v>
      </c>
      <c r="K94">
        <v>798</v>
      </c>
      <c r="L94">
        <v>798</v>
      </c>
      <c r="M94" t="s">
        <v>54</v>
      </c>
      <c r="N94" t="s">
        <v>765</v>
      </c>
      <c r="O94" s="2">
        <v>0</v>
      </c>
      <c r="P94" s="2">
        <v>0</v>
      </c>
      <c r="Q94" s="2">
        <v>220</v>
      </c>
      <c r="R94" s="2">
        <v>28.6</v>
      </c>
      <c r="S94" s="2">
        <v>0</v>
      </c>
      <c r="T94" s="2">
        <v>0</v>
      </c>
      <c r="U94" s="2">
        <v>248.6</v>
      </c>
      <c r="W94" t="s">
        <v>1</v>
      </c>
    </row>
    <row r="95" spans="5:23" x14ac:dyDescent="0.25">
      <c r="E95" t="s">
        <v>372</v>
      </c>
      <c r="F95" t="s">
        <v>1726</v>
      </c>
      <c r="G95" t="s">
        <v>1</v>
      </c>
      <c r="H95" t="s">
        <v>0</v>
      </c>
      <c r="I95" t="s">
        <v>142</v>
      </c>
      <c r="J95" t="s">
        <v>144</v>
      </c>
      <c r="K95">
        <v>797</v>
      </c>
      <c r="L95">
        <v>797</v>
      </c>
      <c r="M95" t="s">
        <v>54</v>
      </c>
      <c r="N95" t="s">
        <v>765</v>
      </c>
      <c r="O95" s="2">
        <v>0</v>
      </c>
      <c r="P95" s="2">
        <v>0</v>
      </c>
      <c r="Q95" s="2">
        <v>16</v>
      </c>
      <c r="R95" s="2">
        <v>2.08</v>
      </c>
      <c r="S95" s="2">
        <v>0</v>
      </c>
      <c r="T95" s="2">
        <v>0</v>
      </c>
      <c r="U95" s="2">
        <v>18.079999999999998</v>
      </c>
      <c r="W95" t="s">
        <v>1</v>
      </c>
    </row>
    <row r="96" spans="5:23" x14ac:dyDescent="0.25">
      <c r="E96" t="s">
        <v>372</v>
      </c>
      <c r="F96" t="s">
        <v>1726</v>
      </c>
      <c r="G96" t="s">
        <v>1</v>
      </c>
      <c r="H96" t="s">
        <v>0</v>
      </c>
      <c r="I96" t="s">
        <v>142</v>
      </c>
      <c r="J96" t="s">
        <v>144</v>
      </c>
      <c r="K96">
        <v>796</v>
      </c>
      <c r="L96">
        <v>796</v>
      </c>
      <c r="M96" t="s">
        <v>54</v>
      </c>
      <c r="N96" t="s">
        <v>765</v>
      </c>
      <c r="O96" s="2">
        <v>0</v>
      </c>
      <c r="P96" s="2">
        <v>0</v>
      </c>
      <c r="Q96" s="2">
        <v>139.38</v>
      </c>
      <c r="R96" s="2">
        <v>18.119399999999999</v>
      </c>
      <c r="S96" s="2">
        <v>0</v>
      </c>
      <c r="T96" s="2">
        <v>0</v>
      </c>
      <c r="U96" s="2">
        <v>157.49939999999998</v>
      </c>
      <c r="W96" t="s">
        <v>1</v>
      </c>
    </row>
    <row r="97" spans="5:23" x14ac:dyDescent="0.25">
      <c r="E97" t="s">
        <v>372</v>
      </c>
      <c r="F97" t="s">
        <v>1726</v>
      </c>
      <c r="G97" t="s">
        <v>1</v>
      </c>
      <c r="H97" t="s">
        <v>0</v>
      </c>
      <c r="I97" t="s">
        <v>142</v>
      </c>
      <c r="J97" t="s">
        <v>144</v>
      </c>
      <c r="K97">
        <v>783</v>
      </c>
      <c r="L97">
        <v>783</v>
      </c>
      <c r="M97" t="s">
        <v>1686</v>
      </c>
      <c r="N97" t="s">
        <v>1687</v>
      </c>
      <c r="O97" s="2">
        <v>0</v>
      </c>
      <c r="P97" s="2">
        <v>0</v>
      </c>
      <c r="Q97" s="2">
        <v>1038.3399999999999</v>
      </c>
      <c r="R97" s="2">
        <v>134.98419999999999</v>
      </c>
      <c r="S97" s="2">
        <v>0</v>
      </c>
      <c r="T97" s="2">
        <v>0</v>
      </c>
      <c r="U97" s="2">
        <v>1173.3242</v>
      </c>
      <c r="W97" t="s">
        <v>1</v>
      </c>
    </row>
    <row r="98" spans="5:23" x14ac:dyDescent="0.25">
      <c r="E98" t="s">
        <v>371</v>
      </c>
      <c r="F98" t="s">
        <v>1690</v>
      </c>
      <c r="G98" t="s">
        <v>1</v>
      </c>
      <c r="H98" t="s">
        <v>0</v>
      </c>
      <c r="I98" t="s">
        <v>142</v>
      </c>
      <c r="J98" t="s">
        <v>144</v>
      </c>
      <c r="K98">
        <v>794</v>
      </c>
      <c r="L98">
        <v>794</v>
      </c>
      <c r="M98" t="s">
        <v>54</v>
      </c>
      <c r="N98" t="s">
        <v>765</v>
      </c>
      <c r="O98" s="2">
        <v>0</v>
      </c>
      <c r="P98" s="2">
        <v>0</v>
      </c>
      <c r="Q98" s="2">
        <v>40</v>
      </c>
      <c r="R98" s="2">
        <v>5.2</v>
      </c>
      <c r="S98" s="2">
        <v>0</v>
      </c>
      <c r="T98" s="2">
        <v>0</v>
      </c>
      <c r="U98" s="2">
        <v>45.2</v>
      </c>
      <c r="W98" t="s">
        <v>1</v>
      </c>
    </row>
    <row r="99" spans="5:23" x14ac:dyDescent="0.25">
      <c r="E99" t="s">
        <v>371</v>
      </c>
      <c r="F99" t="s">
        <v>1671</v>
      </c>
      <c r="G99" t="s">
        <v>1</v>
      </c>
      <c r="H99" t="s">
        <v>0</v>
      </c>
      <c r="I99" t="s">
        <v>142</v>
      </c>
      <c r="J99" t="s">
        <v>144</v>
      </c>
      <c r="K99">
        <v>793</v>
      </c>
      <c r="L99">
        <v>793</v>
      </c>
      <c r="M99" t="s">
        <v>457</v>
      </c>
      <c r="N99" t="s">
        <v>1675</v>
      </c>
      <c r="O99" s="2">
        <v>0</v>
      </c>
      <c r="P99" s="2">
        <v>0</v>
      </c>
      <c r="Q99" s="2">
        <v>2641.94</v>
      </c>
      <c r="R99" s="2">
        <v>343.4522</v>
      </c>
      <c r="S99" s="2">
        <v>0</v>
      </c>
      <c r="T99" s="2">
        <v>0</v>
      </c>
      <c r="U99" s="2">
        <v>2985.3922000000002</v>
      </c>
      <c r="W99" t="s">
        <v>1</v>
      </c>
    </row>
    <row r="100" spans="5:23" x14ac:dyDescent="0.25">
      <c r="E100" t="s">
        <v>371</v>
      </c>
      <c r="F100" t="s">
        <v>1671</v>
      </c>
      <c r="G100" t="s">
        <v>1</v>
      </c>
      <c r="H100" t="s">
        <v>0</v>
      </c>
      <c r="I100" t="s">
        <v>142</v>
      </c>
      <c r="J100" t="s">
        <v>144</v>
      </c>
      <c r="K100">
        <v>792</v>
      </c>
      <c r="L100">
        <v>792</v>
      </c>
      <c r="M100" t="s">
        <v>54</v>
      </c>
      <c r="N100" t="s">
        <v>765</v>
      </c>
      <c r="O100" s="2">
        <v>0</v>
      </c>
      <c r="P100" s="2">
        <v>0</v>
      </c>
      <c r="Q100" s="2">
        <v>30.97</v>
      </c>
      <c r="R100" s="2">
        <v>4.0260999999999996</v>
      </c>
      <c r="S100" s="2">
        <v>0</v>
      </c>
      <c r="T100" s="2">
        <v>0</v>
      </c>
      <c r="U100" s="2">
        <v>34.996099999999998</v>
      </c>
      <c r="W100" t="s">
        <v>1</v>
      </c>
    </row>
    <row r="101" spans="5:23" x14ac:dyDescent="0.25">
      <c r="E101" t="s">
        <v>371</v>
      </c>
      <c r="F101" t="s">
        <v>1689</v>
      </c>
      <c r="G101" t="s">
        <v>1</v>
      </c>
      <c r="H101" t="s">
        <v>0</v>
      </c>
      <c r="I101" t="s">
        <v>142</v>
      </c>
      <c r="J101" t="s">
        <v>144</v>
      </c>
      <c r="K101">
        <v>791</v>
      </c>
      <c r="L101">
        <v>791</v>
      </c>
      <c r="M101" t="s">
        <v>54</v>
      </c>
      <c r="N101" t="s">
        <v>765</v>
      </c>
      <c r="O101" s="2">
        <v>0</v>
      </c>
      <c r="P101" s="2">
        <v>0</v>
      </c>
      <c r="Q101" s="2">
        <v>36</v>
      </c>
      <c r="R101" s="2">
        <v>4.68</v>
      </c>
      <c r="S101" s="2">
        <v>0</v>
      </c>
      <c r="T101" s="2">
        <v>0</v>
      </c>
      <c r="U101" s="2">
        <v>40.68</v>
      </c>
      <c r="W101" t="s">
        <v>1</v>
      </c>
    </row>
    <row r="102" spans="5:23" x14ac:dyDescent="0.25">
      <c r="E102" t="s">
        <v>371</v>
      </c>
      <c r="F102" t="s">
        <v>1668</v>
      </c>
      <c r="G102" t="s">
        <v>1</v>
      </c>
      <c r="H102" t="s">
        <v>0</v>
      </c>
      <c r="I102" t="s">
        <v>142</v>
      </c>
      <c r="J102" t="s">
        <v>144</v>
      </c>
      <c r="K102">
        <v>790</v>
      </c>
      <c r="L102">
        <v>790</v>
      </c>
      <c r="M102" t="s">
        <v>56</v>
      </c>
      <c r="N102" t="s">
        <v>57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W102" t="s">
        <v>1</v>
      </c>
    </row>
    <row r="103" spans="5:23" x14ac:dyDescent="0.25">
      <c r="E103" t="s">
        <v>371</v>
      </c>
      <c r="F103" t="s">
        <v>1668</v>
      </c>
      <c r="G103" t="s">
        <v>1</v>
      </c>
      <c r="H103" t="s">
        <v>0</v>
      </c>
      <c r="I103" t="s">
        <v>142</v>
      </c>
      <c r="J103" t="s">
        <v>144</v>
      </c>
      <c r="K103">
        <v>789</v>
      </c>
      <c r="L103">
        <v>789</v>
      </c>
      <c r="M103" t="s">
        <v>54</v>
      </c>
      <c r="N103" t="s">
        <v>765</v>
      </c>
      <c r="O103" s="2">
        <v>0</v>
      </c>
      <c r="P103" s="2">
        <v>0</v>
      </c>
      <c r="Q103" s="2">
        <v>56</v>
      </c>
      <c r="R103" s="2">
        <v>7.28</v>
      </c>
      <c r="S103" s="2">
        <v>0</v>
      </c>
      <c r="T103" s="2">
        <v>0</v>
      </c>
      <c r="U103" s="2">
        <v>63.28</v>
      </c>
      <c r="W103" t="s">
        <v>1</v>
      </c>
    </row>
    <row r="104" spans="5:23" x14ac:dyDescent="0.25">
      <c r="E104" t="s">
        <v>371</v>
      </c>
      <c r="F104" t="s">
        <v>1688</v>
      </c>
      <c r="G104" t="s">
        <v>1</v>
      </c>
      <c r="H104" t="s">
        <v>0</v>
      </c>
      <c r="I104" t="s">
        <v>142</v>
      </c>
      <c r="J104" t="s">
        <v>144</v>
      </c>
      <c r="K104">
        <v>788</v>
      </c>
      <c r="L104">
        <v>788</v>
      </c>
      <c r="M104" t="s">
        <v>54</v>
      </c>
      <c r="N104" t="s">
        <v>765</v>
      </c>
      <c r="O104" s="2">
        <v>0</v>
      </c>
      <c r="P104" s="2">
        <v>0</v>
      </c>
      <c r="Q104" s="2">
        <v>38</v>
      </c>
      <c r="R104" s="2">
        <v>4.9400000000000004</v>
      </c>
      <c r="S104" s="2">
        <v>0</v>
      </c>
      <c r="T104" s="2">
        <v>0</v>
      </c>
      <c r="U104" s="2">
        <v>42.94</v>
      </c>
      <c r="W104" t="s">
        <v>1</v>
      </c>
    </row>
    <row r="105" spans="5:23" x14ac:dyDescent="0.25">
      <c r="E105" t="s">
        <v>371</v>
      </c>
      <c r="F105" t="s">
        <v>1688</v>
      </c>
      <c r="G105" t="s">
        <v>1</v>
      </c>
      <c r="H105" t="s">
        <v>0</v>
      </c>
      <c r="I105" t="s">
        <v>142</v>
      </c>
      <c r="J105" t="s">
        <v>144</v>
      </c>
      <c r="K105">
        <v>787</v>
      </c>
      <c r="L105">
        <v>787</v>
      </c>
      <c r="M105" t="s">
        <v>54</v>
      </c>
      <c r="N105" t="s">
        <v>765</v>
      </c>
      <c r="O105" s="2">
        <v>0</v>
      </c>
      <c r="P105" s="2">
        <v>0</v>
      </c>
      <c r="Q105" s="2">
        <v>40</v>
      </c>
      <c r="R105" s="2">
        <v>5.2</v>
      </c>
      <c r="S105" s="2">
        <v>0</v>
      </c>
      <c r="T105" s="2">
        <v>0</v>
      </c>
      <c r="U105" s="2">
        <v>45.2</v>
      </c>
      <c r="W105" t="s">
        <v>1</v>
      </c>
    </row>
    <row r="106" spans="5:23" x14ac:dyDescent="0.25">
      <c r="E106" t="s">
        <v>371</v>
      </c>
      <c r="F106" t="s">
        <v>1667</v>
      </c>
      <c r="G106" t="s">
        <v>1</v>
      </c>
      <c r="H106" t="s">
        <v>0</v>
      </c>
      <c r="I106" t="s">
        <v>142</v>
      </c>
      <c r="J106" t="s">
        <v>144</v>
      </c>
      <c r="K106">
        <v>786</v>
      </c>
      <c r="L106">
        <v>786</v>
      </c>
      <c r="M106" t="s">
        <v>54</v>
      </c>
      <c r="N106" t="s">
        <v>765</v>
      </c>
      <c r="O106" s="2">
        <v>0</v>
      </c>
      <c r="P106" s="2">
        <v>0</v>
      </c>
      <c r="Q106" s="2">
        <v>16</v>
      </c>
      <c r="R106" s="2">
        <v>2.08</v>
      </c>
      <c r="S106" s="2">
        <v>0</v>
      </c>
      <c r="T106" s="2">
        <v>0</v>
      </c>
      <c r="U106" s="2">
        <v>18.079999999999998</v>
      </c>
      <c r="W106" t="s">
        <v>1</v>
      </c>
    </row>
    <row r="107" spans="5:23" x14ac:dyDescent="0.25">
      <c r="E107" t="s">
        <v>371</v>
      </c>
      <c r="F107" t="s">
        <v>1667</v>
      </c>
      <c r="G107" t="s">
        <v>1</v>
      </c>
      <c r="H107" t="s">
        <v>0</v>
      </c>
      <c r="I107" t="s">
        <v>142</v>
      </c>
      <c r="J107" t="s">
        <v>144</v>
      </c>
      <c r="K107">
        <v>785</v>
      </c>
      <c r="L107">
        <v>785</v>
      </c>
      <c r="M107" t="s">
        <v>54</v>
      </c>
      <c r="N107" t="s">
        <v>765</v>
      </c>
      <c r="O107" s="2">
        <v>0</v>
      </c>
      <c r="P107" s="2">
        <v>0</v>
      </c>
      <c r="Q107" s="2">
        <v>20</v>
      </c>
      <c r="R107" s="2">
        <v>2.6</v>
      </c>
      <c r="S107" s="2">
        <v>0</v>
      </c>
      <c r="T107" s="2">
        <v>0</v>
      </c>
      <c r="U107" s="2">
        <v>22.6</v>
      </c>
      <c r="W107" t="s">
        <v>1</v>
      </c>
    </row>
    <row r="108" spans="5:23" x14ac:dyDescent="0.25">
      <c r="E108" t="s">
        <v>371</v>
      </c>
      <c r="F108" t="s">
        <v>1666</v>
      </c>
      <c r="G108" t="s">
        <v>1</v>
      </c>
      <c r="H108" t="s">
        <v>0</v>
      </c>
      <c r="I108" t="s">
        <v>142</v>
      </c>
      <c r="J108" t="s">
        <v>144</v>
      </c>
      <c r="K108">
        <v>784</v>
      </c>
      <c r="L108">
        <v>784</v>
      </c>
      <c r="M108" t="s">
        <v>1686</v>
      </c>
      <c r="N108" t="s">
        <v>1687</v>
      </c>
      <c r="O108" s="2">
        <v>0</v>
      </c>
      <c r="P108" s="2">
        <v>0</v>
      </c>
      <c r="Q108" s="2">
        <v>22</v>
      </c>
      <c r="R108" s="2">
        <v>2.8600000000000003</v>
      </c>
      <c r="S108" s="2">
        <v>0</v>
      </c>
      <c r="T108" s="2">
        <v>0</v>
      </c>
      <c r="U108" s="2">
        <v>24.86</v>
      </c>
      <c r="W108" t="s">
        <v>1</v>
      </c>
    </row>
    <row r="109" spans="5:23" x14ac:dyDescent="0.25">
      <c r="E109" t="s">
        <v>371</v>
      </c>
      <c r="F109" t="s">
        <v>1684</v>
      </c>
      <c r="G109" t="s">
        <v>1</v>
      </c>
      <c r="H109" t="s">
        <v>0</v>
      </c>
      <c r="I109" t="s">
        <v>142</v>
      </c>
      <c r="J109" t="s">
        <v>144</v>
      </c>
      <c r="K109">
        <v>782</v>
      </c>
      <c r="L109">
        <v>782</v>
      </c>
      <c r="M109" t="s">
        <v>635</v>
      </c>
      <c r="N109" t="s">
        <v>636</v>
      </c>
      <c r="O109" s="2">
        <v>0</v>
      </c>
      <c r="P109" s="2">
        <v>0</v>
      </c>
      <c r="Q109" s="2">
        <v>108.03</v>
      </c>
      <c r="R109" s="2">
        <v>14.043900000000001</v>
      </c>
      <c r="S109" s="2">
        <v>0</v>
      </c>
      <c r="T109" s="2">
        <v>0</v>
      </c>
      <c r="U109" s="2">
        <v>122.07390000000001</v>
      </c>
      <c r="W109" t="s">
        <v>1</v>
      </c>
    </row>
    <row r="110" spans="5:23" x14ac:dyDescent="0.25">
      <c r="E110" t="s">
        <v>371</v>
      </c>
      <c r="F110" t="s">
        <v>1665</v>
      </c>
      <c r="G110" t="s">
        <v>1</v>
      </c>
      <c r="H110" t="s">
        <v>0</v>
      </c>
      <c r="I110" t="s">
        <v>142</v>
      </c>
      <c r="J110" t="s">
        <v>144</v>
      </c>
      <c r="K110">
        <v>781</v>
      </c>
      <c r="L110">
        <v>781</v>
      </c>
      <c r="M110" t="s">
        <v>54</v>
      </c>
      <c r="N110" t="s">
        <v>765</v>
      </c>
      <c r="O110" s="2">
        <v>0</v>
      </c>
      <c r="P110" s="2">
        <v>0</v>
      </c>
      <c r="Q110" s="2">
        <v>16</v>
      </c>
      <c r="R110" s="2">
        <v>2.08</v>
      </c>
      <c r="S110" s="2">
        <v>0</v>
      </c>
      <c r="T110" s="2">
        <v>0</v>
      </c>
      <c r="U110" s="2">
        <v>18.079999999999998</v>
      </c>
      <c r="W110" t="s">
        <v>1</v>
      </c>
    </row>
    <row r="111" spans="5:23" x14ac:dyDescent="0.25">
      <c r="E111" t="s">
        <v>371</v>
      </c>
      <c r="F111" t="s">
        <v>1665</v>
      </c>
      <c r="G111" t="s">
        <v>1</v>
      </c>
      <c r="H111" t="s">
        <v>0</v>
      </c>
      <c r="I111" t="s">
        <v>142</v>
      </c>
      <c r="J111" t="s">
        <v>144</v>
      </c>
      <c r="K111">
        <v>780</v>
      </c>
      <c r="L111">
        <v>780</v>
      </c>
      <c r="M111" t="s">
        <v>54</v>
      </c>
      <c r="N111" t="s">
        <v>765</v>
      </c>
      <c r="O111" s="2">
        <v>0</v>
      </c>
      <c r="P111" s="2">
        <v>0</v>
      </c>
      <c r="Q111" s="2">
        <v>20</v>
      </c>
      <c r="R111" s="2">
        <v>2.6</v>
      </c>
      <c r="S111" s="2">
        <v>0</v>
      </c>
      <c r="T111" s="2">
        <v>0</v>
      </c>
      <c r="U111" s="2">
        <v>22.6</v>
      </c>
      <c r="W111" t="s">
        <v>1</v>
      </c>
    </row>
    <row r="112" spans="5:23" x14ac:dyDescent="0.25">
      <c r="E112" t="s">
        <v>371</v>
      </c>
      <c r="F112" t="s">
        <v>1664</v>
      </c>
      <c r="G112" t="s">
        <v>1</v>
      </c>
      <c r="H112" t="s">
        <v>0</v>
      </c>
      <c r="I112" t="s">
        <v>142</v>
      </c>
      <c r="J112" t="s">
        <v>144</v>
      </c>
      <c r="K112">
        <v>779</v>
      </c>
      <c r="L112">
        <v>779</v>
      </c>
      <c r="M112" t="s">
        <v>56</v>
      </c>
      <c r="N112" t="s">
        <v>57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W112" t="s">
        <v>1</v>
      </c>
    </row>
    <row r="113" spans="5:23" x14ac:dyDescent="0.25">
      <c r="E113" t="s">
        <v>371</v>
      </c>
      <c r="F113" t="s">
        <v>1664</v>
      </c>
      <c r="G113" t="s">
        <v>1</v>
      </c>
      <c r="H113" t="s">
        <v>0</v>
      </c>
      <c r="I113" t="s">
        <v>142</v>
      </c>
      <c r="J113" t="s">
        <v>144</v>
      </c>
      <c r="K113">
        <v>778</v>
      </c>
      <c r="L113">
        <v>778</v>
      </c>
      <c r="M113" t="s">
        <v>56</v>
      </c>
      <c r="N113" t="s">
        <v>57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W113" t="s">
        <v>1</v>
      </c>
    </row>
    <row r="114" spans="5:23" x14ac:dyDescent="0.25">
      <c r="E114" t="s">
        <v>371</v>
      </c>
      <c r="F114" t="s">
        <v>1664</v>
      </c>
      <c r="G114" t="s">
        <v>1</v>
      </c>
      <c r="H114" t="s">
        <v>0</v>
      </c>
      <c r="I114" t="s">
        <v>142</v>
      </c>
      <c r="J114" t="s">
        <v>144</v>
      </c>
      <c r="K114">
        <v>777</v>
      </c>
      <c r="L114">
        <v>777</v>
      </c>
      <c r="M114" t="s">
        <v>54</v>
      </c>
      <c r="N114" t="s">
        <v>765</v>
      </c>
      <c r="O114" s="2">
        <v>0</v>
      </c>
      <c r="P114" s="2">
        <v>0</v>
      </c>
      <c r="Q114" s="2">
        <v>16</v>
      </c>
      <c r="R114" s="2">
        <v>2.08</v>
      </c>
      <c r="S114" s="2">
        <v>0</v>
      </c>
      <c r="T114" s="2">
        <v>0</v>
      </c>
      <c r="U114" s="2">
        <v>18.079999999999998</v>
      </c>
      <c r="W114" t="s">
        <v>1</v>
      </c>
    </row>
    <row r="115" spans="5:23" x14ac:dyDescent="0.25">
      <c r="E115" t="s">
        <v>371</v>
      </c>
      <c r="F115" t="s">
        <v>1664</v>
      </c>
      <c r="G115" t="s">
        <v>1</v>
      </c>
      <c r="H115" t="s">
        <v>0</v>
      </c>
      <c r="I115" t="s">
        <v>142</v>
      </c>
      <c r="J115" t="s">
        <v>144</v>
      </c>
      <c r="K115">
        <v>776</v>
      </c>
      <c r="L115">
        <v>776</v>
      </c>
      <c r="M115" t="s">
        <v>54</v>
      </c>
      <c r="N115" t="s">
        <v>765</v>
      </c>
      <c r="O115" s="2">
        <v>0</v>
      </c>
      <c r="P115" s="2">
        <v>0</v>
      </c>
      <c r="Q115" s="2">
        <v>20</v>
      </c>
      <c r="R115" s="2">
        <v>2.6</v>
      </c>
      <c r="S115" s="2">
        <v>0</v>
      </c>
      <c r="T115" s="2">
        <v>0</v>
      </c>
      <c r="U115" s="2">
        <v>22.6</v>
      </c>
      <c r="W115" t="s">
        <v>1</v>
      </c>
    </row>
    <row r="116" spans="5:23" x14ac:dyDescent="0.25">
      <c r="E116" t="s">
        <v>371</v>
      </c>
      <c r="F116" t="s">
        <v>1663</v>
      </c>
      <c r="G116" t="s">
        <v>1</v>
      </c>
      <c r="H116" t="s">
        <v>0</v>
      </c>
      <c r="I116" t="s">
        <v>142</v>
      </c>
      <c r="J116" t="s">
        <v>144</v>
      </c>
      <c r="K116">
        <v>775</v>
      </c>
      <c r="L116">
        <v>775</v>
      </c>
      <c r="M116" t="s">
        <v>1682</v>
      </c>
      <c r="N116" t="s">
        <v>1683</v>
      </c>
      <c r="O116" s="2">
        <v>0</v>
      </c>
      <c r="P116" s="2">
        <v>0</v>
      </c>
      <c r="Q116" s="2">
        <v>163.08000000000001</v>
      </c>
      <c r="R116" s="2">
        <v>21.200400000000002</v>
      </c>
      <c r="S116" s="2">
        <v>0</v>
      </c>
      <c r="T116" s="2">
        <v>0</v>
      </c>
      <c r="U116" s="2">
        <v>184.28040000000001</v>
      </c>
      <c r="W116" t="s">
        <v>1</v>
      </c>
    </row>
    <row r="117" spans="5:23" x14ac:dyDescent="0.25">
      <c r="E117" t="s">
        <v>371</v>
      </c>
      <c r="F117" t="s">
        <v>1681</v>
      </c>
      <c r="G117" t="s">
        <v>1</v>
      </c>
      <c r="H117" t="s">
        <v>0</v>
      </c>
      <c r="I117" t="s">
        <v>142</v>
      </c>
      <c r="J117" t="s">
        <v>144</v>
      </c>
      <c r="K117">
        <v>774</v>
      </c>
      <c r="L117">
        <v>774</v>
      </c>
      <c r="M117" t="s">
        <v>457</v>
      </c>
      <c r="N117" t="s">
        <v>1675</v>
      </c>
      <c r="O117" s="2">
        <v>0</v>
      </c>
      <c r="P117" s="2">
        <v>0</v>
      </c>
      <c r="Q117" s="2">
        <v>51.64</v>
      </c>
      <c r="R117" s="2">
        <v>6.7132000000000005</v>
      </c>
      <c r="S117" s="2">
        <v>0</v>
      </c>
      <c r="T117" s="2">
        <v>0</v>
      </c>
      <c r="U117" s="2">
        <v>58.353200000000001</v>
      </c>
      <c r="W117" t="s">
        <v>1</v>
      </c>
    </row>
    <row r="118" spans="5:23" x14ac:dyDescent="0.25">
      <c r="E118" t="s">
        <v>371</v>
      </c>
      <c r="F118" t="s">
        <v>1681</v>
      </c>
      <c r="G118" t="s">
        <v>1</v>
      </c>
      <c r="H118" t="s">
        <v>0</v>
      </c>
      <c r="I118" t="s">
        <v>142</v>
      </c>
      <c r="J118" t="s">
        <v>144</v>
      </c>
      <c r="K118">
        <v>773</v>
      </c>
      <c r="L118">
        <v>773</v>
      </c>
      <c r="M118" t="s">
        <v>457</v>
      </c>
      <c r="N118" t="s">
        <v>1675</v>
      </c>
      <c r="O118" s="2">
        <v>0</v>
      </c>
      <c r="P118" s="2">
        <v>0</v>
      </c>
      <c r="Q118" s="2">
        <v>70</v>
      </c>
      <c r="R118" s="2">
        <v>9.1</v>
      </c>
      <c r="S118" s="2">
        <v>0</v>
      </c>
      <c r="T118" s="2">
        <v>0</v>
      </c>
      <c r="U118" s="2">
        <v>79.099999999999994</v>
      </c>
      <c r="W118" t="s">
        <v>1</v>
      </c>
    </row>
    <row r="119" spans="5:23" x14ac:dyDescent="0.25">
      <c r="E119" t="s">
        <v>371</v>
      </c>
      <c r="F119" t="s">
        <v>1678</v>
      </c>
      <c r="G119" t="s">
        <v>1</v>
      </c>
      <c r="H119" t="s">
        <v>0</v>
      </c>
      <c r="I119" t="s">
        <v>142</v>
      </c>
      <c r="J119" t="s">
        <v>144</v>
      </c>
      <c r="K119">
        <v>772</v>
      </c>
      <c r="L119">
        <v>772</v>
      </c>
      <c r="M119" t="s">
        <v>457</v>
      </c>
      <c r="N119" t="s">
        <v>1675</v>
      </c>
      <c r="O119" s="2">
        <v>0</v>
      </c>
      <c r="P119" s="2">
        <v>0</v>
      </c>
      <c r="Q119" s="2">
        <v>243.65</v>
      </c>
      <c r="R119" s="2">
        <v>31.674500000000002</v>
      </c>
      <c r="S119" s="2">
        <v>0</v>
      </c>
      <c r="T119" s="2">
        <v>0</v>
      </c>
      <c r="U119" s="2">
        <v>275.3245</v>
      </c>
      <c r="W119" t="s">
        <v>1</v>
      </c>
    </row>
    <row r="120" spans="5:23" x14ac:dyDescent="0.25">
      <c r="E120" t="s">
        <v>371</v>
      </c>
      <c r="F120" t="s">
        <v>1678</v>
      </c>
      <c r="G120" t="s">
        <v>1</v>
      </c>
      <c r="H120" t="s">
        <v>0</v>
      </c>
      <c r="I120" t="s">
        <v>142</v>
      </c>
      <c r="J120" t="s">
        <v>144</v>
      </c>
      <c r="K120">
        <v>771</v>
      </c>
      <c r="L120">
        <v>771</v>
      </c>
      <c r="M120" t="s">
        <v>1679</v>
      </c>
      <c r="N120" t="s">
        <v>1680</v>
      </c>
      <c r="O120" s="2">
        <v>0</v>
      </c>
      <c r="P120" s="2">
        <v>0</v>
      </c>
      <c r="Q120" s="2">
        <v>53.1</v>
      </c>
      <c r="R120" s="2">
        <v>6.9030000000000005</v>
      </c>
      <c r="S120" s="2">
        <v>0</v>
      </c>
      <c r="T120" s="2">
        <v>0</v>
      </c>
      <c r="U120" s="2">
        <v>60.003</v>
      </c>
      <c r="W120" t="s">
        <v>1</v>
      </c>
    </row>
    <row r="121" spans="5:23" x14ac:dyDescent="0.25">
      <c r="E121" t="s">
        <v>371</v>
      </c>
      <c r="F121" t="s">
        <v>1678</v>
      </c>
      <c r="G121" t="s">
        <v>1</v>
      </c>
      <c r="H121" t="s">
        <v>0</v>
      </c>
      <c r="I121" t="s">
        <v>142</v>
      </c>
      <c r="J121" t="s">
        <v>144</v>
      </c>
      <c r="K121">
        <v>770</v>
      </c>
      <c r="L121">
        <v>770</v>
      </c>
      <c r="M121" t="s">
        <v>54</v>
      </c>
      <c r="N121" t="s">
        <v>765</v>
      </c>
      <c r="O121" s="2">
        <v>0</v>
      </c>
      <c r="P121" s="2">
        <v>0</v>
      </c>
      <c r="Q121" s="2">
        <v>16</v>
      </c>
      <c r="R121" s="2">
        <v>2.08</v>
      </c>
      <c r="S121" s="2">
        <v>0</v>
      </c>
      <c r="T121" s="2">
        <v>0</v>
      </c>
      <c r="U121" s="2">
        <v>18.079999999999998</v>
      </c>
      <c r="W121" t="s">
        <v>1</v>
      </c>
    </row>
    <row r="122" spans="5:23" x14ac:dyDescent="0.25">
      <c r="E122" t="s">
        <v>371</v>
      </c>
      <c r="F122" t="s">
        <v>1678</v>
      </c>
      <c r="G122" t="s">
        <v>1</v>
      </c>
      <c r="H122" t="s">
        <v>0</v>
      </c>
      <c r="I122" t="s">
        <v>142</v>
      </c>
      <c r="J122" t="s">
        <v>144</v>
      </c>
      <c r="K122">
        <v>769</v>
      </c>
      <c r="L122">
        <v>769</v>
      </c>
      <c r="M122" t="s">
        <v>54</v>
      </c>
      <c r="N122" t="s">
        <v>765</v>
      </c>
      <c r="O122" s="2">
        <v>0</v>
      </c>
      <c r="P122" s="2">
        <v>0</v>
      </c>
      <c r="Q122" s="2">
        <v>16</v>
      </c>
      <c r="R122" s="2">
        <v>2.08</v>
      </c>
      <c r="S122" s="2">
        <v>0</v>
      </c>
      <c r="T122" s="2">
        <v>0</v>
      </c>
      <c r="U122" s="2">
        <v>18.079999999999998</v>
      </c>
      <c r="W122" t="s">
        <v>1</v>
      </c>
    </row>
    <row r="123" spans="5:23" x14ac:dyDescent="0.25">
      <c r="E123" t="s">
        <v>371</v>
      </c>
      <c r="F123" t="s">
        <v>1677</v>
      </c>
      <c r="G123" t="s">
        <v>1</v>
      </c>
      <c r="H123" t="s">
        <v>0</v>
      </c>
      <c r="I123" t="s">
        <v>142</v>
      </c>
      <c r="J123" t="s">
        <v>144</v>
      </c>
      <c r="K123">
        <v>768</v>
      </c>
      <c r="L123">
        <v>768</v>
      </c>
      <c r="M123" t="s">
        <v>54</v>
      </c>
      <c r="N123" t="s">
        <v>765</v>
      </c>
      <c r="O123" s="2">
        <v>0</v>
      </c>
      <c r="P123" s="2">
        <v>0</v>
      </c>
      <c r="Q123" s="2">
        <v>131.29</v>
      </c>
      <c r="R123" s="2">
        <v>17.067699999999999</v>
      </c>
      <c r="S123" s="2">
        <v>0</v>
      </c>
      <c r="T123" s="2">
        <v>0</v>
      </c>
      <c r="U123" s="2">
        <v>148.35769999999999</v>
      </c>
      <c r="W123" t="s">
        <v>1</v>
      </c>
    </row>
    <row r="124" spans="5:23" x14ac:dyDescent="0.25">
      <c r="E124" t="s">
        <v>371</v>
      </c>
      <c r="F124" t="s">
        <v>1662</v>
      </c>
      <c r="G124" t="s">
        <v>1</v>
      </c>
      <c r="H124" t="s">
        <v>0</v>
      </c>
      <c r="I124" t="s">
        <v>142</v>
      </c>
      <c r="J124" t="s">
        <v>144</v>
      </c>
      <c r="K124">
        <v>767</v>
      </c>
      <c r="L124">
        <v>767</v>
      </c>
      <c r="M124" t="s">
        <v>56</v>
      </c>
      <c r="N124" t="s">
        <v>57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W124" t="s">
        <v>1</v>
      </c>
    </row>
    <row r="125" spans="5:23" x14ac:dyDescent="0.25">
      <c r="E125" t="s">
        <v>371</v>
      </c>
      <c r="F125" t="s">
        <v>1661</v>
      </c>
      <c r="G125" t="s">
        <v>1</v>
      </c>
      <c r="H125" t="s">
        <v>0</v>
      </c>
      <c r="I125" t="s">
        <v>142</v>
      </c>
      <c r="J125" t="s">
        <v>144</v>
      </c>
      <c r="K125">
        <v>766</v>
      </c>
      <c r="L125">
        <v>766</v>
      </c>
      <c r="M125" t="s">
        <v>54</v>
      </c>
      <c r="N125" t="s">
        <v>765</v>
      </c>
      <c r="O125" s="2">
        <v>0</v>
      </c>
      <c r="P125" s="2">
        <v>0</v>
      </c>
      <c r="Q125" s="2">
        <v>16</v>
      </c>
      <c r="R125" s="2">
        <v>2.08</v>
      </c>
      <c r="S125" s="2">
        <v>0</v>
      </c>
      <c r="T125" s="2">
        <v>0</v>
      </c>
      <c r="U125" s="2">
        <v>18.079999999999998</v>
      </c>
      <c r="W125" t="s">
        <v>1</v>
      </c>
    </row>
    <row r="126" spans="5:23" x14ac:dyDescent="0.25">
      <c r="E126" t="s">
        <v>371</v>
      </c>
      <c r="F126" t="s">
        <v>1661</v>
      </c>
      <c r="G126" t="s">
        <v>1</v>
      </c>
      <c r="H126" t="s">
        <v>0</v>
      </c>
      <c r="I126" t="s">
        <v>142</v>
      </c>
      <c r="J126" t="s">
        <v>144</v>
      </c>
      <c r="K126">
        <v>765</v>
      </c>
      <c r="L126">
        <v>765</v>
      </c>
      <c r="M126" t="s">
        <v>56</v>
      </c>
      <c r="N126" t="s">
        <v>57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W126" t="s">
        <v>1</v>
      </c>
    </row>
    <row r="127" spans="5:23" x14ac:dyDescent="0.25">
      <c r="E127" t="s">
        <v>371</v>
      </c>
      <c r="F127" t="s">
        <v>1661</v>
      </c>
      <c r="G127" t="s">
        <v>1</v>
      </c>
      <c r="H127" t="s">
        <v>0</v>
      </c>
      <c r="I127" t="s">
        <v>142</v>
      </c>
      <c r="J127" t="s">
        <v>144</v>
      </c>
      <c r="K127">
        <v>764</v>
      </c>
      <c r="L127">
        <v>764</v>
      </c>
      <c r="M127" t="s">
        <v>54</v>
      </c>
      <c r="N127" t="s">
        <v>765</v>
      </c>
      <c r="O127" s="2">
        <v>0</v>
      </c>
      <c r="P127" s="2">
        <v>0</v>
      </c>
      <c r="Q127" s="2">
        <v>10</v>
      </c>
      <c r="R127" s="2">
        <v>1.3</v>
      </c>
      <c r="S127" s="2">
        <v>0</v>
      </c>
      <c r="T127" s="2">
        <v>0</v>
      </c>
      <c r="U127" s="2">
        <v>11.3</v>
      </c>
      <c r="W127" t="s">
        <v>1</v>
      </c>
    </row>
    <row r="128" spans="5:23" x14ac:dyDescent="0.25">
      <c r="E128" t="s">
        <v>371</v>
      </c>
      <c r="F128" t="s">
        <v>1660</v>
      </c>
      <c r="G128" t="s">
        <v>1</v>
      </c>
      <c r="H128" t="s">
        <v>0</v>
      </c>
      <c r="I128" t="s">
        <v>142</v>
      </c>
      <c r="J128" t="s">
        <v>144</v>
      </c>
      <c r="K128">
        <v>763</v>
      </c>
      <c r="L128">
        <v>763</v>
      </c>
      <c r="M128" t="s">
        <v>54</v>
      </c>
      <c r="N128" t="s">
        <v>765</v>
      </c>
      <c r="O128" s="2">
        <v>0</v>
      </c>
      <c r="P128" s="2">
        <v>0</v>
      </c>
      <c r="Q128" s="2">
        <v>22</v>
      </c>
      <c r="R128" s="2">
        <v>2.8600000000000003</v>
      </c>
      <c r="S128" s="2">
        <v>0</v>
      </c>
      <c r="T128" s="2">
        <v>0</v>
      </c>
      <c r="U128" s="2">
        <v>24.86</v>
      </c>
      <c r="W128" t="s">
        <v>1</v>
      </c>
    </row>
    <row r="129" spans="5:23" x14ac:dyDescent="0.25">
      <c r="E129" t="s">
        <v>371</v>
      </c>
      <c r="F129" t="s">
        <v>1660</v>
      </c>
      <c r="G129" t="s">
        <v>1</v>
      </c>
      <c r="H129" t="s">
        <v>0</v>
      </c>
      <c r="I129" t="s">
        <v>142</v>
      </c>
      <c r="J129" t="s">
        <v>144</v>
      </c>
      <c r="K129">
        <v>762</v>
      </c>
      <c r="L129">
        <v>762</v>
      </c>
      <c r="M129" t="s">
        <v>54</v>
      </c>
      <c r="N129" t="s">
        <v>765</v>
      </c>
      <c r="O129" s="2">
        <v>0</v>
      </c>
      <c r="P129" s="2">
        <v>0</v>
      </c>
      <c r="Q129" s="2">
        <v>16</v>
      </c>
      <c r="R129" s="2">
        <v>2.08</v>
      </c>
      <c r="S129" s="2">
        <v>0</v>
      </c>
      <c r="T129" s="2">
        <v>0</v>
      </c>
      <c r="U129" s="2">
        <v>18.079999999999998</v>
      </c>
      <c r="W129" t="s">
        <v>1</v>
      </c>
    </row>
    <row r="130" spans="5:23" x14ac:dyDescent="0.25">
      <c r="E130" t="s">
        <v>371</v>
      </c>
      <c r="F130" t="s">
        <v>1676</v>
      </c>
      <c r="G130" t="s">
        <v>1</v>
      </c>
      <c r="H130" t="s">
        <v>0</v>
      </c>
      <c r="I130" t="s">
        <v>142</v>
      </c>
      <c r="J130" t="s">
        <v>144</v>
      </c>
      <c r="K130">
        <v>761</v>
      </c>
      <c r="L130">
        <v>761</v>
      </c>
      <c r="M130" t="s">
        <v>54</v>
      </c>
      <c r="N130" t="s">
        <v>765</v>
      </c>
      <c r="O130" s="2">
        <v>0</v>
      </c>
      <c r="P130" s="2">
        <v>0</v>
      </c>
      <c r="Q130" s="2">
        <v>40</v>
      </c>
      <c r="R130" s="2">
        <v>5.2</v>
      </c>
      <c r="S130" s="2">
        <v>0</v>
      </c>
      <c r="T130" s="2">
        <v>0</v>
      </c>
      <c r="U130" s="2">
        <v>45.2</v>
      </c>
      <c r="W130" t="s">
        <v>1</v>
      </c>
    </row>
    <row r="131" spans="5:23" x14ac:dyDescent="0.25">
      <c r="E131" t="s">
        <v>371</v>
      </c>
      <c r="F131" t="s">
        <v>1676</v>
      </c>
      <c r="G131" t="s">
        <v>1</v>
      </c>
      <c r="H131" t="s">
        <v>0</v>
      </c>
      <c r="I131" t="s">
        <v>142</v>
      </c>
      <c r="J131" t="s">
        <v>144</v>
      </c>
      <c r="K131">
        <v>760</v>
      </c>
      <c r="L131">
        <v>760</v>
      </c>
      <c r="M131" t="s">
        <v>54</v>
      </c>
      <c r="N131" t="s">
        <v>765</v>
      </c>
      <c r="O131" s="2">
        <v>0</v>
      </c>
      <c r="P131" s="2">
        <v>0</v>
      </c>
      <c r="Q131" s="2">
        <v>22</v>
      </c>
      <c r="R131" s="2">
        <v>2.8600000000000003</v>
      </c>
      <c r="S131" s="2">
        <v>0</v>
      </c>
      <c r="T131" s="2">
        <v>0</v>
      </c>
      <c r="U131" s="2">
        <v>24.86</v>
      </c>
      <c r="W131" t="s">
        <v>1</v>
      </c>
    </row>
    <row r="132" spans="5:23" x14ac:dyDescent="0.25">
      <c r="E132" t="s">
        <v>371</v>
      </c>
      <c r="F132" t="s">
        <v>1674</v>
      </c>
      <c r="G132" t="s">
        <v>1</v>
      </c>
      <c r="H132" t="s">
        <v>0</v>
      </c>
      <c r="I132" t="s">
        <v>142</v>
      </c>
      <c r="J132" t="s">
        <v>144</v>
      </c>
      <c r="K132">
        <v>759</v>
      </c>
      <c r="L132">
        <v>759</v>
      </c>
      <c r="M132" t="s">
        <v>54</v>
      </c>
      <c r="N132" t="s">
        <v>765</v>
      </c>
      <c r="O132" s="2">
        <v>0</v>
      </c>
      <c r="P132" s="2">
        <v>0</v>
      </c>
      <c r="Q132" s="2">
        <v>40</v>
      </c>
      <c r="R132" s="2">
        <v>5.2</v>
      </c>
      <c r="S132" s="2">
        <v>0</v>
      </c>
      <c r="T132" s="2">
        <v>0</v>
      </c>
      <c r="U132" s="2">
        <v>45.2</v>
      </c>
      <c r="W132" t="s">
        <v>1</v>
      </c>
    </row>
    <row r="133" spans="5:23" x14ac:dyDescent="0.25">
      <c r="E133" t="s">
        <v>371</v>
      </c>
      <c r="F133" t="s">
        <v>1674</v>
      </c>
      <c r="G133" t="s">
        <v>1</v>
      </c>
      <c r="H133" t="s">
        <v>0</v>
      </c>
      <c r="I133" t="s">
        <v>142</v>
      </c>
      <c r="J133" t="s">
        <v>144</v>
      </c>
      <c r="K133">
        <v>758</v>
      </c>
      <c r="L133">
        <v>758</v>
      </c>
      <c r="M133" t="s">
        <v>54</v>
      </c>
      <c r="N133" t="s">
        <v>765</v>
      </c>
      <c r="O133" s="2">
        <v>0</v>
      </c>
      <c r="P133" s="2">
        <v>0</v>
      </c>
      <c r="Q133" s="2">
        <v>20</v>
      </c>
      <c r="R133" s="2">
        <v>2.6</v>
      </c>
      <c r="S133" s="2">
        <v>0</v>
      </c>
      <c r="T133" s="2">
        <v>0</v>
      </c>
      <c r="U133" s="2">
        <v>22.6</v>
      </c>
      <c r="W133" t="s">
        <v>1</v>
      </c>
    </row>
    <row r="134" spans="5:23" x14ac:dyDescent="0.25">
      <c r="E134" t="s">
        <v>371</v>
      </c>
      <c r="F134" t="s">
        <v>1674</v>
      </c>
      <c r="G134" t="s">
        <v>1</v>
      </c>
      <c r="H134" t="s">
        <v>0</v>
      </c>
      <c r="I134" t="s">
        <v>142</v>
      </c>
      <c r="J134" t="s">
        <v>144</v>
      </c>
      <c r="K134">
        <v>757</v>
      </c>
      <c r="L134">
        <v>757</v>
      </c>
      <c r="M134" t="s">
        <v>54</v>
      </c>
      <c r="N134" t="s">
        <v>765</v>
      </c>
      <c r="O134" s="2">
        <v>0</v>
      </c>
      <c r="P134" s="2">
        <v>0</v>
      </c>
      <c r="Q134" s="2">
        <v>40</v>
      </c>
      <c r="R134" s="2">
        <v>5.2</v>
      </c>
      <c r="S134" s="2">
        <v>0</v>
      </c>
      <c r="T134" s="2">
        <v>0</v>
      </c>
      <c r="U134" s="2">
        <v>45.2</v>
      </c>
      <c r="W134" t="s">
        <v>1</v>
      </c>
    </row>
    <row r="135" spans="5:23" x14ac:dyDescent="0.25">
      <c r="E135" t="s">
        <v>371</v>
      </c>
      <c r="F135" t="s">
        <v>1674</v>
      </c>
      <c r="G135" t="s">
        <v>1</v>
      </c>
      <c r="H135" t="s">
        <v>0</v>
      </c>
      <c r="I135" t="s">
        <v>142</v>
      </c>
      <c r="J135" t="s">
        <v>144</v>
      </c>
      <c r="K135">
        <v>756</v>
      </c>
      <c r="L135">
        <v>756</v>
      </c>
      <c r="M135" t="s">
        <v>457</v>
      </c>
      <c r="N135" t="s">
        <v>1675</v>
      </c>
      <c r="O135" s="2">
        <v>0</v>
      </c>
      <c r="P135" s="2">
        <v>0</v>
      </c>
      <c r="Q135" s="2">
        <v>717.52</v>
      </c>
      <c r="R135" s="2">
        <v>93.277600000000007</v>
      </c>
      <c r="S135" s="2">
        <v>0</v>
      </c>
      <c r="T135" s="2">
        <v>0</v>
      </c>
      <c r="U135" s="2">
        <v>810.79759999999999</v>
      </c>
      <c r="W135" t="s">
        <v>1</v>
      </c>
    </row>
    <row r="136" spans="5:23" x14ac:dyDescent="0.25">
      <c r="E136" t="s">
        <v>371</v>
      </c>
      <c r="F136" t="s">
        <v>1674</v>
      </c>
      <c r="G136" t="s">
        <v>1</v>
      </c>
      <c r="H136" t="s">
        <v>0</v>
      </c>
      <c r="I136" t="s">
        <v>142</v>
      </c>
      <c r="J136" t="s">
        <v>144</v>
      </c>
      <c r="K136">
        <v>755</v>
      </c>
      <c r="L136">
        <v>755</v>
      </c>
      <c r="M136" t="s">
        <v>457</v>
      </c>
      <c r="N136" t="s">
        <v>1675</v>
      </c>
      <c r="O136" s="2">
        <v>0</v>
      </c>
      <c r="P136" s="2">
        <v>0</v>
      </c>
      <c r="Q136" s="2">
        <v>331.43</v>
      </c>
      <c r="R136" s="2">
        <v>43.085900000000002</v>
      </c>
      <c r="S136" s="2">
        <v>0</v>
      </c>
      <c r="T136" s="2">
        <v>0</v>
      </c>
      <c r="U136" s="2">
        <v>374.51589999999999</v>
      </c>
      <c r="W136" t="s">
        <v>1</v>
      </c>
    </row>
    <row r="137" spans="5:23" x14ac:dyDescent="0.25">
      <c r="E137" t="s">
        <v>371</v>
      </c>
      <c r="F137" t="s">
        <v>1659</v>
      </c>
      <c r="G137" t="s">
        <v>1</v>
      </c>
      <c r="H137" t="s">
        <v>0</v>
      </c>
      <c r="I137" t="s">
        <v>142</v>
      </c>
      <c r="J137" t="s">
        <v>144</v>
      </c>
      <c r="K137">
        <v>754</v>
      </c>
      <c r="L137">
        <v>754</v>
      </c>
      <c r="M137" t="s">
        <v>54</v>
      </c>
      <c r="N137" t="s">
        <v>765</v>
      </c>
      <c r="O137" s="2">
        <v>0</v>
      </c>
      <c r="P137" s="2">
        <v>0</v>
      </c>
      <c r="Q137" s="2">
        <v>120</v>
      </c>
      <c r="R137" s="2">
        <v>15.600000000000001</v>
      </c>
      <c r="S137" s="2">
        <v>0</v>
      </c>
      <c r="T137" s="2">
        <v>0</v>
      </c>
      <c r="U137" s="2">
        <v>135.6</v>
      </c>
      <c r="W137" t="s">
        <v>1</v>
      </c>
    </row>
    <row r="138" spans="5:23" x14ac:dyDescent="0.25">
      <c r="E138" t="s">
        <v>371</v>
      </c>
      <c r="F138" t="s">
        <v>1659</v>
      </c>
      <c r="G138" t="s">
        <v>1</v>
      </c>
      <c r="H138" t="s">
        <v>0</v>
      </c>
      <c r="I138" t="s">
        <v>142</v>
      </c>
      <c r="J138" t="s">
        <v>144</v>
      </c>
      <c r="K138">
        <v>753</v>
      </c>
      <c r="L138">
        <v>753</v>
      </c>
      <c r="M138" t="s">
        <v>433</v>
      </c>
      <c r="N138" t="s">
        <v>1673</v>
      </c>
      <c r="O138" s="2">
        <v>0</v>
      </c>
      <c r="P138" s="2">
        <v>0</v>
      </c>
      <c r="Q138" s="2">
        <v>2000</v>
      </c>
      <c r="R138" s="2">
        <v>260</v>
      </c>
      <c r="S138" s="2">
        <v>0</v>
      </c>
      <c r="T138" s="2">
        <v>0</v>
      </c>
      <c r="U138" s="2">
        <v>2260</v>
      </c>
      <c r="W138" t="s">
        <v>1</v>
      </c>
    </row>
    <row r="139" spans="5:23" x14ac:dyDescent="0.25">
      <c r="E139" t="s">
        <v>370</v>
      </c>
      <c r="F139" t="s">
        <v>516</v>
      </c>
      <c r="G139" t="s">
        <v>1</v>
      </c>
      <c r="H139" t="s">
        <v>0</v>
      </c>
      <c r="I139" t="s">
        <v>142</v>
      </c>
      <c r="J139" t="s">
        <v>144</v>
      </c>
      <c r="K139">
        <v>752</v>
      </c>
      <c r="L139">
        <v>752</v>
      </c>
      <c r="M139" t="s">
        <v>54</v>
      </c>
      <c r="N139" t="s">
        <v>453</v>
      </c>
      <c r="O139" s="2">
        <v>0</v>
      </c>
      <c r="P139" s="2">
        <v>0</v>
      </c>
      <c r="Q139" s="2">
        <v>34</v>
      </c>
      <c r="R139" s="2">
        <v>4.42</v>
      </c>
      <c r="S139" s="2">
        <v>0</v>
      </c>
      <c r="T139" s="2">
        <v>0</v>
      </c>
      <c r="U139" s="2">
        <v>38.42</v>
      </c>
      <c r="W139" t="s">
        <v>1</v>
      </c>
    </row>
    <row r="140" spans="5:23" x14ac:dyDescent="0.25">
      <c r="E140" t="s">
        <v>370</v>
      </c>
      <c r="F140" t="s">
        <v>516</v>
      </c>
      <c r="G140" t="s">
        <v>1</v>
      </c>
      <c r="H140" t="s">
        <v>0</v>
      </c>
      <c r="I140" t="s">
        <v>142</v>
      </c>
      <c r="J140" t="s">
        <v>144</v>
      </c>
      <c r="K140">
        <v>751</v>
      </c>
      <c r="L140">
        <v>751</v>
      </c>
      <c r="M140" t="s">
        <v>54</v>
      </c>
      <c r="N140" t="s">
        <v>453</v>
      </c>
      <c r="O140" s="2">
        <v>0</v>
      </c>
      <c r="P140" s="2">
        <v>0</v>
      </c>
      <c r="Q140" s="2">
        <v>18</v>
      </c>
      <c r="R140" s="2">
        <v>2.34</v>
      </c>
      <c r="S140" s="2">
        <v>0</v>
      </c>
      <c r="T140" s="2">
        <v>0</v>
      </c>
      <c r="U140" s="2">
        <v>20.34</v>
      </c>
      <c r="W140" t="s">
        <v>1</v>
      </c>
    </row>
    <row r="141" spans="5:23" x14ac:dyDescent="0.25">
      <c r="E141" t="s">
        <v>370</v>
      </c>
      <c r="F141" t="s">
        <v>516</v>
      </c>
      <c r="G141" t="s">
        <v>1</v>
      </c>
      <c r="H141" t="s">
        <v>0</v>
      </c>
      <c r="I141" t="s">
        <v>142</v>
      </c>
      <c r="J141" t="s">
        <v>144</v>
      </c>
      <c r="K141">
        <v>750</v>
      </c>
      <c r="L141">
        <v>750</v>
      </c>
      <c r="M141" t="s">
        <v>54</v>
      </c>
      <c r="N141" t="s">
        <v>453</v>
      </c>
      <c r="O141" s="2">
        <v>0</v>
      </c>
      <c r="P141" s="2">
        <v>0</v>
      </c>
      <c r="Q141" s="2">
        <v>44</v>
      </c>
      <c r="R141" s="2">
        <v>5.7200000000000006</v>
      </c>
      <c r="S141" s="2">
        <v>0</v>
      </c>
      <c r="T141" s="2">
        <v>0</v>
      </c>
      <c r="U141" s="2">
        <v>49.72</v>
      </c>
      <c r="W141" t="s">
        <v>1</v>
      </c>
    </row>
    <row r="142" spans="5:23" x14ac:dyDescent="0.25">
      <c r="E142" t="s">
        <v>370</v>
      </c>
      <c r="F142" t="s">
        <v>516</v>
      </c>
      <c r="G142" t="s">
        <v>1</v>
      </c>
      <c r="H142" t="s">
        <v>0</v>
      </c>
      <c r="I142" t="s">
        <v>142</v>
      </c>
      <c r="J142" t="s">
        <v>144</v>
      </c>
      <c r="K142">
        <v>749</v>
      </c>
      <c r="L142">
        <v>749</v>
      </c>
      <c r="M142" t="s">
        <v>56</v>
      </c>
      <c r="N142" t="s">
        <v>57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W142" t="s">
        <v>1</v>
      </c>
    </row>
    <row r="143" spans="5:23" x14ac:dyDescent="0.25">
      <c r="E143" t="s">
        <v>370</v>
      </c>
      <c r="F143" t="s">
        <v>516</v>
      </c>
      <c r="G143" t="s">
        <v>1</v>
      </c>
      <c r="H143" t="s">
        <v>0</v>
      </c>
      <c r="I143" t="s">
        <v>142</v>
      </c>
      <c r="J143" t="s">
        <v>144</v>
      </c>
      <c r="K143">
        <v>748</v>
      </c>
      <c r="L143">
        <v>748</v>
      </c>
      <c r="M143" t="s">
        <v>54</v>
      </c>
      <c r="N143" t="s">
        <v>453</v>
      </c>
      <c r="O143" s="2">
        <v>0</v>
      </c>
      <c r="P143" s="2">
        <v>0</v>
      </c>
      <c r="Q143" s="2">
        <v>25</v>
      </c>
      <c r="R143" s="2">
        <v>3.25</v>
      </c>
      <c r="S143" s="2">
        <v>0</v>
      </c>
      <c r="T143" s="2">
        <v>0</v>
      </c>
      <c r="U143" s="2">
        <v>28.25</v>
      </c>
      <c r="W143" t="s">
        <v>1</v>
      </c>
    </row>
    <row r="144" spans="5:23" x14ac:dyDescent="0.25">
      <c r="E144" t="s">
        <v>370</v>
      </c>
      <c r="F144" t="s">
        <v>515</v>
      </c>
      <c r="G144" t="s">
        <v>1</v>
      </c>
      <c r="H144" t="s">
        <v>0</v>
      </c>
      <c r="I144" t="s">
        <v>142</v>
      </c>
      <c r="J144" t="s">
        <v>144</v>
      </c>
      <c r="K144">
        <v>747</v>
      </c>
      <c r="L144">
        <v>747</v>
      </c>
      <c r="M144" t="s">
        <v>54</v>
      </c>
      <c r="N144" t="s">
        <v>453</v>
      </c>
      <c r="O144" s="2">
        <v>0</v>
      </c>
      <c r="P144" s="2">
        <v>0</v>
      </c>
      <c r="Q144" s="2">
        <v>116.57</v>
      </c>
      <c r="R144" s="2">
        <v>15.1541</v>
      </c>
      <c r="S144" s="2">
        <v>0</v>
      </c>
      <c r="T144" s="2">
        <v>0</v>
      </c>
      <c r="U144" s="2">
        <v>131.72409999999999</v>
      </c>
      <c r="W144" t="s">
        <v>1</v>
      </c>
    </row>
    <row r="145" spans="5:23" x14ac:dyDescent="0.25">
      <c r="E145" t="s">
        <v>370</v>
      </c>
      <c r="F145" t="s">
        <v>515</v>
      </c>
      <c r="G145" t="s">
        <v>1</v>
      </c>
      <c r="H145" t="s">
        <v>0</v>
      </c>
      <c r="I145" t="s">
        <v>142</v>
      </c>
      <c r="J145" t="s">
        <v>144</v>
      </c>
      <c r="K145">
        <v>746</v>
      </c>
      <c r="L145">
        <v>746</v>
      </c>
      <c r="M145" t="s">
        <v>54</v>
      </c>
      <c r="N145" t="s">
        <v>453</v>
      </c>
      <c r="O145" s="2">
        <v>0</v>
      </c>
      <c r="P145" s="2">
        <v>0</v>
      </c>
      <c r="Q145" s="2">
        <v>44</v>
      </c>
      <c r="R145" s="2">
        <v>5.7200000000000006</v>
      </c>
      <c r="S145" s="2">
        <v>0</v>
      </c>
      <c r="T145" s="2">
        <v>0</v>
      </c>
      <c r="U145" s="2">
        <v>49.72</v>
      </c>
      <c r="W145" t="s">
        <v>1</v>
      </c>
    </row>
    <row r="146" spans="5:23" x14ac:dyDescent="0.25">
      <c r="E146" t="s">
        <v>370</v>
      </c>
      <c r="F146" t="s">
        <v>513</v>
      </c>
      <c r="G146" t="s">
        <v>1</v>
      </c>
      <c r="H146" t="s">
        <v>0</v>
      </c>
      <c r="I146" t="s">
        <v>142</v>
      </c>
      <c r="J146" t="s">
        <v>144</v>
      </c>
      <c r="K146">
        <v>745</v>
      </c>
      <c r="L146">
        <v>745</v>
      </c>
      <c r="M146" t="s">
        <v>54</v>
      </c>
      <c r="N146" t="s">
        <v>453</v>
      </c>
      <c r="O146" s="2">
        <v>0</v>
      </c>
      <c r="P146" s="2">
        <v>0</v>
      </c>
      <c r="Q146" s="2">
        <v>18</v>
      </c>
      <c r="R146" s="2">
        <v>2.34</v>
      </c>
      <c r="S146" s="2">
        <v>0</v>
      </c>
      <c r="T146" s="2">
        <v>0</v>
      </c>
      <c r="U146" s="2">
        <v>20.34</v>
      </c>
      <c r="W146" t="s">
        <v>1</v>
      </c>
    </row>
    <row r="147" spans="5:23" x14ac:dyDescent="0.25">
      <c r="E147" t="s">
        <v>370</v>
      </c>
      <c r="F147" t="s">
        <v>513</v>
      </c>
      <c r="G147" t="s">
        <v>1</v>
      </c>
      <c r="H147" t="s">
        <v>0</v>
      </c>
      <c r="I147" t="s">
        <v>142</v>
      </c>
      <c r="J147" t="s">
        <v>144</v>
      </c>
      <c r="K147">
        <v>744</v>
      </c>
      <c r="L147">
        <v>744</v>
      </c>
      <c r="M147" t="s">
        <v>54</v>
      </c>
      <c r="N147" t="s">
        <v>453</v>
      </c>
      <c r="O147" s="2">
        <v>0</v>
      </c>
      <c r="P147" s="2">
        <v>0</v>
      </c>
      <c r="Q147" s="2">
        <v>32</v>
      </c>
      <c r="R147" s="2">
        <v>4.16</v>
      </c>
      <c r="S147" s="2">
        <v>0</v>
      </c>
      <c r="T147" s="2">
        <v>0</v>
      </c>
      <c r="U147" s="2">
        <v>36.159999999999997</v>
      </c>
      <c r="W147" t="s">
        <v>1</v>
      </c>
    </row>
    <row r="148" spans="5:23" x14ac:dyDescent="0.25">
      <c r="E148" t="s">
        <v>370</v>
      </c>
      <c r="F148" t="s">
        <v>513</v>
      </c>
      <c r="G148" t="s">
        <v>1</v>
      </c>
      <c r="H148" t="s">
        <v>0</v>
      </c>
      <c r="I148" t="s">
        <v>142</v>
      </c>
      <c r="J148" t="s">
        <v>144</v>
      </c>
      <c r="K148">
        <v>743</v>
      </c>
      <c r="L148">
        <v>743</v>
      </c>
      <c r="M148" t="s">
        <v>54</v>
      </c>
      <c r="N148" t="s">
        <v>453</v>
      </c>
      <c r="O148" s="2">
        <v>0</v>
      </c>
      <c r="P148" s="2">
        <v>0</v>
      </c>
      <c r="Q148" s="2">
        <v>16</v>
      </c>
      <c r="R148" s="2">
        <v>2.08</v>
      </c>
      <c r="S148" s="2">
        <v>0</v>
      </c>
      <c r="T148" s="2">
        <v>0</v>
      </c>
      <c r="U148" s="2">
        <v>18.079999999999998</v>
      </c>
      <c r="W148" t="s">
        <v>1</v>
      </c>
    </row>
    <row r="149" spans="5:23" x14ac:dyDescent="0.25">
      <c r="E149" t="s">
        <v>370</v>
      </c>
      <c r="F149" t="s">
        <v>512</v>
      </c>
      <c r="G149" t="s">
        <v>1</v>
      </c>
      <c r="H149" t="s">
        <v>0</v>
      </c>
      <c r="I149" t="s">
        <v>142</v>
      </c>
      <c r="J149" t="s">
        <v>144</v>
      </c>
      <c r="K149">
        <v>742</v>
      </c>
      <c r="L149">
        <v>742</v>
      </c>
      <c r="M149" t="s">
        <v>54</v>
      </c>
      <c r="N149" t="s">
        <v>453</v>
      </c>
      <c r="O149" s="2">
        <v>0</v>
      </c>
      <c r="P149" s="2">
        <v>0</v>
      </c>
      <c r="Q149" s="2">
        <v>16</v>
      </c>
      <c r="R149" s="2">
        <v>2.08</v>
      </c>
      <c r="S149" s="2">
        <v>0</v>
      </c>
      <c r="T149" s="2">
        <v>0</v>
      </c>
      <c r="U149" s="2">
        <v>18.079999999999998</v>
      </c>
      <c r="W149" t="s">
        <v>1</v>
      </c>
    </row>
    <row r="150" spans="5:23" x14ac:dyDescent="0.25">
      <c r="E150" t="s">
        <v>370</v>
      </c>
      <c r="F150" t="s">
        <v>512</v>
      </c>
      <c r="G150" t="s">
        <v>1</v>
      </c>
      <c r="H150" t="s">
        <v>0</v>
      </c>
      <c r="I150" t="s">
        <v>142</v>
      </c>
      <c r="J150" t="s">
        <v>144</v>
      </c>
      <c r="K150">
        <v>741</v>
      </c>
      <c r="L150">
        <v>741</v>
      </c>
      <c r="M150" t="s">
        <v>54</v>
      </c>
      <c r="N150" t="s">
        <v>453</v>
      </c>
      <c r="O150" s="2">
        <v>0</v>
      </c>
      <c r="P150" s="2">
        <v>0</v>
      </c>
      <c r="Q150" s="2">
        <v>18</v>
      </c>
      <c r="R150" s="2">
        <v>2.34</v>
      </c>
      <c r="S150" s="2">
        <v>0</v>
      </c>
      <c r="T150" s="2">
        <v>0</v>
      </c>
      <c r="U150" s="2">
        <v>20.34</v>
      </c>
      <c r="W150" t="s">
        <v>1</v>
      </c>
    </row>
    <row r="151" spans="5:23" x14ac:dyDescent="0.25">
      <c r="E151" t="s">
        <v>370</v>
      </c>
      <c r="F151" t="s">
        <v>511</v>
      </c>
      <c r="G151" t="s">
        <v>1</v>
      </c>
      <c r="H151" t="s">
        <v>0</v>
      </c>
      <c r="I151" t="s">
        <v>142</v>
      </c>
      <c r="J151" t="s">
        <v>144</v>
      </c>
      <c r="K151">
        <v>740</v>
      </c>
      <c r="L151">
        <v>740</v>
      </c>
      <c r="M151" t="s">
        <v>54</v>
      </c>
      <c r="N151" t="s">
        <v>453</v>
      </c>
      <c r="O151" s="2">
        <v>0</v>
      </c>
      <c r="P151" s="2">
        <v>0</v>
      </c>
      <c r="Q151" s="2">
        <v>24</v>
      </c>
      <c r="R151" s="2">
        <v>3.12</v>
      </c>
      <c r="S151" s="2">
        <v>0</v>
      </c>
      <c r="T151" s="2">
        <v>0</v>
      </c>
      <c r="U151" s="2">
        <v>27.12</v>
      </c>
      <c r="W151" t="s">
        <v>1</v>
      </c>
    </row>
    <row r="152" spans="5:23" x14ac:dyDescent="0.25">
      <c r="E152" t="s">
        <v>370</v>
      </c>
      <c r="F152" t="s">
        <v>511</v>
      </c>
      <c r="G152" t="s">
        <v>1</v>
      </c>
      <c r="H152" t="s">
        <v>0</v>
      </c>
      <c r="I152" t="s">
        <v>142</v>
      </c>
      <c r="J152" t="s">
        <v>144</v>
      </c>
      <c r="K152">
        <v>739</v>
      </c>
      <c r="L152">
        <v>739</v>
      </c>
      <c r="M152" t="s">
        <v>56</v>
      </c>
      <c r="N152" t="s">
        <v>57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W152" t="s">
        <v>1</v>
      </c>
    </row>
    <row r="153" spans="5:23" x14ac:dyDescent="0.25">
      <c r="E153" t="s">
        <v>370</v>
      </c>
      <c r="F153" t="s">
        <v>511</v>
      </c>
      <c r="G153" t="s">
        <v>1</v>
      </c>
      <c r="H153" t="s">
        <v>0</v>
      </c>
      <c r="I153" t="s">
        <v>142</v>
      </c>
      <c r="J153" t="s">
        <v>144</v>
      </c>
      <c r="K153">
        <v>738</v>
      </c>
      <c r="L153">
        <v>738</v>
      </c>
      <c r="M153" t="s">
        <v>54</v>
      </c>
      <c r="N153" t="s">
        <v>453</v>
      </c>
      <c r="O153" s="2">
        <v>0</v>
      </c>
      <c r="P153" s="2">
        <v>0</v>
      </c>
      <c r="Q153" s="2">
        <v>18</v>
      </c>
      <c r="R153" s="2">
        <v>2.34</v>
      </c>
      <c r="S153" s="2">
        <v>0</v>
      </c>
      <c r="T153" s="2">
        <v>0</v>
      </c>
      <c r="U153" s="2">
        <v>20.34</v>
      </c>
      <c r="W153" t="s">
        <v>1</v>
      </c>
    </row>
    <row r="154" spans="5:23" x14ac:dyDescent="0.25">
      <c r="E154" t="s">
        <v>370</v>
      </c>
      <c r="F154" t="s">
        <v>508</v>
      </c>
      <c r="G154" t="s">
        <v>1</v>
      </c>
      <c r="H154" t="s">
        <v>0</v>
      </c>
      <c r="I154" t="s">
        <v>142</v>
      </c>
      <c r="J154" t="s">
        <v>144</v>
      </c>
      <c r="K154">
        <v>737</v>
      </c>
      <c r="L154">
        <v>737</v>
      </c>
      <c r="M154" t="s">
        <v>54</v>
      </c>
      <c r="N154" t="s">
        <v>453</v>
      </c>
      <c r="O154" s="2">
        <v>0</v>
      </c>
      <c r="P154" s="2">
        <v>0</v>
      </c>
      <c r="Q154" s="2">
        <v>409.87</v>
      </c>
      <c r="R154" s="2">
        <v>53.283100000000005</v>
      </c>
      <c r="S154" s="2">
        <v>0</v>
      </c>
      <c r="T154" s="2">
        <v>0</v>
      </c>
      <c r="U154" s="2">
        <v>463.15309999999999</v>
      </c>
      <c r="W154" t="s">
        <v>1</v>
      </c>
    </row>
    <row r="155" spans="5:23" x14ac:dyDescent="0.25">
      <c r="E155" t="s">
        <v>370</v>
      </c>
      <c r="F155" t="s">
        <v>508</v>
      </c>
      <c r="G155" t="s">
        <v>1</v>
      </c>
      <c r="H155" t="s">
        <v>0</v>
      </c>
      <c r="I155" t="s">
        <v>142</v>
      </c>
      <c r="J155" t="s">
        <v>144</v>
      </c>
      <c r="K155">
        <v>736</v>
      </c>
      <c r="L155">
        <v>736</v>
      </c>
      <c r="M155" t="s">
        <v>56</v>
      </c>
      <c r="N155" t="s">
        <v>57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W155" t="s">
        <v>1</v>
      </c>
    </row>
    <row r="156" spans="5:23" x14ac:dyDescent="0.25">
      <c r="E156" t="s">
        <v>370</v>
      </c>
      <c r="F156" t="s">
        <v>508</v>
      </c>
      <c r="G156" t="s">
        <v>1</v>
      </c>
      <c r="H156" t="s">
        <v>0</v>
      </c>
      <c r="I156" t="s">
        <v>142</v>
      </c>
      <c r="J156" t="s">
        <v>144</v>
      </c>
      <c r="K156">
        <v>735</v>
      </c>
      <c r="L156">
        <v>735</v>
      </c>
      <c r="M156" t="s">
        <v>54</v>
      </c>
      <c r="N156" t="s">
        <v>453</v>
      </c>
      <c r="O156" s="2">
        <v>0</v>
      </c>
      <c r="P156" s="2">
        <v>0</v>
      </c>
      <c r="Q156" s="2">
        <v>48.67</v>
      </c>
      <c r="R156" s="2">
        <v>6.3271000000000006</v>
      </c>
      <c r="S156" s="2">
        <v>0</v>
      </c>
      <c r="T156" s="2">
        <v>0</v>
      </c>
      <c r="U156" s="2">
        <v>54.997100000000003</v>
      </c>
      <c r="W156" t="s">
        <v>1</v>
      </c>
    </row>
    <row r="157" spans="5:23" x14ac:dyDescent="0.25">
      <c r="E157" t="s">
        <v>370</v>
      </c>
      <c r="F157" t="s">
        <v>507</v>
      </c>
      <c r="G157" t="s">
        <v>1</v>
      </c>
      <c r="H157" t="s">
        <v>0</v>
      </c>
      <c r="I157" t="s">
        <v>142</v>
      </c>
      <c r="J157" t="s">
        <v>144</v>
      </c>
      <c r="K157">
        <v>734</v>
      </c>
      <c r="L157">
        <v>734</v>
      </c>
      <c r="M157" t="s">
        <v>54</v>
      </c>
      <c r="N157" t="s">
        <v>453</v>
      </c>
      <c r="O157" s="2">
        <v>0</v>
      </c>
      <c r="P157" s="2">
        <v>0</v>
      </c>
      <c r="Q157" s="2">
        <v>261.02</v>
      </c>
      <c r="R157" s="2">
        <v>33.932600000000001</v>
      </c>
      <c r="S157" s="2">
        <v>0</v>
      </c>
      <c r="T157" s="2">
        <v>0</v>
      </c>
      <c r="U157" s="2">
        <v>294.95259999999996</v>
      </c>
      <c r="W157" t="s">
        <v>1</v>
      </c>
    </row>
    <row r="158" spans="5:23" x14ac:dyDescent="0.25">
      <c r="E158" t="s">
        <v>370</v>
      </c>
      <c r="F158" t="s">
        <v>506</v>
      </c>
      <c r="G158" t="s">
        <v>1</v>
      </c>
      <c r="H158" t="s">
        <v>0</v>
      </c>
      <c r="I158" t="s">
        <v>142</v>
      </c>
      <c r="J158" t="s">
        <v>144</v>
      </c>
      <c r="K158">
        <v>733</v>
      </c>
      <c r="L158">
        <v>733</v>
      </c>
      <c r="M158" t="s">
        <v>54</v>
      </c>
      <c r="N158" t="s">
        <v>453</v>
      </c>
      <c r="O158" s="2">
        <v>0</v>
      </c>
      <c r="P158" s="2">
        <v>0</v>
      </c>
      <c r="Q158" s="2">
        <v>10</v>
      </c>
      <c r="R158" s="2">
        <v>1.3</v>
      </c>
      <c r="S158" s="2">
        <v>0</v>
      </c>
      <c r="T158" s="2">
        <v>0</v>
      </c>
      <c r="U158" s="2">
        <v>11.3</v>
      </c>
      <c r="W158" t="s">
        <v>1</v>
      </c>
    </row>
    <row r="159" spans="5:23" x14ac:dyDescent="0.25">
      <c r="E159" t="s">
        <v>370</v>
      </c>
      <c r="F159" t="s">
        <v>506</v>
      </c>
      <c r="G159" t="s">
        <v>1</v>
      </c>
      <c r="H159" t="s">
        <v>0</v>
      </c>
      <c r="I159" t="s">
        <v>142</v>
      </c>
      <c r="J159" t="s">
        <v>144</v>
      </c>
      <c r="K159">
        <v>732</v>
      </c>
      <c r="L159">
        <v>732</v>
      </c>
      <c r="M159" t="s">
        <v>54</v>
      </c>
      <c r="N159" t="s">
        <v>453</v>
      </c>
      <c r="O159" s="2">
        <v>0</v>
      </c>
      <c r="P159" s="2">
        <v>0</v>
      </c>
      <c r="Q159" s="2">
        <v>10</v>
      </c>
      <c r="R159" s="2">
        <v>1.3</v>
      </c>
      <c r="S159" s="2">
        <v>0</v>
      </c>
      <c r="T159" s="2">
        <v>0</v>
      </c>
      <c r="U159" s="2">
        <v>11.3</v>
      </c>
      <c r="W159" t="s">
        <v>1</v>
      </c>
    </row>
    <row r="160" spans="5:23" x14ac:dyDescent="0.25">
      <c r="E160" t="s">
        <v>370</v>
      </c>
      <c r="F160" t="s">
        <v>506</v>
      </c>
      <c r="G160" t="s">
        <v>1</v>
      </c>
      <c r="H160" t="s">
        <v>0</v>
      </c>
      <c r="I160" t="s">
        <v>142</v>
      </c>
      <c r="J160" t="s">
        <v>144</v>
      </c>
      <c r="K160">
        <v>731</v>
      </c>
      <c r="L160">
        <v>731</v>
      </c>
      <c r="M160" t="s">
        <v>54</v>
      </c>
      <c r="N160" t="s">
        <v>453</v>
      </c>
      <c r="O160" s="2">
        <v>0</v>
      </c>
      <c r="P160" s="2">
        <v>0</v>
      </c>
      <c r="Q160" s="2">
        <v>22</v>
      </c>
      <c r="R160" s="2">
        <v>2.8600000000000003</v>
      </c>
      <c r="S160" s="2">
        <v>0</v>
      </c>
      <c r="T160" s="2">
        <v>0</v>
      </c>
      <c r="U160" s="2">
        <v>24.86</v>
      </c>
      <c r="W160" t="s">
        <v>1</v>
      </c>
    </row>
    <row r="161" spans="5:23" x14ac:dyDescent="0.25">
      <c r="E161" t="s">
        <v>370</v>
      </c>
      <c r="F161" t="s">
        <v>506</v>
      </c>
      <c r="G161" t="s">
        <v>1</v>
      </c>
      <c r="H161" t="s">
        <v>0</v>
      </c>
      <c r="I161" t="s">
        <v>142</v>
      </c>
      <c r="J161" t="s">
        <v>144</v>
      </c>
      <c r="K161">
        <v>730</v>
      </c>
      <c r="L161">
        <v>730</v>
      </c>
      <c r="M161" t="s">
        <v>54</v>
      </c>
      <c r="N161" t="s">
        <v>453</v>
      </c>
      <c r="O161" s="2">
        <v>0</v>
      </c>
      <c r="P161" s="2">
        <v>0</v>
      </c>
      <c r="Q161" s="2">
        <v>24</v>
      </c>
      <c r="R161" s="2">
        <v>3.12</v>
      </c>
      <c r="S161" s="2">
        <v>0</v>
      </c>
      <c r="T161" s="2">
        <v>0</v>
      </c>
      <c r="U161" s="2">
        <v>27.12</v>
      </c>
      <c r="W161" t="s">
        <v>1</v>
      </c>
    </row>
    <row r="162" spans="5:23" x14ac:dyDescent="0.25">
      <c r="E162" t="s">
        <v>370</v>
      </c>
      <c r="F162" t="s">
        <v>524</v>
      </c>
      <c r="G162" t="s">
        <v>1</v>
      </c>
      <c r="H162" t="s">
        <v>0</v>
      </c>
      <c r="I162" t="s">
        <v>142</v>
      </c>
      <c r="J162" t="s">
        <v>144</v>
      </c>
      <c r="K162">
        <v>729</v>
      </c>
      <c r="L162">
        <v>729</v>
      </c>
      <c r="M162" t="s">
        <v>54</v>
      </c>
      <c r="N162" t="s">
        <v>453</v>
      </c>
      <c r="O162" s="2">
        <v>0</v>
      </c>
      <c r="P162" s="2">
        <v>0</v>
      </c>
      <c r="Q162" s="2">
        <v>16</v>
      </c>
      <c r="R162" s="2">
        <v>2.08</v>
      </c>
      <c r="S162" s="2">
        <v>0</v>
      </c>
      <c r="T162" s="2">
        <v>0</v>
      </c>
      <c r="U162" s="2">
        <v>18.079999999999998</v>
      </c>
      <c r="W162" t="s">
        <v>1</v>
      </c>
    </row>
    <row r="163" spans="5:23" x14ac:dyDescent="0.25">
      <c r="E163" t="s">
        <v>370</v>
      </c>
      <c r="F163" t="s">
        <v>505</v>
      </c>
      <c r="G163" t="s">
        <v>1</v>
      </c>
      <c r="H163" t="s">
        <v>0</v>
      </c>
      <c r="I163" t="s">
        <v>142</v>
      </c>
      <c r="J163" t="s">
        <v>144</v>
      </c>
      <c r="K163">
        <v>728</v>
      </c>
      <c r="L163">
        <v>728</v>
      </c>
      <c r="M163" t="s">
        <v>54</v>
      </c>
      <c r="N163" t="s">
        <v>453</v>
      </c>
      <c r="O163" s="2">
        <v>0</v>
      </c>
      <c r="P163" s="2">
        <v>0</v>
      </c>
      <c r="Q163" s="2">
        <v>31</v>
      </c>
      <c r="R163" s="2">
        <v>4.03</v>
      </c>
      <c r="S163" s="2">
        <v>0</v>
      </c>
      <c r="T163" s="2">
        <v>0</v>
      </c>
      <c r="U163" s="2">
        <v>35.03</v>
      </c>
      <c r="W163" t="s">
        <v>1</v>
      </c>
    </row>
    <row r="164" spans="5:23" x14ac:dyDescent="0.25">
      <c r="E164" t="s">
        <v>370</v>
      </c>
      <c r="F164" t="s">
        <v>505</v>
      </c>
      <c r="G164" t="s">
        <v>1</v>
      </c>
      <c r="H164" t="s">
        <v>0</v>
      </c>
      <c r="I164" t="s">
        <v>142</v>
      </c>
      <c r="J164" t="s">
        <v>144</v>
      </c>
      <c r="K164">
        <v>727</v>
      </c>
      <c r="L164">
        <v>727</v>
      </c>
      <c r="M164" t="s">
        <v>54</v>
      </c>
      <c r="N164" t="s">
        <v>453</v>
      </c>
      <c r="O164" s="2">
        <v>0</v>
      </c>
      <c r="P164" s="2">
        <v>0</v>
      </c>
      <c r="Q164" s="2">
        <v>20</v>
      </c>
      <c r="R164" s="2">
        <v>2.6</v>
      </c>
      <c r="S164" s="2">
        <v>0</v>
      </c>
      <c r="T164" s="2">
        <v>0</v>
      </c>
      <c r="U164" s="2">
        <v>22.6</v>
      </c>
      <c r="W164" t="s">
        <v>1</v>
      </c>
    </row>
    <row r="165" spans="5:23" x14ac:dyDescent="0.25">
      <c r="E165" t="s">
        <v>370</v>
      </c>
      <c r="F165" t="s">
        <v>505</v>
      </c>
      <c r="G165" t="s">
        <v>1</v>
      </c>
      <c r="H165" t="s">
        <v>0</v>
      </c>
      <c r="I165" t="s">
        <v>142</v>
      </c>
      <c r="J165" t="s">
        <v>144</v>
      </c>
      <c r="K165">
        <v>726</v>
      </c>
      <c r="L165">
        <v>726</v>
      </c>
      <c r="M165" t="s">
        <v>54</v>
      </c>
      <c r="N165" t="s">
        <v>453</v>
      </c>
      <c r="O165" s="2">
        <v>0</v>
      </c>
      <c r="P165" s="2">
        <v>0</v>
      </c>
      <c r="Q165" s="2">
        <v>18</v>
      </c>
      <c r="R165" s="2">
        <v>2.34</v>
      </c>
      <c r="S165" s="2">
        <v>0</v>
      </c>
      <c r="T165" s="2">
        <v>0</v>
      </c>
      <c r="U165" s="2">
        <v>20.34</v>
      </c>
      <c r="W165" t="s">
        <v>1</v>
      </c>
    </row>
    <row r="166" spans="5:23" x14ac:dyDescent="0.25">
      <c r="E166" t="s">
        <v>370</v>
      </c>
      <c r="F166" t="s">
        <v>505</v>
      </c>
      <c r="G166" t="s">
        <v>1</v>
      </c>
      <c r="H166" t="s">
        <v>0</v>
      </c>
      <c r="I166" t="s">
        <v>142</v>
      </c>
      <c r="J166" t="s">
        <v>144</v>
      </c>
      <c r="K166">
        <v>725</v>
      </c>
      <c r="L166">
        <v>725</v>
      </c>
      <c r="M166" t="s">
        <v>468</v>
      </c>
      <c r="N166" t="s">
        <v>469</v>
      </c>
      <c r="O166" s="2">
        <v>0</v>
      </c>
      <c r="P166" s="2">
        <v>0</v>
      </c>
      <c r="Q166" s="2">
        <v>399.57</v>
      </c>
      <c r="R166" s="2">
        <v>51.944099999999999</v>
      </c>
      <c r="S166" s="2">
        <v>0</v>
      </c>
      <c r="T166" s="2">
        <v>0</v>
      </c>
      <c r="U166" s="2">
        <v>451.51409999999998</v>
      </c>
      <c r="W166" t="s">
        <v>1</v>
      </c>
    </row>
    <row r="167" spans="5:23" x14ac:dyDescent="0.25">
      <c r="E167" t="s">
        <v>370</v>
      </c>
      <c r="F167" t="s">
        <v>523</v>
      </c>
      <c r="G167" t="s">
        <v>1</v>
      </c>
      <c r="H167" t="s">
        <v>0</v>
      </c>
      <c r="I167" t="s">
        <v>142</v>
      </c>
      <c r="J167" t="s">
        <v>144</v>
      </c>
      <c r="K167">
        <v>724</v>
      </c>
      <c r="L167">
        <v>724</v>
      </c>
      <c r="M167" t="s">
        <v>468</v>
      </c>
      <c r="N167" t="s">
        <v>469</v>
      </c>
      <c r="O167" s="2">
        <v>0</v>
      </c>
      <c r="P167" s="2">
        <v>0</v>
      </c>
      <c r="Q167" s="2">
        <v>88.67</v>
      </c>
      <c r="R167" s="2">
        <v>11.527100000000001</v>
      </c>
      <c r="S167" s="2">
        <v>0</v>
      </c>
      <c r="T167" s="2">
        <v>0</v>
      </c>
      <c r="U167" s="2">
        <v>100.19710000000001</v>
      </c>
      <c r="W167" t="s">
        <v>1</v>
      </c>
    </row>
    <row r="168" spans="5:23" x14ac:dyDescent="0.25">
      <c r="E168" t="s">
        <v>370</v>
      </c>
      <c r="F168" t="s">
        <v>523</v>
      </c>
      <c r="G168" t="s">
        <v>1</v>
      </c>
      <c r="H168" t="s">
        <v>0</v>
      </c>
      <c r="I168" t="s">
        <v>142</v>
      </c>
      <c r="J168" t="s">
        <v>144</v>
      </c>
      <c r="K168">
        <v>723</v>
      </c>
      <c r="L168">
        <v>723</v>
      </c>
      <c r="M168" t="s">
        <v>54</v>
      </c>
      <c r="N168" t="s">
        <v>453</v>
      </c>
      <c r="O168" s="2">
        <v>0</v>
      </c>
      <c r="P168" s="2">
        <v>0</v>
      </c>
      <c r="Q168" s="2">
        <v>14</v>
      </c>
      <c r="R168" s="2">
        <v>1.82</v>
      </c>
      <c r="S168" s="2">
        <v>0</v>
      </c>
      <c r="T168" s="2">
        <v>0</v>
      </c>
      <c r="U168" s="2">
        <v>15.82</v>
      </c>
      <c r="W168" t="s">
        <v>1</v>
      </c>
    </row>
    <row r="169" spans="5:23" x14ac:dyDescent="0.25">
      <c r="E169" t="s">
        <v>370</v>
      </c>
      <c r="F169" t="s">
        <v>522</v>
      </c>
      <c r="G169" t="s">
        <v>1</v>
      </c>
      <c r="H169" t="s">
        <v>0</v>
      </c>
      <c r="I169" t="s">
        <v>142</v>
      </c>
      <c r="J169" t="s">
        <v>144</v>
      </c>
      <c r="K169">
        <v>722</v>
      </c>
      <c r="L169">
        <v>722</v>
      </c>
      <c r="M169" t="s">
        <v>54</v>
      </c>
      <c r="N169" t="s">
        <v>453</v>
      </c>
      <c r="O169" s="2">
        <v>0</v>
      </c>
      <c r="P169" s="2">
        <v>0</v>
      </c>
      <c r="Q169" s="2">
        <v>36</v>
      </c>
      <c r="R169" s="2">
        <v>4.68</v>
      </c>
      <c r="S169" s="2">
        <v>0</v>
      </c>
      <c r="T169" s="2">
        <v>0</v>
      </c>
      <c r="U169" s="2">
        <v>40.68</v>
      </c>
      <c r="W169" t="s">
        <v>1</v>
      </c>
    </row>
    <row r="170" spans="5:23" x14ac:dyDescent="0.25">
      <c r="E170" t="s">
        <v>370</v>
      </c>
      <c r="F170" t="s">
        <v>503</v>
      </c>
      <c r="G170" t="s">
        <v>1</v>
      </c>
      <c r="H170" t="s">
        <v>0</v>
      </c>
      <c r="I170" t="s">
        <v>142</v>
      </c>
      <c r="J170" t="s">
        <v>144</v>
      </c>
      <c r="K170">
        <v>721</v>
      </c>
      <c r="L170">
        <v>721</v>
      </c>
      <c r="M170" t="s">
        <v>54</v>
      </c>
      <c r="N170" t="s">
        <v>453</v>
      </c>
      <c r="O170" s="2">
        <v>0</v>
      </c>
      <c r="P170" s="2">
        <v>0</v>
      </c>
      <c r="Q170" s="2">
        <v>20</v>
      </c>
      <c r="R170" s="2">
        <v>2.6</v>
      </c>
      <c r="S170" s="2">
        <v>0</v>
      </c>
      <c r="T170" s="2">
        <v>0</v>
      </c>
      <c r="U170" s="2">
        <v>22.6</v>
      </c>
      <c r="W170" t="s">
        <v>1</v>
      </c>
    </row>
    <row r="171" spans="5:23" x14ac:dyDescent="0.25">
      <c r="E171" t="s">
        <v>370</v>
      </c>
      <c r="F171" t="s">
        <v>503</v>
      </c>
      <c r="G171" t="s">
        <v>1</v>
      </c>
      <c r="H171" t="s">
        <v>0</v>
      </c>
      <c r="I171" t="s">
        <v>142</v>
      </c>
      <c r="J171" t="s">
        <v>144</v>
      </c>
      <c r="K171">
        <v>720</v>
      </c>
      <c r="L171">
        <v>720</v>
      </c>
      <c r="M171" t="s">
        <v>54</v>
      </c>
      <c r="N171" t="s">
        <v>453</v>
      </c>
      <c r="O171" s="2">
        <v>0</v>
      </c>
      <c r="P171" s="2">
        <v>0</v>
      </c>
      <c r="Q171" s="2">
        <v>12</v>
      </c>
      <c r="R171" s="2">
        <v>1.56</v>
      </c>
      <c r="S171" s="2">
        <v>0</v>
      </c>
      <c r="T171" s="2">
        <v>0</v>
      </c>
      <c r="U171" s="2">
        <v>13.56</v>
      </c>
      <c r="W171" t="s">
        <v>1</v>
      </c>
    </row>
    <row r="172" spans="5:23" x14ac:dyDescent="0.25">
      <c r="E172" t="s">
        <v>370</v>
      </c>
      <c r="F172" t="s">
        <v>503</v>
      </c>
      <c r="G172" t="s">
        <v>1</v>
      </c>
      <c r="H172" t="s">
        <v>0</v>
      </c>
      <c r="I172" t="s">
        <v>142</v>
      </c>
      <c r="J172" t="s">
        <v>144</v>
      </c>
      <c r="K172">
        <v>719</v>
      </c>
      <c r="L172">
        <v>719</v>
      </c>
      <c r="M172" t="s">
        <v>54</v>
      </c>
      <c r="N172" t="s">
        <v>453</v>
      </c>
      <c r="O172" s="2">
        <v>0</v>
      </c>
      <c r="P172" s="2">
        <v>0</v>
      </c>
      <c r="Q172" s="2">
        <v>291.98</v>
      </c>
      <c r="R172" s="2">
        <v>37.957400000000007</v>
      </c>
      <c r="S172" s="2">
        <v>0</v>
      </c>
      <c r="T172" s="2">
        <v>0</v>
      </c>
      <c r="U172" s="2">
        <v>329.93740000000003</v>
      </c>
      <c r="W172" t="s">
        <v>1</v>
      </c>
    </row>
    <row r="173" spans="5:23" x14ac:dyDescent="0.25">
      <c r="E173" t="s">
        <v>370</v>
      </c>
      <c r="F173" t="s">
        <v>503</v>
      </c>
      <c r="G173" t="s">
        <v>1</v>
      </c>
      <c r="H173" t="s">
        <v>0</v>
      </c>
      <c r="I173" t="s">
        <v>142</v>
      </c>
      <c r="J173" t="s">
        <v>144</v>
      </c>
      <c r="K173">
        <v>718</v>
      </c>
      <c r="L173">
        <v>718</v>
      </c>
      <c r="M173" t="s">
        <v>54</v>
      </c>
      <c r="N173" t="s">
        <v>453</v>
      </c>
      <c r="O173" s="2">
        <v>0</v>
      </c>
      <c r="P173" s="2">
        <v>0</v>
      </c>
      <c r="Q173" s="2">
        <v>16</v>
      </c>
      <c r="R173" s="2">
        <v>2.08</v>
      </c>
      <c r="S173" s="2">
        <v>0</v>
      </c>
      <c r="T173" s="2">
        <v>0</v>
      </c>
      <c r="U173" s="2">
        <v>18.079999999999998</v>
      </c>
      <c r="W173" t="s">
        <v>1</v>
      </c>
    </row>
    <row r="174" spans="5:23" x14ac:dyDescent="0.25">
      <c r="E174" t="s">
        <v>370</v>
      </c>
      <c r="F174" t="s">
        <v>501</v>
      </c>
      <c r="G174" t="s">
        <v>1</v>
      </c>
      <c r="H174" t="s">
        <v>0</v>
      </c>
      <c r="I174" t="s">
        <v>142</v>
      </c>
      <c r="J174" t="s">
        <v>144</v>
      </c>
      <c r="K174">
        <v>717</v>
      </c>
      <c r="L174">
        <v>717</v>
      </c>
      <c r="M174" t="s">
        <v>56</v>
      </c>
      <c r="N174" t="s">
        <v>57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W174" t="s">
        <v>1</v>
      </c>
    </row>
    <row r="175" spans="5:23" x14ac:dyDescent="0.25">
      <c r="E175" t="s">
        <v>370</v>
      </c>
      <c r="F175" t="s">
        <v>500</v>
      </c>
      <c r="G175" t="s">
        <v>1</v>
      </c>
      <c r="H175" t="s">
        <v>0</v>
      </c>
      <c r="I175" t="s">
        <v>142</v>
      </c>
      <c r="J175" t="s">
        <v>144</v>
      </c>
      <c r="K175">
        <v>716</v>
      </c>
      <c r="L175">
        <v>716</v>
      </c>
      <c r="M175" t="s">
        <v>56</v>
      </c>
      <c r="N175" t="s">
        <v>57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W175" t="s">
        <v>1</v>
      </c>
    </row>
    <row r="176" spans="5:23" x14ac:dyDescent="0.25">
      <c r="E176" t="s">
        <v>370</v>
      </c>
      <c r="F176" t="s">
        <v>500</v>
      </c>
      <c r="G176" t="s">
        <v>1</v>
      </c>
      <c r="H176" t="s">
        <v>0</v>
      </c>
      <c r="I176" t="s">
        <v>142</v>
      </c>
      <c r="J176" t="s">
        <v>144</v>
      </c>
      <c r="K176">
        <v>715</v>
      </c>
      <c r="L176">
        <v>715</v>
      </c>
      <c r="M176" t="s">
        <v>54</v>
      </c>
      <c r="N176" t="s">
        <v>453</v>
      </c>
      <c r="O176" s="2">
        <v>0</v>
      </c>
      <c r="P176" s="2">
        <v>0</v>
      </c>
      <c r="Q176" s="2">
        <v>18</v>
      </c>
      <c r="R176" s="2">
        <v>2.34</v>
      </c>
      <c r="S176" s="2">
        <v>0</v>
      </c>
      <c r="T176" s="2">
        <v>0</v>
      </c>
      <c r="U176" s="2">
        <v>20.34</v>
      </c>
      <c r="W176" t="s">
        <v>1</v>
      </c>
    </row>
    <row r="177" spans="5:23" x14ac:dyDescent="0.25">
      <c r="E177" t="s">
        <v>370</v>
      </c>
      <c r="F177" t="s">
        <v>500</v>
      </c>
      <c r="G177" t="s">
        <v>1</v>
      </c>
      <c r="H177" t="s">
        <v>0</v>
      </c>
      <c r="I177" t="s">
        <v>142</v>
      </c>
      <c r="J177" t="s">
        <v>144</v>
      </c>
      <c r="K177">
        <v>714</v>
      </c>
      <c r="L177">
        <v>714</v>
      </c>
      <c r="M177" t="s">
        <v>465</v>
      </c>
      <c r="N177" t="s">
        <v>466</v>
      </c>
      <c r="O177" s="2">
        <v>0</v>
      </c>
      <c r="P177" s="2">
        <v>0</v>
      </c>
      <c r="Q177" s="2">
        <v>70</v>
      </c>
      <c r="R177" s="2">
        <v>9.1</v>
      </c>
      <c r="S177" s="2">
        <v>0</v>
      </c>
      <c r="T177" s="2">
        <v>0</v>
      </c>
      <c r="U177" s="2">
        <v>79.099999999999994</v>
      </c>
      <c r="W177" t="s">
        <v>1</v>
      </c>
    </row>
    <row r="178" spans="5:23" x14ac:dyDescent="0.25">
      <c r="E178" t="s">
        <v>370</v>
      </c>
      <c r="F178" t="s">
        <v>500</v>
      </c>
      <c r="G178" t="s">
        <v>1</v>
      </c>
      <c r="H178" t="s">
        <v>0</v>
      </c>
      <c r="I178" t="s">
        <v>142</v>
      </c>
      <c r="J178" t="s">
        <v>144</v>
      </c>
      <c r="K178">
        <v>713</v>
      </c>
      <c r="L178">
        <v>713</v>
      </c>
      <c r="M178" t="s">
        <v>54</v>
      </c>
      <c r="N178" t="s">
        <v>453</v>
      </c>
      <c r="O178" s="2">
        <v>0</v>
      </c>
      <c r="P178" s="2">
        <v>0</v>
      </c>
      <c r="Q178" s="2">
        <v>16</v>
      </c>
      <c r="R178" s="2">
        <v>2.08</v>
      </c>
      <c r="S178" s="2">
        <v>0</v>
      </c>
      <c r="T178" s="2">
        <v>0</v>
      </c>
      <c r="U178" s="2">
        <v>18.079999999999998</v>
      </c>
      <c r="W178" t="s">
        <v>1</v>
      </c>
    </row>
    <row r="179" spans="5:23" x14ac:dyDescent="0.25">
      <c r="E179" t="s">
        <v>370</v>
      </c>
      <c r="F179" t="s">
        <v>521</v>
      </c>
      <c r="G179" t="s">
        <v>1</v>
      </c>
      <c r="H179" t="s">
        <v>0</v>
      </c>
      <c r="I179" t="s">
        <v>142</v>
      </c>
      <c r="J179" t="s">
        <v>144</v>
      </c>
      <c r="K179">
        <v>712</v>
      </c>
      <c r="L179">
        <v>712</v>
      </c>
      <c r="M179" t="s">
        <v>54</v>
      </c>
      <c r="N179" t="s">
        <v>453</v>
      </c>
      <c r="O179" s="2">
        <v>0</v>
      </c>
      <c r="P179" s="2">
        <v>0</v>
      </c>
      <c r="Q179" s="2">
        <v>135.29</v>
      </c>
      <c r="R179" s="2">
        <v>17.587699999999998</v>
      </c>
      <c r="S179" s="2">
        <v>0</v>
      </c>
      <c r="T179" s="2">
        <v>0</v>
      </c>
      <c r="U179" s="2">
        <v>152.8777</v>
      </c>
      <c r="W179" t="s">
        <v>1</v>
      </c>
    </row>
    <row r="180" spans="5:23" x14ac:dyDescent="0.25">
      <c r="E180" t="s">
        <v>370</v>
      </c>
      <c r="F180" t="s">
        <v>521</v>
      </c>
      <c r="G180" t="s">
        <v>1</v>
      </c>
      <c r="H180" t="s">
        <v>0</v>
      </c>
      <c r="I180" t="s">
        <v>142</v>
      </c>
      <c r="J180" t="s">
        <v>144</v>
      </c>
      <c r="K180">
        <v>711</v>
      </c>
      <c r="L180">
        <v>711</v>
      </c>
      <c r="M180" t="s">
        <v>433</v>
      </c>
      <c r="N180" t="s">
        <v>434</v>
      </c>
      <c r="O180" s="2">
        <v>0</v>
      </c>
      <c r="P180" s="2">
        <v>0</v>
      </c>
      <c r="Q180" s="2">
        <v>2000</v>
      </c>
      <c r="R180" s="2">
        <v>260</v>
      </c>
      <c r="S180" s="2">
        <v>0</v>
      </c>
      <c r="T180" s="2">
        <v>0</v>
      </c>
      <c r="U180" s="2">
        <v>2260</v>
      </c>
      <c r="W180" t="s">
        <v>1</v>
      </c>
    </row>
    <row r="181" spans="5:23" x14ac:dyDescent="0.25">
      <c r="E181" t="s">
        <v>370</v>
      </c>
      <c r="F181" t="s">
        <v>520</v>
      </c>
      <c r="G181" t="s">
        <v>1</v>
      </c>
      <c r="H181" t="s">
        <v>0</v>
      </c>
      <c r="I181" t="s">
        <v>142</v>
      </c>
      <c r="J181" t="s">
        <v>144</v>
      </c>
      <c r="K181">
        <v>710</v>
      </c>
      <c r="L181">
        <v>710</v>
      </c>
      <c r="M181" t="s">
        <v>56</v>
      </c>
      <c r="N181" t="s">
        <v>57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W181" t="s">
        <v>1</v>
      </c>
    </row>
    <row r="182" spans="5:23" x14ac:dyDescent="0.25">
      <c r="E182" t="s">
        <v>370</v>
      </c>
      <c r="F182" t="s">
        <v>520</v>
      </c>
      <c r="G182" t="s">
        <v>1</v>
      </c>
      <c r="H182" t="s">
        <v>0</v>
      </c>
      <c r="I182" t="s">
        <v>142</v>
      </c>
      <c r="J182" t="s">
        <v>144</v>
      </c>
      <c r="K182">
        <v>709</v>
      </c>
      <c r="L182">
        <v>709</v>
      </c>
      <c r="M182" t="s">
        <v>54</v>
      </c>
      <c r="N182" t="s">
        <v>453</v>
      </c>
      <c r="O182" s="2">
        <v>0</v>
      </c>
      <c r="P182" s="2">
        <v>0</v>
      </c>
      <c r="Q182" s="2">
        <v>40</v>
      </c>
      <c r="R182" s="2">
        <v>5.2</v>
      </c>
      <c r="S182" s="2">
        <v>0</v>
      </c>
      <c r="T182" s="2">
        <v>0</v>
      </c>
      <c r="U182" s="2">
        <v>45.2</v>
      </c>
      <c r="W182" t="s">
        <v>1</v>
      </c>
    </row>
    <row r="183" spans="5:23" x14ac:dyDescent="0.25">
      <c r="E183" t="s">
        <v>370</v>
      </c>
      <c r="F183" t="s">
        <v>520</v>
      </c>
      <c r="G183" t="s">
        <v>1</v>
      </c>
      <c r="H183" t="s">
        <v>0</v>
      </c>
      <c r="I183" t="s">
        <v>142</v>
      </c>
      <c r="J183" t="s">
        <v>144</v>
      </c>
      <c r="K183">
        <v>708</v>
      </c>
      <c r="L183">
        <v>708</v>
      </c>
      <c r="M183" t="s">
        <v>54</v>
      </c>
      <c r="N183" t="s">
        <v>453</v>
      </c>
      <c r="O183" s="2">
        <v>0</v>
      </c>
      <c r="P183" s="2">
        <v>0</v>
      </c>
      <c r="Q183" s="2">
        <v>20</v>
      </c>
      <c r="R183" s="2">
        <v>2.6</v>
      </c>
      <c r="S183" s="2">
        <v>0</v>
      </c>
      <c r="T183" s="2">
        <v>0</v>
      </c>
      <c r="U183" s="2">
        <v>22.6</v>
      </c>
      <c r="W183" t="s">
        <v>1</v>
      </c>
    </row>
    <row r="184" spans="5:23" x14ac:dyDescent="0.25">
      <c r="E184" t="s">
        <v>370</v>
      </c>
      <c r="F184" t="s">
        <v>520</v>
      </c>
      <c r="G184" t="s">
        <v>1</v>
      </c>
      <c r="H184" t="s">
        <v>0</v>
      </c>
      <c r="I184" t="s">
        <v>142</v>
      </c>
      <c r="J184" t="s">
        <v>144</v>
      </c>
      <c r="K184">
        <v>707</v>
      </c>
      <c r="L184">
        <v>707</v>
      </c>
      <c r="M184" t="s">
        <v>56</v>
      </c>
      <c r="N184" t="s">
        <v>57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W184" t="s">
        <v>1</v>
      </c>
    </row>
    <row r="185" spans="5:23" x14ac:dyDescent="0.25">
      <c r="E185" t="s">
        <v>370</v>
      </c>
      <c r="F185" t="s">
        <v>520</v>
      </c>
      <c r="G185" t="s">
        <v>1</v>
      </c>
      <c r="H185" t="s">
        <v>0</v>
      </c>
      <c r="I185" t="s">
        <v>142</v>
      </c>
      <c r="J185" t="s">
        <v>144</v>
      </c>
      <c r="K185">
        <v>706</v>
      </c>
      <c r="L185">
        <v>706</v>
      </c>
      <c r="M185" t="s">
        <v>54</v>
      </c>
      <c r="N185" t="s">
        <v>453</v>
      </c>
      <c r="O185" s="2">
        <v>0</v>
      </c>
      <c r="P185" s="2">
        <v>0</v>
      </c>
      <c r="Q185" s="2">
        <v>10</v>
      </c>
      <c r="R185" s="2">
        <v>1.3</v>
      </c>
      <c r="S185" s="2">
        <v>0</v>
      </c>
      <c r="T185" s="2">
        <v>0</v>
      </c>
      <c r="U185" s="2">
        <v>11.3</v>
      </c>
      <c r="W185" t="s">
        <v>1</v>
      </c>
    </row>
    <row r="186" spans="5:23" x14ac:dyDescent="0.25">
      <c r="E186" t="s">
        <v>370</v>
      </c>
      <c r="F186" t="s">
        <v>520</v>
      </c>
      <c r="G186" t="s">
        <v>1</v>
      </c>
      <c r="H186" t="s">
        <v>0</v>
      </c>
      <c r="I186" t="s">
        <v>142</v>
      </c>
      <c r="J186" t="s">
        <v>144</v>
      </c>
      <c r="K186">
        <v>705</v>
      </c>
      <c r="L186">
        <v>705</v>
      </c>
      <c r="M186" t="s">
        <v>54</v>
      </c>
      <c r="N186" t="s">
        <v>453</v>
      </c>
      <c r="O186" s="2">
        <v>0</v>
      </c>
      <c r="P186" s="2">
        <v>0</v>
      </c>
      <c r="Q186" s="2">
        <v>16</v>
      </c>
      <c r="R186" s="2">
        <v>2.08</v>
      </c>
      <c r="S186" s="2">
        <v>0</v>
      </c>
      <c r="T186" s="2">
        <v>0</v>
      </c>
      <c r="U186" s="2">
        <v>18.079999999999998</v>
      </c>
      <c r="W186" t="s">
        <v>1</v>
      </c>
    </row>
    <row r="187" spans="5:23" x14ac:dyDescent="0.25">
      <c r="E187" t="s">
        <v>369</v>
      </c>
      <c r="F187" t="s">
        <v>483</v>
      </c>
      <c r="G187" t="s">
        <v>1</v>
      </c>
      <c r="H187" t="s">
        <v>0</v>
      </c>
      <c r="I187" t="s">
        <v>142</v>
      </c>
      <c r="J187" t="s">
        <v>144</v>
      </c>
      <c r="K187">
        <v>704</v>
      </c>
      <c r="L187">
        <v>704</v>
      </c>
      <c r="M187" t="s">
        <v>54</v>
      </c>
      <c r="N187" t="s">
        <v>453</v>
      </c>
      <c r="O187" s="2">
        <v>0</v>
      </c>
      <c r="P187" s="2">
        <v>0</v>
      </c>
      <c r="Q187" s="2">
        <v>21</v>
      </c>
      <c r="R187" s="2">
        <v>2.73</v>
      </c>
      <c r="S187" s="2">
        <v>0</v>
      </c>
      <c r="T187" s="2">
        <v>0</v>
      </c>
      <c r="U187" s="2">
        <v>23.73</v>
      </c>
      <c r="W187" t="s">
        <v>1</v>
      </c>
    </row>
    <row r="188" spans="5:23" x14ac:dyDescent="0.25">
      <c r="E188" t="s">
        <v>369</v>
      </c>
      <c r="F188" t="s">
        <v>483</v>
      </c>
      <c r="G188" t="s">
        <v>1</v>
      </c>
      <c r="H188" t="s">
        <v>0</v>
      </c>
      <c r="I188" t="s">
        <v>142</v>
      </c>
      <c r="J188" t="s">
        <v>144</v>
      </c>
      <c r="K188">
        <v>703</v>
      </c>
      <c r="L188">
        <v>703</v>
      </c>
      <c r="M188" t="s">
        <v>54</v>
      </c>
      <c r="N188" t="s">
        <v>453</v>
      </c>
      <c r="O188" s="2">
        <v>0</v>
      </c>
      <c r="P188" s="2">
        <v>0</v>
      </c>
      <c r="Q188" s="2">
        <v>20</v>
      </c>
      <c r="R188" s="2">
        <v>2.6</v>
      </c>
      <c r="S188" s="2">
        <v>0</v>
      </c>
      <c r="T188" s="2">
        <v>0</v>
      </c>
      <c r="U188" s="2">
        <v>22.6</v>
      </c>
      <c r="W188" t="s">
        <v>1</v>
      </c>
    </row>
    <row r="189" spans="5:23" x14ac:dyDescent="0.25">
      <c r="E189" t="s">
        <v>369</v>
      </c>
      <c r="F189" t="s">
        <v>482</v>
      </c>
      <c r="G189" t="s">
        <v>1</v>
      </c>
      <c r="H189" t="s">
        <v>0</v>
      </c>
      <c r="I189" t="s">
        <v>142</v>
      </c>
      <c r="J189" t="s">
        <v>144</v>
      </c>
      <c r="K189">
        <v>702</v>
      </c>
      <c r="L189">
        <v>702</v>
      </c>
      <c r="M189" t="s">
        <v>54</v>
      </c>
      <c r="N189" t="s">
        <v>453</v>
      </c>
      <c r="O189" s="2">
        <v>0</v>
      </c>
      <c r="P189" s="2">
        <v>0</v>
      </c>
      <c r="Q189" s="2">
        <v>16</v>
      </c>
      <c r="R189" s="2">
        <v>2.08</v>
      </c>
      <c r="S189" s="2">
        <v>0</v>
      </c>
      <c r="T189" s="2">
        <v>0</v>
      </c>
      <c r="U189" s="2">
        <v>18.079999999999998</v>
      </c>
      <c r="W189" t="s">
        <v>1</v>
      </c>
    </row>
    <row r="190" spans="5:23" x14ac:dyDescent="0.25">
      <c r="E190" t="s">
        <v>369</v>
      </c>
      <c r="F190" t="s">
        <v>482</v>
      </c>
      <c r="G190" t="s">
        <v>1</v>
      </c>
      <c r="H190" t="s">
        <v>0</v>
      </c>
      <c r="I190" t="s">
        <v>142</v>
      </c>
      <c r="J190" t="s">
        <v>144</v>
      </c>
      <c r="K190">
        <v>701</v>
      </c>
      <c r="L190">
        <v>701</v>
      </c>
      <c r="M190" t="s">
        <v>54</v>
      </c>
      <c r="N190" t="s">
        <v>453</v>
      </c>
      <c r="O190" s="2">
        <v>0</v>
      </c>
      <c r="P190" s="2">
        <v>0</v>
      </c>
      <c r="Q190" s="2">
        <v>20</v>
      </c>
      <c r="R190" s="2">
        <v>2.6</v>
      </c>
      <c r="S190" s="2">
        <v>0</v>
      </c>
      <c r="T190" s="2">
        <v>0</v>
      </c>
      <c r="U190" s="2">
        <v>22.6</v>
      </c>
      <c r="W190" t="s">
        <v>1</v>
      </c>
    </row>
    <row r="191" spans="5:23" x14ac:dyDescent="0.25">
      <c r="E191" t="s">
        <v>369</v>
      </c>
      <c r="F191" t="s">
        <v>482</v>
      </c>
      <c r="G191" t="s">
        <v>1</v>
      </c>
      <c r="H191" t="s">
        <v>0</v>
      </c>
      <c r="I191" t="s">
        <v>142</v>
      </c>
      <c r="J191" t="s">
        <v>144</v>
      </c>
      <c r="K191">
        <v>700</v>
      </c>
      <c r="L191">
        <v>700</v>
      </c>
      <c r="M191" t="s">
        <v>54</v>
      </c>
      <c r="N191" t="s">
        <v>453</v>
      </c>
      <c r="O191" s="2">
        <v>0</v>
      </c>
      <c r="P191" s="2">
        <v>0</v>
      </c>
      <c r="Q191" s="2">
        <v>15.93</v>
      </c>
      <c r="R191" s="2">
        <v>2.0709</v>
      </c>
      <c r="S191" s="2">
        <v>0</v>
      </c>
      <c r="T191" s="2">
        <v>0</v>
      </c>
      <c r="U191" s="2">
        <v>18.000900000000001</v>
      </c>
      <c r="W191" t="s">
        <v>1</v>
      </c>
    </row>
    <row r="192" spans="5:23" x14ac:dyDescent="0.25">
      <c r="E192" t="s">
        <v>369</v>
      </c>
      <c r="F192" t="s">
        <v>482</v>
      </c>
      <c r="G192" t="s">
        <v>1</v>
      </c>
      <c r="H192" t="s">
        <v>0</v>
      </c>
      <c r="I192" t="s">
        <v>142</v>
      </c>
      <c r="J192" t="s">
        <v>144</v>
      </c>
      <c r="K192">
        <v>699</v>
      </c>
      <c r="L192">
        <v>699</v>
      </c>
      <c r="M192" t="s">
        <v>54</v>
      </c>
      <c r="N192" t="s">
        <v>453</v>
      </c>
      <c r="O192" s="2">
        <v>0</v>
      </c>
      <c r="P192" s="2">
        <v>0</v>
      </c>
      <c r="Q192" s="2">
        <v>10</v>
      </c>
      <c r="R192" s="2">
        <v>1.3</v>
      </c>
      <c r="S192" s="2">
        <v>0</v>
      </c>
      <c r="T192" s="2">
        <v>0</v>
      </c>
      <c r="U192" s="2">
        <v>11.3</v>
      </c>
      <c r="W192" t="s">
        <v>1</v>
      </c>
    </row>
    <row r="193" spans="5:23" x14ac:dyDescent="0.25">
      <c r="E193" t="s">
        <v>369</v>
      </c>
      <c r="F193" t="s">
        <v>481</v>
      </c>
      <c r="G193" t="s">
        <v>1</v>
      </c>
      <c r="H193" t="s">
        <v>0</v>
      </c>
      <c r="I193" t="s">
        <v>142</v>
      </c>
      <c r="J193" t="s">
        <v>144</v>
      </c>
      <c r="K193">
        <v>698</v>
      </c>
      <c r="L193">
        <v>698</v>
      </c>
      <c r="M193" t="s">
        <v>54</v>
      </c>
      <c r="N193" t="s">
        <v>453</v>
      </c>
      <c r="O193" s="2">
        <v>0</v>
      </c>
      <c r="P193" s="2">
        <v>0</v>
      </c>
      <c r="Q193" s="2">
        <v>28</v>
      </c>
      <c r="R193" s="2">
        <v>3.64</v>
      </c>
      <c r="S193" s="2">
        <v>0</v>
      </c>
      <c r="T193" s="2">
        <v>0</v>
      </c>
      <c r="U193" s="2">
        <v>31.64</v>
      </c>
      <c r="W193" t="s">
        <v>1</v>
      </c>
    </row>
    <row r="194" spans="5:23" x14ac:dyDescent="0.25">
      <c r="E194" t="s">
        <v>369</v>
      </c>
      <c r="F194" t="s">
        <v>481</v>
      </c>
      <c r="G194" t="s">
        <v>1</v>
      </c>
      <c r="H194" t="s">
        <v>0</v>
      </c>
      <c r="I194" t="s">
        <v>142</v>
      </c>
      <c r="J194" t="s">
        <v>144</v>
      </c>
      <c r="K194">
        <v>697</v>
      </c>
      <c r="L194">
        <v>697</v>
      </c>
      <c r="M194" t="s">
        <v>54</v>
      </c>
      <c r="N194" t="s">
        <v>453</v>
      </c>
      <c r="O194" s="2">
        <v>0</v>
      </c>
      <c r="P194" s="2">
        <v>0</v>
      </c>
      <c r="Q194" s="2">
        <v>18</v>
      </c>
      <c r="R194" s="2">
        <v>2.34</v>
      </c>
      <c r="S194" s="2">
        <v>0</v>
      </c>
      <c r="T194" s="2">
        <v>0</v>
      </c>
      <c r="U194" s="2">
        <v>20.34</v>
      </c>
      <c r="W194" t="s">
        <v>1</v>
      </c>
    </row>
    <row r="195" spans="5:23" x14ac:dyDescent="0.25">
      <c r="E195" t="s">
        <v>369</v>
      </c>
      <c r="F195" t="s">
        <v>481</v>
      </c>
      <c r="G195" t="s">
        <v>1</v>
      </c>
      <c r="H195" t="s">
        <v>0</v>
      </c>
      <c r="I195" t="s">
        <v>142</v>
      </c>
      <c r="J195" t="s">
        <v>144</v>
      </c>
      <c r="K195">
        <v>696</v>
      </c>
      <c r="L195">
        <v>696</v>
      </c>
      <c r="M195" t="s">
        <v>54</v>
      </c>
      <c r="N195" t="s">
        <v>453</v>
      </c>
      <c r="O195" s="2">
        <v>0</v>
      </c>
      <c r="P195" s="2">
        <v>0</v>
      </c>
      <c r="Q195" s="2">
        <v>32</v>
      </c>
      <c r="R195" s="2">
        <v>4.16</v>
      </c>
      <c r="S195" s="2">
        <v>0</v>
      </c>
      <c r="T195" s="2">
        <v>0</v>
      </c>
      <c r="U195" s="2">
        <v>36.159999999999997</v>
      </c>
      <c r="W195" t="s">
        <v>1</v>
      </c>
    </row>
    <row r="196" spans="5:23" x14ac:dyDescent="0.25">
      <c r="E196" t="s">
        <v>369</v>
      </c>
      <c r="F196" t="s">
        <v>481</v>
      </c>
      <c r="G196" t="s">
        <v>1</v>
      </c>
      <c r="H196" t="s">
        <v>0</v>
      </c>
      <c r="I196" t="s">
        <v>142</v>
      </c>
      <c r="J196" t="s">
        <v>144</v>
      </c>
      <c r="K196">
        <v>695</v>
      </c>
      <c r="L196">
        <v>695</v>
      </c>
      <c r="M196" t="s">
        <v>54</v>
      </c>
      <c r="N196" t="s">
        <v>453</v>
      </c>
      <c r="O196" s="2">
        <v>0</v>
      </c>
      <c r="P196" s="2">
        <v>0</v>
      </c>
      <c r="Q196" s="2">
        <v>25</v>
      </c>
      <c r="R196" s="2">
        <v>3.25</v>
      </c>
      <c r="S196" s="2">
        <v>0</v>
      </c>
      <c r="T196" s="2">
        <v>0</v>
      </c>
      <c r="U196" s="2">
        <v>28.25</v>
      </c>
      <c r="W196" t="s">
        <v>1</v>
      </c>
    </row>
    <row r="197" spans="5:23" x14ac:dyDescent="0.25">
      <c r="E197" t="s">
        <v>369</v>
      </c>
      <c r="F197" t="s">
        <v>481</v>
      </c>
      <c r="G197" t="s">
        <v>1</v>
      </c>
      <c r="H197" t="s">
        <v>0</v>
      </c>
      <c r="I197" t="s">
        <v>142</v>
      </c>
      <c r="J197" t="s">
        <v>144</v>
      </c>
      <c r="K197">
        <v>694</v>
      </c>
      <c r="L197">
        <v>694</v>
      </c>
      <c r="M197" t="s">
        <v>54</v>
      </c>
      <c r="N197" t="s">
        <v>453</v>
      </c>
      <c r="O197" s="2">
        <v>0</v>
      </c>
      <c r="P197" s="2">
        <v>0</v>
      </c>
      <c r="Q197" s="2">
        <v>18</v>
      </c>
      <c r="R197" s="2">
        <v>2.34</v>
      </c>
      <c r="S197" s="2">
        <v>0</v>
      </c>
      <c r="T197" s="2">
        <v>0</v>
      </c>
      <c r="U197" s="2">
        <v>20.34</v>
      </c>
      <c r="W197" t="s">
        <v>1</v>
      </c>
    </row>
    <row r="198" spans="5:23" x14ac:dyDescent="0.25">
      <c r="E198" t="s">
        <v>369</v>
      </c>
      <c r="F198" t="s">
        <v>481</v>
      </c>
      <c r="G198" t="s">
        <v>1</v>
      </c>
      <c r="H198" t="s">
        <v>0</v>
      </c>
      <c r="I198" t="s">
        <v>142</v>
      </c>
      <c r="J198" t="s">
        <v>144</v>
      </c>
      <c r="K198">
        <v>693</v>
      </c>
      <c r="L198">
        <v>693</v>
      </c>
      <c r="M198" t="s">
        <v>54</v>
      </c>
      <c r="N198" t="s">
        <v>453</v>
      </c>
      <c r="O198" s="2">
        <v>0</v>
      </c>
      <c r="P198" s="2">
        <v>0</v>
      </c>
      <c r="Q198" s="2">
        <v>18</v>
      </c>
      <c r="R198" s="2">
        <v>2.34</v>
      </c>
      <c r="S198" s="2">
        <v>0</v>
      </c>
      <c r="T198" s="2">
        <v>0</v>
      </c>
      <c r="U198" s="2">
        <v>20.34</v>
      </c>
      <c r="W198" t="s">
        <v>1</v>
      </c>
    </row>
    <row r="199" spans="5:23" x14ac:dyDescent="0.25">
      <c r="E199" t="s">
        <v>369</v>
      </c>
      <c r="F199" t="s">
        <v>481</v>
      </c>
      <c r="G199" t="s">
        <v>1</v>
      </c>
      <c r="H199" t="s">
        <v>0</v>
      </c>
      <c r="I199" t="s">
        <v>142</v>
      </c>
      <c r="J199" t="s">
        <v>144</v>
      </c>
      <c r="K199">
        <v>692</v>
      </c>
      <c r="L199">
        <v>692</v>
      </c>
      <c r="M199" t="s">
        <v>468</v>
      </c>
      <c r="N199" t="s">
        <v>469</v>
      </c>
      <c r="O199" s="2">
        <v>0</v>
      </c>
      <c r="P199" s="2">
        <v>0</v>
      </c>
      <c r="Q199" s="2">
        <v>902.88</v>
      </c>
      <c r="R199" s="2">
        <v>117.37440000000001</v>
      </c>
      <c r="S199" s="2">
        <v>0</v>
      </c>
      <c r="T199" s="2">
        <v>0</v>
      </c>
      <c r="U199" s="2">
        <v>1020.2544</v>
      </c>
      <c r="W199" t="s">
        <v>1</v>
      </c>
    </row>
    <row r="200" spans="5:23" x14ac:dyDescent="0.25">
      <c r="E200" t="s">
        <v>369</v>
      </c>
      <c r="F200" t="s">
        <v>480</v>
      </c>
      <c r="G200" t="s">
        <v>1</v>
      </c>
      <c r="H200" t="s">
        <v>0</v>
      </c>
      <c r="I200" t="s">
        <v>142</v>
      </c>
      <c r="J200" t="s">
        <v>144</v>
      </c>
      <c r="K200">
        <v>691</v>
      </c>
      <c r="L200">
        <v>691</v>
      </c>
      <c r="M200" t="s">
        <v>54</v>
      </c>
      <c r="N200" t="s">
        <v>453</v>
      </c>
      <c r="O200" s="2">
        <v>0</v>
      </c>
      <c r="P200" s="2">
        <v>0</v>
      </c>
      <c r="Q200" s="2">
        <v>40</v>
      </c>
      <c r="R200" s="2">
        <v>5.2</v>
      </c>
      <c r="S200" s="2">
        <v>0</v>
      </c>
      <c r="T200" s="2">
        <v>0</v>
      </c>
      <c r="U200" s="2">
        <v>45.2</v>
      </c>
      <c r="W200" t="s">
        <v>1</v>
      </c>
    </row>
    <row r="201" spans="5:23" x14ac:dyDescent="0.25">
      <c r="E201" t="s">
        <v>369</v>
      </c>
      <c r="F201" t="s">
        <v>480</v>
      </c>
      <c r="G201" t="s">
        <v>1</v>
      </c>
      <c r="H201" t="s">
        <v>0</v>
      </c>
      <c r="I201" t="s">
        <v>142</v>
      </c>
      <c r="J201" t="s">
        <v>144</v>
      </c>
      <c r="K201">
        <v>690</v>
      </c>
      <c r="L201">
        <v>690</v>
      </c>
      <c r="M201" t="s">
        <v>171</v>
      </c>
      <c r="N201" t="s">
        <v>172</v>
      </c>
      <c r="O201" s="2">
        <v>0</v>
      </c>
      <c r="P201" s="2">
        <v>0</v>
      </c>
      <c r="Q201" s="2">
        <v>65</v>
      </c>
      <c r="R201" s="2">
        <v>8.4500000000000011</v>
      </c>
      <c r="S201" s="2">
        <v>0</v>
      </c>
      <c r="T201" s="2">
        <v>0</v>
      </c>
      <c r="U201" s="2">
        <v>73.45</v>
      </c>
      <c r="W201" t="s">
        <v>1</v>
      </c>
    </row>
    <row r="202" spans="5:23" x14ac:dyDescent="0.25">
      <c r="E202" t="s">
        <v>369</v>
      </c>
      <c r="F202" t="s">
        <v>480</v>
      </c>
      <c r="G202" t="s">
        <v>1</v>
      </c>
      <c r="H202" t="s">
        <v>0</v>
      </c>
      <c r="I202" t="s">
        <v>142</v>
      </c>
      <c r="J202" t="s">
        <v>144</v>
      </c>
      <c r="K202">
        <v>689</v>
      </c>
      <c r="L202">
        <v>689</v>
      </c>
      <c r="M202" t="s">
        <v>171</v>
      </c>
      <c r="N202" t="s">
        <v>172</v>
      </c>
      <c r="O202" s="2">
        <v>0</v>
      </c>
      <c r="P202" s="2">
        <v>0</v>
      </c>
      <c r="Q202" s="2">
        <v>12</v>
      </c>
      <c r="R202" s="2">
        <v>1.56</v>
      </c>
      <c r="S202" s="2">
        <v>0</v>
      </c>
      <c r="T202" s="2">
        <v>0</v>
      </c>
      <c r="U202" s="2">
        <v>13.56</v>
      </c>
      <c r="W202" t="s">
        <v>1</v>
      </c>
    </row>
    <row r="203" spans="5:23" x14ac:dyDescent="0.25">
      <c r="E203" t="s">
        <v>369</v>
      </c>
      <c r="F203" t="s">
        <v>479</v>
      </c>
      <c r="G203" t="s">
        <v>1</v>
      </c>
      <c r="H203" t="s">
        <v>0</v>
      </c>
      <c r="I203" t="s">
        <v>142</v>
      </c>
      <c r="J203" t="s">
        <v>144</v>
      </c>
      <c r="K203">
        <v>688</v>
      </c>
      <c r="L203">
        <v>688</v>
      </c>
      <c r="M203" t="s">
        <v>54</v>
      </c>
      <c r="N203" t="s">
        <v>453</v>
      </c>
      <c r="O203" s="2">
        <v>0</v>
      </c>
      <c r="P203" s="2">
        <v>0</v>
      </c>
      <c r="Q203" s="2">
        <v>20</v>
      </c>
      <c r="R203" s="2">
        <v>2.6</v>
      </c>
      <c r="S203" s="2">
        <v>0</v>
      </c>
      <c r="T203" s="2">
        <v>0</v>
      </c>
      <c r="U203" s="2">
        <v>22.6</v>
      </c>
      <c r="W203" t="s">
        <v>1</v>
      </c>
    </row>
    <row r="204" spans="5:23" x14ac:dyDescent="0.25">
      <c r="E204" t="s">
        <v>369</v>
      </c>
      <c r="F204" t="s">
        <v>479</v>
      </c>
      <c r="G204" t="s">
        <v>1</v>
      </c>
      <c r="H204" t="s">
        <v>0</v>
      </c>
      <c r="I204" t="s">
        <v>142</v>
      </c>
      <c r="J204" t="s">
        <v>144</v>
      </c>
      <c r="K204">
        <v>687</v>
      </c>
      <c r="L204">
        <v>687</v>
      </c>
      <c r="M204" t="s">
        <v>54</v>
      </c>
      <c r="N204" t="s">
        <v>453</v>
      </c>
      <c r="O204" s="2">
        <v>0</v>
      </c>
      <c r="P204" s="2">
        <v>0</v>
      </c>
      <c r="Q204" s="2">
        <v>25</v>
      </c>
      <c r="R204" s="2">
        <v>3.25</v>
      </c>
      <c r="S204" s="2">
        <v>0</v>
      </c>
      <c r="T204" s="2">
        <v>0</v>
      </c>
      <c r="U204" s="2">
        <v>28.25</v>
      </c>
      <c r="W204" t="s">
        <v>1</v>
      </c>
    </row>
    <row r="205" spans="5:23" x14ac:dyDescent="0.25">
      <c r="E205" t="s">
        <v>369</v>
      </c>
      <c r="F205" t="s">
        <v>479</v>
      </c>
      <c r="G205" t="s">
        <v>1</v>
      </c>
      <c r="H205" t="s">
        <v>0</v>
      </c>
      <c r="I205" t="s">
        <v>142</v>
      </c>
      <c r="J205" t="s">
        <v>144</v>
      </c>
      <c r="K205">
        <v>686</v>
      </c>
      <c r="L205">
        <v>686</v>
      </c>
      <c r="M205" t="s">
        <v>54</v>
      </c>
      <c r="N205" t="s">
        <v>453</v>
      </c>
      <c r="O205" s="2">
        <v>0</v>
      </c>
      <c r="P205" s="2">
        <v>0</v>
      </c>
      <c r="Q205" s="2">
        <v>40</v>
      </c>
      <c r="R205" s="2">
        <v>5.2</v>
      </c>
      <c r="S205" s="2">
        <v>0</v>
      </c>
      <c r="T205" s="2">
        <v>0</v>
      </c>
      <c r="U205" s="2">
        <v>45.2</v>
      </c>
      <c r="W205" t="s">
        <v>1</v>
      </c>
    </row>
    <row r="206" spans="5:23" x14ac:dyDescent="0.25">
      <c r="E206" t="s">
        <v>369</v>
      </c>
      <c r="F206" t="s">
        <v>479</v>
      </c>
      <c r="G206" t="s">
        <v>1</v>
      </c>
      <c r="H206" t="s">
        <v>0</v>
      </c>
      <c r="I206" t="s">
        <v>142</v>
      </c>
      <c r="J206" t="s">
        <v>144</v>
      </c>
      <c r="K206">
        <v>685</v>
      </c>
      <c r="L206">
        <v>685</v>
      </c>
      <c r="M206" t="s">
        <v>56</v>
      </c>
      <c r="N206" t="s">
        <v>57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W206" t="s">
        <v>1</v>
      </c>
    </row>
    <row r="207" spans="5:23" x14ac:dyDescent="0.25">
      <c r="E207" t="s">
        <v>369</v>
      </c>
      <c r="F207" t="s">
        <v>479</v>
      </c>
      <c r="G207" t="s">
        <v>1</v>
      </c>
      <c r="H207" t="s">
        <v>0</v>
      </c>
      <c r="I207" t="s">
        <v>142</v>
      </c>
      <c r="J207" t="s">
        <v>144</v>
      </c>
      <c r="K207">
        <v>684</v>
      </c>
      <c r="L207">
        <v>684</v>
      </c>
      <c r="M207" t="s">
        <v>56</v>
      </c>
      <c r="N207" t="s">
        <v>57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W207" t="s">
        <v>1</v>
      </c>
    </row>
    <row r="208" spans="5:23" x14ac:dyDescent="0.25">
      <c r="E208" t="s">
        <v>369</v>
      </c>
      <c r="F208" t="s">
        <v>478</v>
      </c>
      <c r="G208" t="s">
        <v>1</v>
      </c>
      <c r="H208" t="s">
        <v>0</v>
      </c>
      <c r="I208" t="s">
        <v>142</v>
      </c>
      <c r="J208" t="s">
        <v>144</v>
      </c>
      <c r="K208">
        <v>683</v>
      </c>
      <c r="L208">
        <v>683</v>
      </c>
      <c r="M208" t="s">
        <v>54</v>
      </c>
      <c r="N208" t="s">
        <v>453</v>
      </c>
      <c r="O208" s="2">
        <v>0</v>
      </c>
      <c r="P208" s="2">
        <v>0</v>
      </c>
      <c r="Q208" s="2">
        <v>18</v>
      </c>
      <c r="R208" s="2">
        <v>2.34</v>
      </c>
      <c r="S208" s="2">
        <v>0</v>
      </c>
      <c r="T208" s="2">
        <v>0</v>
      </c>
      <c r="U208" s="2">
        <v>20.34</v>
      </c>
      <c r="W208" t="s">
        <v>1</v>
      </c>
    </row>
    <row r="209" spans="5:23" x14ac:dyDescent="0.25">
      <c r="E209" t="s">
        <v>369</v>
      </c>
      <c r="F209" t="s">
        <v>478</v>
      </c>
      <c r="G209" t="s">
        <v>1</v>
      </c>
      <c r="H209" t="s">
        <v>0</v>
      </c>
      <c r="I209" t="s">
        <v>142</v>
      </c>
      <c r="J209" t="s">
        <v>144</v>
      </c>
      <c r="K209">
        <v>682</v>
      </c>
      <c r="L209">
        <v>682</v>
      </c>
      <c r="M209" t="s">
        <v>54</v>
      </c>
      <c r="N209" t="s">
        <v>453</v>
      </c>
      <c r="O209" s="2">
        <v>0</v>
      </c>
      <c r="P209" s="2">
        <v>0</v>
      </c>
      <c r="Q209" s="2">
        <v>30</v>
      </c>
      <c r="R209" s="2">
        <v>3.9000000000000004</v>
      </c>
      <c r="S209" s="2">
        <v>0</v>
      </c>
      <c r="T209" s="2">
        <v>0</v>
      </c>
      <c r="U209" s="2">
        <v>33.9</v>
      </c>
      <c r="W209" t="s">
        <v>1</v>
      </c>
    </row>
    <row r="210" spans="5:23" x14ac:dyDescent="0.25">
      <c r="E210" t="s">
        <v>369</v>
      </c>
      <c r="F210" t="s">
        <v>477</v>
      </c>
      <c r="G210" t="s">
        <v>1</v>
      </c>
      <c r="H210" t="s">
        <v>0</v>
      </c>
      <c r="I210" t="s">
        <v>142</v>
      </c>
      <c r="J210" t="s">
        <v>144</v>
      </c>
      <c r="K210">
        <v>681</v>
      </c>
      <c r="L210">
        <v>681</v>
      </c>
      <c r="M210" t="s">
        <v>54</v>
      </c>
      <c r="N210" t="s">
        <v>453</v>
      </c>
      <c r="O210" s="2">
        <v>0</v>
      </c>
      <c r="P210" s="2">
        <v>0</v>
      </c>
      <c r="Q210" s="2">
        <v>14</v>
      </c>
      <c r="R210" s="2">
        <v>1.82</v>
      </c>
      <c r="S210" s="2">
        <v>0</v>
      </c>
      <c r="T210" s="2">
        <v>0</v>
      </c>
      <c r="U210" s="2">
        <v>15.82</v>
      </c>
      <c r="W210" t="s">
        <v>1</v>
      </c>
    </row>
    <row r="211" spans="5:23" x14ac:dyDescent="0.25">
      <c r="E211" t="s">
        <v>369</v>
      </c>
      <c r="F211" t="s">
        <v>477</v>
      </c>
      <c r="G211" t="s">
        <v>1</v>
      </c>
      <c r="H211" t="s">
        <v>0</v>
      </c>
      <c r="I211" t="s">
        <v>142</v>
      </c>
      <c r="J211" t="s">
        <v>144</v>
      </c>
      <c r="K211">
        <v>680</v>
      </c>
      <c r="L211">
        <v>680</v>
      </c>
      <c r="M211" t="s">
        <v>173</v>
      </c>
      <c r="N211" t="s">
        <v>174</v>
      </c>
      <c r="O211" s="2">
        <v>0</v>
      </c>
      <c r="P211" s="2">
        <v>0</v>
      </c>
      <c r="Q211" s="2">
        <v>35.4</v>
      </c>
      <c r="R211" s="2">
        <v>4.6020000000000003</v>
      </c>
      <c r="S211" s="2">
        <v>0</v>
      </c>
      <c r="T211" s="2">
        <v>0</v>
      </c>
      <c r="U211" s="2">
        <v>40.001999999999995</v>
      </c>
      <c r="W211" t="s">
        <v>1</v>
      </c>
    </row>
    <row r="212" spans="5:23" x14ac:dyDescent="0.25">
      <c r="E212" t="s">
        <v>369</v>
      </c>
      <c r="F212" t="s">
        <v>476</v>
      </c>
      <c r="G212" t="s">
        <v>1</v>
      </c>
      <c r="H212" t="s">
        <v>0</v>
      </c>
      <c r="I212" t="s">
        <v>142</v>
      </c>
      <c r="J212" t="s">
        <v>144</v>
      </c>
      <c r="K212">
        <v>679</v>
      </c>
      <c r="L212">
        <v>679</v>
      </c>
      <c r="M212" t="s">
        <v>54</v>
      </c>
      <c r="N212" t="s">
        <v>453</v>
      </c>
      <c r="O212" s="2">
        <v>0</v>
      </c>
      <c r="P212" s="2">
        <v>0</v>
      </c>
      <c r="Q212" s="2">
        <v>18</v>
      </c>
      <c r="R212" s="2">
        <v>2.34</v>
      </c>
      <c r="S212" s="2">
        <v>0</v>
      </c>
      <c r="T212" s="2">
        <v>0</v>
      </c>
      <c r="U212" s="2">
        <v>20.34</v>
      </c>
      <c r="W212" t="s">
        <v>1</v>
      </c>
    </row>
    <row r="213" spans="5:23" x14ac:dyDescent="0.25">
      <c r="E213" t="s">
        <v>369</v>
      </c>
      <c r="F213" t="s">
        <v>476</v>
      </c>
      <c r="G213" t="s">
        <v>1</v>
      </c>
      <c r="H213" t="s">
        <v>0</v>
      </c>
      <c r="I213" t="s">
        <v>142</v>
      </c>
      <c r="J213" t="s">
        <v>144</v>
      </c>
      <c r="K213">
        <v>678</v>
      </c>
      <c r="L213">
        <v>678</v>
      </c>
      <c r="M213" t="s">
        <v>54</v>
      </c>
      <c r="N213" t="s">
        <v>453</v>
      </c>
      <c r="O213" s="2">
        <v>0</v>
      </c>
      <c r="P213" s="2">
        <v>0</v>
      </c>
      <c r="Q213" s="2">
        <v>18</v>
      </c>
      <c r="R213" s="2">
        <v>2.34</v>
      </c>
      <c r="S213" s="2">
        <v>0</v>
      </c>
      <c r="T213" s="2">
        <v>0</v>
      </c>
      <c r="U213" s="2">
        <v>20.34</v>
      </c>
      <c r="W213" t="s">
        <v>1</v>
      </c>
    </row>
    <row r="214" spans="5:23" x14ac:dyDescent="0.25">
      <c r="E214" t="s">
        <v>369</v>
      </c>
      <c r="F214" t="s">
        <v>476</v>
      </c>
      <c r="G214" t="s">
        <v>1</v>
      </c>
      <c r="H214" t="s">
        <v>0</v>
      </c>
      <c r="I214" t="s">
        <v>142</v>
      </c>
      <c r="J214" t="s">
        <v>144</v>
      </c>
      <c r="K214">
        <v>677</v>
      </c>
      <c r="L214">
        <v>677</v>
      </c>
      <c r="M214" t="s">
        <v>56</v>
      </c>
      <c r="N214" t="s">
        <v>57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W214" t="s">
        <v>1</v>
      </c>
    </row>
    <row r="215" spans="5:23" x14ac:dyDescent="0.25">
      <c r="E215" t="s">
        <v>369</v>
      </c>
      <c r="F215" t="s">
        <v>476</v>
      </c>
      <c r="G215" t="s">
        <v>1</v>
      </c>
      <c r="H215" t="s">
        <v>0</v>
      </c>
      <c r="I215" t="s">
        <v>142</v>
      </c>
      <c r="J215" t="s">
        <v>144</v>
      </c>
      <c r="K215">
        <v>676</v>
      </c>
      <c r="L215">
        <v>676</v>
      </c>
      <c r="M215" t="s">
        <v>465</v>
      </c>
      <c r="N215" t="s">
        <v>466</v>
      </c>
      <c r="O215" s="2">
        <v>0</v>
      </c>
      <c r="P215" s="2">
        <v>0</v>
      </c>
      <c r="Q215" s="2">
        <v>28</v>
      </c>
      <c r="R215" s="2">
        <v>3.64</v>
      </c>
      <c r="S215" s="2">
        <v>0</v>
      </c>
      <c r="T215" s="2">
        <v>0</v>
      </c>
      <c r="U215" s="2">
        <v>31.64</v>
      </c>
      <c r="W215" t="s">
        <v>1</v>
      </c>
    </row>
    <row r="216" spans="5:23" x14ac:dyDescent="0.25">
      <c r="E216" t="s">
        <v>369</v>
      </c>
      <c r="F216" t="s">
        <v>475</v>
      </c>
      <c r="G216" t="s">
        <v>1</v>
      </c>
      <c r="H216" t="s">
        <v>0</v>
      </c>
      <c r="I216" t="s">
        <v>142</v>
      </c>
      <c r="J216" t="s">
        <v>144</v>
      </c>
      <c r="K216">
        <v>675</v>
      </c>
      <c r="L216">
        <v>675</v>
      </c>
      <c r="M216" t="s">
        <v>54</v>
      </c>
      <c r="N216" t="s">
        <v>453</v>
      </c>
      <c r="O216" s="2">
        <v>0</v>
      </c>
      <c r="P216" s="2">
        <v>0</v>
      </c>
      <c r="Q216" s="2">
        <v>18</v>
      </c>
      <c r="R216" s="2">
        <v>2.34</v>
      </c>
      <c r="S216" s="2">
        <v>0</v>
      </c>
      <c r="T216" s="2">
        <v>0</v>
      </c>
      <c r="U216" s="2">
        <v>20.34</v>
      </c>
      <c r="W216" t="s">
        <v>1</v>
      </c>
    </row>
    <row r="217" spans="5:23" x14ac:dyDescent="0.25">
      <c r="E217" t="s">
        <v>369</v>
      </c>
      <c r="F217" t="s">
        <v>470</v>
      </c>
      <c r="G217" t="s">
        <v>1</v>
      </c>
      <c r="H217" t="s">
        <v>0</v>
      </c>
      <c r="I217" t="s">
        <v>142</v>
      </c>
      <c r="J217" t="s">
        <v>144</v>
      </c>
      <c r="K217">
        <v>674</v>
      </c>
      <c r="L217">
        <v>674</v>
      </c>
      <c r="M217" t="s">
        <v>473</v>
      </c>
      <c r="N217" t="s">
        <v>474</v>
      </c>
      <c r="O217" s="2">
        <v>0</v>
      </c>
      <c r="P217" s="2">
        <v>0</v>
      </c>
      <c r="Q217" s="2">
        <v>163.36000000000001</v>
      </c>
      <c r="R217" s="2">
        <v>21.236800000000002</v>
      </c>
      <c r="S217" s="2">
        <v>0</v>
      </c>
      <c r="T217" s="2">
        <v>0</v>
      </c>
      <c r="U217" s="2">
        <v>184.59680000000003</v>
      </c>
      <c r="W217" t="s">
        <v>1</v>
      </c>
    </row>
    <row r="218" spans="5:23" x14ac:dyDescent="0.25">
      <c r="E218" t="s">
        <v>369</v>
      </c>
      <c r="F218" t="s">
        <v>470</v>
      </c>
      <c r="G218" t="s">
        <v>1</v>
      </c>
      <c r="H218" t="s">
        <v>0</v>
      </c>
      <c r="I218" t="s">
        <v>142</v>
      </c>
      <c r="J218" t="s">
        <v>144</v>
      </c>
      <c r="K218">
        <v>673</v>
      </c>
      <c r="L218">
        <v>673</v>
      </c>
      <c r="M218" t="s">
        <v>471</v>
      </c>
      <c r="N218" t="s">
        <v>472</v>
      </c>
      <c r="O218" s="2">
        <v>0</v>
      </c>
      <c r="P218" s="2">
        <v>0</v>
      </c>
      <c r="Q218" s="2">
        <v>212.4</v>
      </c>
      <c r="R218" s="2">
        <v>27.612000000000002</v>
      </c>
      <c r="S218" s="2">
        <v>0</v>
      </c>
      <c r="T218" s="2">
        <v>0</v>
      </c>
      <c r="U218" s="2">
        <v>240.012</v>
      </c>
      <c r="W218" t="s">
        <v>1</v>
      </c>
    </row>
    <row r="219" spans="5:23" x14ac:dyDescent="0.25">
      <c r="E219" t="s">
        <v>369</v>
      </c>
      <c r="F219" t="s">
        <v>470</v>
      </c>
      <c r="G219" t="s">
        <v>1</v>
      </c>
      <c r="H219" t="s">
        <v>0</v>
      </c>
      <c r="I219" t="s">
        <v>142</v>
      </c>
      <c r="J219" t="s">
        <v>144</v>
      </c>
      <c r="K219">
        <v>672</v>
      </c>
      <c r="L219">
        <v>672</v>
      </c>
      <c r="M219" t="s">
        <v>468</v>
      </c>
      <c r="N219" t="s">
        <v>469</v>
      </c>
      <c r="O219" s="2">
        <v>0</v>
      </c>
      <c r="P219" s="2">
        <v>0</v>
      </c>
      <c r="Q219" s="2">
        <v>10</v>
      </c>
      <c r="R219" s="2">
        <v>1.3</v>
      </c>
      <c r="S219" s="2">
        <v>0</v>
      </c>
      <c r="T219" s="2">
        <v>0</v>
      </c>
      <c r="U219" s="2">
        <v>11.3</v>
      </c>
      <c r="W219" t="s">
        <v>1</v>
      </c>
    </row>
    <row r="220" spans="5:23" x14ac:dyDescent="0.25">
      <c r="E220" t="s">
        <v>369</v>
      </c>
      <c r="F220" t="s">
        <v>467</v>
      </c>
      <c r="G220" t="s">
        <v>1</v>
      </c>
      <c r="H220" t="s">
        <v>0</v>
      </c>
      <c r="I220" t="s">
        <v>142</v>
      </c>
      <c r="J220" t="s">
        <v>144</v>
      </c>
      <c r="K220">
        <v>671</v>
      </c>
      <c r="L220">
        <v>671</v>
      </c>
      <c r="M220" t="s">
        <v>468</v>
      </c>
      <c r="N220" t="s">
        <v>469</v>
      </c>
      <c r="O220" s="2">
        <v>0</v>
      </c>
      <c r="P220" s="2">
        <v>0</v>
      </c>
      <c r="Q220" s="2">
        <v>237.74</v>
      </c>
      <c r="R220" s="2">
        <v>30.906200000000002</v>
      </c>
      <c r="S220" s="2">
        <v>0</v>
      </c>
      <c r="T220" s="2">
        <v>0</v>
      </c>
      <c r="U220" s="2">
        <v>268.64620000000002</v>
      </c>
      <c r="W220" t="s">
        <v>1</v>
      </c>
    </row>
    <row r="221" spans="5:23" x14ac:dyDescent="0.25">
      <c r="E221" t="s">
        <v>369</v>
      </c>
      <c r="F221" t="s">
        <v>467</v>
      </c>
      <c r="G221" t="s">
        <v>1</v>
      </c>
      <c r="H221" t="s">
        <v>0</v>
      </c>
      <c r="I221" t="s">
        <v>142</v>
      </c>
      <c r="J221" t="s">
        <v>144</v>
      </c>
      <c r="K221">
        <v>670</v>
      </c>
      <c r="L221">
        <v>670</v>
      </c>
      <c r="M221" t="s">
        <v>56</v>
      </c>
      <c r="N221" t="s">
        <v>57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W221" t="s">
        <v>1</v>
      </c>
    </row>
    <row r="222" spans="5:23" x14ac:dyDescent="0.25">
      <c r="E222" t="s">
        <v>369</v>
      </c>
      <c r="F222" t="s">
        <v>467</v>
      </c>
      <c r="G222" t="s">
        <v>1</v>
      </c>
      <c r="H222" t="s">
        <v>0</v>
      </c>
      <c r="I222" t="s">
        <v>142</v>
      </c>
      <c r="J222" t="s">
        <v>144</v>
      </c>
      <c r="K222">
        <v>669</v>
      </c>
      <c r="L222">
        <v>669</v>
      </c>
      <c r="M222" t="s">
        <v>465</v>
      </c>
      <c r="N222" t="s">
        <v>466</v>
      </c>
      <c r="O222" s="2">
        <v>0</v>
      </c>
      <c r="P222" s="2">
        <v>0</v>
      </c>
      <c r="Q222" s="2">
        <v>32</v>
      </c>
      <c r="R222" s="2">
        <v>4.16</v>
      </c>
      <c r="S222" s="2">
        <v>0</v>
      </c>
      <c r="T222" s="2">
        <v>0</v>
      </c>
      <c r="U222" s="2">
        <v>36.159999999999997</v>
      </c>
      <c r="W222" t="s">
        <v>1</v>
      </c>
    </row>
    <row r="223" spans="5:23" x14ac:dyDescent="0.25">
      <c r="E223" t="s">
        <v>369</v>
      </c>
      <c r="F223" t="s">
        <v>464</v>
      </c>
      <c r="G223" t="s">
        <v>1</v>
      </c>
      <c r="H223" t="s">
        <v>0</v>
      </c>
      <c r="I223" t="s">
        <v>142</v>
      </c>
      <c r="J223" t="s">
        <v>144</v>
      </c>
      <c r="K223">
        <v>668</v>
      </c>
      <c r="L223">
        <v>668</v>
      </c>
      <c r="M223" t="s">
        <v>465</v>
      </c>
      <c r="N223" t="s">
        <v>466</v>
      </c>
      <c r="O223" s="2">
        <v>0</v>
      </c>
      <c r="P223" s="2">
        <v>0</v>
      </c>
      <c r="Q223" s="2">
        <v>26</v>
      </c>
      <c r="R223" s="2">
        <v>3.38</v>
      </c>
      <c r="S223" s="2">
        <v>0</v>
      </c>
      <c r="T223" s="2">
        <v>0</v>
      </c>
      <c r="U223" s="2">
        <v>29.38</v>
      </c>
      <c r="W223" t="s">
        <v>1</v>
      </c>
    </row>
    <row r="224" spans="5:23" x14ac:dyDescent="0.25">
      <c r="E224" t="s">
        <v>369</v>
      </c>
      <c r="F224" t="s">
        <v>463</v>
      </c>
      <c r="G224" t="s">
        <v>1</v>
      </c>
      <c r="H224" t="s">
        <v>0</v>
      </c>
      <c r="I224" t="s">
        <v>142</v>
      </c>
      <c r="J224" t="s">
        <v>144</v>
      </c>
      <c r="K224">
        <v>667</v>
      </c>
      <c r="L224">
        <v>667</v>
      </c>
      <c r="M224" t="s">
        <v>54</v>
      </c>
      <c r="N224" t="s">
        <v>453</v>
      </c>
      <c r="O224" s="2">
        <v>0</v>
      </c>
      <c r="P224" s="2">
        <v>0</v>
      </c>
      <c r="Q224" s="2">
        <v>22</v>
      </c>
      <c r="R224" s="2">
        <v>2.8600000000000003</v>
      </c>
      <c r="S224" s="2">
        <v>0</v>
      </c>
      <c r="T224" s="2">
        <v>0</v>
      </c>
      <c r="U224" s="2">
        <v>24.86</v>
      </c>
      <c r="W224" t="s">
        <v>1</v>
      </c>
    </row>
    <row r="225" spans="5:23" x14ac:dyDescent="0.25">
      <c r="E225" t="s">
        <v>369</v>
      </c>
      <c r="F225" t="s">
        <v>462</v>
      </c>
      <c r="G225" t="s">
        <v>1</v>
      </c>
      <c r="H225" t="s">
        <v>0</v>
      </c>
      <c r="I225" t="s">
        <v>142</v>
      </c>
      <c r="J225" t="s">
        <v>144</v>
      </c>
      <c r="K225">
        <v>666</v>
      </c>
      <c r="L225">
        <v>666</v>
      </c>
      <c r="M225" t="s">
        <v>54</v>
      </c>
      <c r="N225" t="s">
        <v>453</v>
      </c>
      <c r="O225" s="2">
        <v>0</v>
      </c>
      <c r="P225" s="2">
        <v>0</v>
      </c>
      <c r="Q225" s="2">
        <v>38</v>
      </c>
      <c r="R225" s="2">
        <v>4.9400000000000004</v>
      </c>
      <c r="S225" s="2">
        <v>0</v>
      </c>
      <c r="T225" s="2">
        <v>0</v>
      </c>
      <c r="U225" s="2">
        <v>42.94</v>
      </c>
      <c r="W225" t="s">
        <v>1</v>
      </c>
    </row>
    <row r="226" spans="5:23" x14ac:dyDescent="0.25">
      <c r="E226" t="s">
        <v>369</v>
      </c>
      <c r="F226" t="s">
        <v>459</v>
      </c>
      <c r="G226" t="s">
        <v>1</v>
      </c>
      <c r="H226" t="s">
        <v>0</v>
      </c>
      <c r="I226" t="s">
        <v>142</v>
      </c>
      <c r="J226" t="s">
        <v>144</v>
      </c>
      <c r="K226">
        <v>665</v>
      </c>
      <c r="L226">
        <v>665</v>
      </c>
      <c r="M226" t="s">
        <v>54</v>
      </c>
      <c r="N226" t="s">
        <v>453</v>
      </c>
      <c r="O226" s="2">
        <v>0</v>
      </c>
      <c r="P226" s="2">
        <v>0</v>
      </c>
      <c r="Q226" s="2">
        <v>18</v>
      </c>
      <c r="R226" s="2">
        <v>2.34</v>
      </c>
      <c r="S226" s="2">
        <v>0</v>
      </c>
      <c r="T226" s="2">
        <v>0</v>
      </c>
      <c r="U226" s="2">
        <v>20.34</v>
      </c>
      <c r="W226" t="s">
        <v>1</v>
      </c>
    </row>
    <row r="227" spans="5:23" x14ac:dyDescent="0.25">
      <c r="E227" t="s">
        <v>369</v>
      </c>
      <c r="F227" t="s">
        <v>459</v>
      </c>
      <c r="G227" t="s">
        <v>1</v>
      </c>
      <c r="H227" t="s">
        <v>0</v>
      </c>
      <c r="I227" t="s">
        <v>142</v>
      </c>
      <c r="J227" t="s">
        <v>144</v>
      </c>
      <c r="K227">
        <v>664</v>
      </c>
      <c r="L227">
        <v>664</v>
      </c>
      <c r="M227" t="s">
        <v>460</v>
      </c>
      <c r="N227" t="s">
        <v>461</v>
      </c>
      <c r="O227" s="2">
        <v>0</v>
      </c>
      <c r="P227" s="2">
        <v>0</v>
      </c>
      <c r="Q227" s="2">
        <v>207.96</v>
      </c>
      <c r="R227" s="2">
        <v>27.034800000000001</v>
      </c>
      <c r="S227" s="2">
        <v>0</v>
      </c>
      <c r="T227" s="2">
        <v>0</v>
      </c>
      <c r="U227" s="2">
        <v>234.9948</v>
      </c>
      <c r="W227" t="s">
        <v>1</v>
      </c>
    </row>
    <row r="228" spans="5:23" x14ac:dyDescent="0.25">
      <c r="E228" t="s">
        <v>369</v>
      </c>
      <c r="F228" t="s">
        <v>456</v>
      </c>
      <c r="G228" t="s">
        <v>1</v>
      </c>
      <c r="H228" t="s">
        <v>0</v>
      </c>
      <c r="I228" t="s">
        <v>142</v>
      </c>
      <c r="J228" t="s">
        <v>144</v>
      </c>
      <c r="K228">
        <v>663</v>
      </c>
      <c r="L228">
        <v>663</v>
      </c>
      <c r="M228" t="s">
        <v>457</v>
      </c>
      <c r="N228" t="s">
        <v>458</v>
      </c>
      <c r="O228" s="2">
        <v>0</v>
      </c>
      <c r="P228" s="2">
        <v>0</v>
      </c>
      <c r="Q228" s="2">
        <v>968.42</v>
      </c>
      <c r="R228" s="2">
        <v>125.8946</v>
      </c>
      <c r="S228" s="2">
        <v>0</v>
      </c>
      <c r="T228" s="2">
        <v>0</v>
      </c>
      <c r="U228" s="2">
        <v>1094.3145999999999</v>
      </c>
      <c r="W228" t="s">
        <v>1</v>
      </c>
    </row>
    <row r="229" spans="5:23" x14ac:dyDescent="0.25">
      <c r="E229" t="s">
        <v>369</v>
      </c>
      <c r="F229" t="s">
        <v>456</v>
      </c>
      <c r="G229" t="s">
        <v>1</v>
      </c>
      <c r="H229" t="s">
        <v>0</v>
      </c>
      <c r="I229" t="s">
        <v>142</v>
      </c>
      <c r="J229" t="s">
        <v>144</v>
      </c>
      <c r="K229">
        <v>662</v>
      </c>
      <c r="L229">
        <v>662</v>
      </c>
      <c r="M229" t="s">
        <v>54</v>
      </c>
      <c r="N229" t="s">
        <v>453</v>
      </c>
      <c r="O229" s="2">
        <v>0</v>
      </c>
      <c r="P229" s="2">
        <v>0</v>
      </c>
      <c r="Q229" s="2">
        <v>20</v>
      </c>
      <c r="R229" s="2">
        <v>2.6</v>
      </c>
      <c r="S229" s="2">
        <v>0</v>
      </c>
      <c r="T229" s="2">
        <v>0</v>
      </c>
      <c r="U229" s="2">
        <v>22.6</v>
      </c>
      <c r="W229" t="s">
        <v>1</v>
      </c>
    </row>
    <row r="230" spans="5:23" x14ac:dyDescent="0.25">
      <c r="E230" t="s">
        <v>369</v>
      </c>
      <c r="F230" t="s">
        <v>455</v>
      </c>
      <c r="G230" t="s">
        <v>1</v>
      </c>
      <c r="H230" t="s">
        <v>0</v>
      </c>
      <c r="I230" t="s">
        <v>142</v>
      </c>
      <c r="J230" t="s">
        <v>144</v>
      </c>
      <c r="K230">
        <v>661</v>
      </c>
      <c r="L230">
        <v>661</v>
      </c>
      <c r="M230" t="s">
        <v>54</v>
      </c>
      <c r="N230" t="s">
        <v>453</v>
      </c>
      <c r="O230" s="2">
        <v>0</v>
      </c>
      <c r="P230" s="2">
        <v>0</v>
      </c>
      <c r="Q230" s="2">
        <v>22</v>
      </c>
      <c r="R230" s="2">
        <v>2.8600000000000003</v>
      </c>
      <c r="S230" s="2">
        <v>0</v>
      </c>
      <c r="T230" s="2">
        <v>0</v>
      </c>
      <c r="U230" s="2">
        <v>24.86</v>
      </c>
      <c r="W230" t="s">
        <v>1</v>
      </c>
    </row>
    <row r="231" spans="5:23" x14ac:dyDescent="0.25">
      <c r="E231" t="s">
        <v>369</v>
      </c>
      <c r="F231" t="s">
        <v>455</v>
      </c>
      <c r="G231" t="s">
        <v>1</v>
      </c>
      <c r="H231" t="s">
        <v>0</v>
      </c>
      <c r="I231" t="s">
        <v>142</v>
      </c>
      <c r="J231" t="s">
        <v>144</v>
      </c>
      <c r="K231">
        <v>660</v>
      </c>
      <c r="L231">
        <v>660</v>
      </c>
      <c r="M231" t="s">
        <v>54</v>
      </c>
      <c r="N231" t="s">
        <v>453</v>
      </c>
      <c r="O231" s="2">
        <v>0</v>
      </c>
      <c r="P231" s="2">
        <v>0</v>
      </c>
      <c r="Q231" s="2">
        <v>22</v>
      </c>
      <c r="R231" s="2">
        <v>2.8600000000000003</v>
      </c>
      <c r="S231" s="2">
        <v>0</v>
      </c>
      <c r="T231" s="2">
        <v>0</v>
      </c>
      <c r="U231" s="2">
        <v>24.86</v>
      </c>
      <c r="W231" t="s">
        <v>1</v>
      </c>
    </row>
    <row r="232" spans="5:23" x14ac:dyDescent="0.25">
      <c r="E232" t="s">
        <v>369</v>
      </c>
      <c r="F232" t="s">
        <v>454</v>
      </c>
      <c r="G232" t="s">
        <v>1</v>
      </c>
      <c r="H232" t="s">
        <v>0</v>
      </c>
      <c r="I232" t="s">
        <v>142</v>
      </c>
      <c r="J232" t="s">
        <v>144</v>
      </c>
      <c r="K232">
        <v>659</v>
      </c>
      <c r="L232">
        <v>659</v>
      </c>
      <c r="M232" t="s">
        <v>54</v>
      </c>
      <c r="N232" t="s">
        <v>453</v>
      </c>
      <c r="O232" s="2">
        <v>0</v>
      </c>
      <c r="P232" s="2">
        <v>0</v>
      </c>
      <c r="Q232" s="2">
        <v>16</v>
      </c>
      <c r="R232" s="2">
        <v>2.08</v>
      </c>
      <c r="S232" s="2">
        <v>0</v>
      </c>
      <c r="T232" s="2">
        <v>0</v>
      </c>
      <c r="U232" s="2">
        <v>18.079999999999998</v>
      </c>
      <c r="W232" t="s">
        <v>1</v>
      </c>
    </row>
    <row r="233" spans="5:23" x14ac:dyDescent="0.25">
      <c r="E233" t="s">
        <v>369</v>
      </c>
      <c r="F233" t="s">
        <v>454</v>
      </c>
      <c r="G233" t="s">
        <v>1</v>
      </c>
      <c r="H233" t="s">
        <v>0</v>
      </c>
      <c r="I233" t="s">
        <v>142</v>
      </c>
      <c r="J233" t="s">
        <v>144</v>
      </c>
      <c r="K233">
        <v>658</v>
      </c>
      <c r="L233">
        <v>658</v>
      </c>
      <c r="M233" t="s">
        <v>56</v>
      </c>
      <c r="N233" t="s">
        <v>57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W233" t="s">
        <v>1</v>
      </c>
    </row>
    <row r="234" spans="5:23" x14ac:dyDescent="0.25">
      <c r="E234" t="s">
        <v>369</v>
      </c>
      <c r="F234" t="s">
        <v>454</v>
      </c>
      <c r="G234" t="s">
        <v>1</v>
      </c>
      <c r="H234" t="s">
        <v>0</v>
      </c>
      <c r="I234" t="s">
        <v>142</v>
      </c>
      <c r="J234" t="s">
        <v>144</v>
      </c>
      <c r="K234">
        <v>657</v>
      </c>
      <c r="L234">
        <v>657</v>
      </c>
      <c r="M234" t="s">
        <v>54</v>
      </c>
      <c r="N234" t="s">
        <v>453</v>
      </c>
      <c r="O234" s="2">
        <v>0</v>
      </c>
      <c r="P234" s="2">
        <v>0</v>
      </c>
      <c r="Q234" s="2">
        <v>46</v>
      </c>
      <c r="R234" s="2">
        <v>5.98</v>
      </c>
      <c r="S234" s="2">
        <v>0</v>
      </c>
      <c r="T234" s="2">
        <v>0</v>
      </c>
      <c r="U234" s="2">
        <v>51.980000000000004</v>
      </c>
      <c r="W234" t="s">
        <v>1</v>
      </c>
    </row>
    <row r="235" spans="5:23" x14ac:dyDescent="0.25">
      <c r="E235" t="s">
        <v>369</v>
      </c>
      <c r="F235" t="s">
        <v>454</v>
      </c>
      <c r="G235" t="s">
        <v>1</v>
      </c>
      <c r="H235" t="s">
        <v>0</v>
      </c>
      <c r="I235" t="s">
        <v>142</v>
      </c>
      <c r="J235" t="s">
        <v>144</v>
      </c>
      <c r="K235">
        <v>656</v>
      </c>
      <c r="L235">
        <v>656</v>
      </c>
      <c r="M235" t="s">
        <v>54</v>
      </c>
      <c r="N235" t="s">
        <v>453</v>
      </c>
      <c r="O235" s="2">
        <v>0</v>
      </c>
      <c r="P235" s="2">
        <v>0</v>
      </c>
      <c r="Q235" s="2">
        <v>42.48</v>
      </c>
      <c r="R235" s="2">
        <v>5.5224000000000002</v>
      </c>
      <c r="S235" s="2">
        <v>0</v>
      </c>
      <c r="T235" s="2">
        <v>0</v>
      </c>
      <c r="U235" s="2">
        <v>48.002399999999994</v>
      </c>
      <c r="W235" t="s">
        <v>1</v>
      </c>
    </row>
    <row r="236" spans="5:23" x14ac:dyDescent="0.25">
      <c r="E236" t="s">
        <v>368</v>
      </c>
      <c r="F236" t="s">
        <v>423</v>
      </c>
      <c r="G236" t="s">
        <v>1</v>
      </c>
      <c r="H236" t="s">
        <v>0</v>
      </c>
      <c r="I236" t="s">
        <v>142</v>
      </c>
      <c r="J236" t="s">
        <v>144</v>
      </c>
      <c r="K236">
        <v>655</v>
      </c>
      <c r="L236">
        <v>655</v>
      </c>
      <c r="M236" t="s">
        <v>54</v>
      </c>
      <c r="N236" t="s">
        <v>55</v>
      </c>
      <c r="O236" s="2">
        <v>0</v>
      </c>
      <c r="P236" s="2">
        <v>0</v>
      </c>
      <c r="Q236" s="2">
        <v>20</v>
      </c>
      <c r="R236" s="2">
        <v>2.6</v>
      </c>
      <c r="S236" s="2">
        <v>0</v>
      </c>
      <c r="T236" s="2">
        <v>0</v>
      </c>
      <c r="U236" s="2">
        <v>22.6</v>
      </c>
      <c r="V236" s="2">
        <v>0</v>
      </c>
      <c r="W236" s="2" t="s">
        <v>1</v>
      </c>
    </row>
    <row r="237" spans="5:23" x14ac:dyDescent="0.25">
      <c r="E237" t="s">
        <v>368</v>
      </c>
      <c r="F237" t="s">
        <v>422</v>
      </c>
      <c r="G237" t="s">
        <v>1</v>
      </c>
      <c r="H237" t="s">
        <v>0</v>
      </c>
      <c r="I237" t="s">
        <v>142</v>
      </c>
      <c r="J237" t="s">
        <v>144</v>
      </c>
      <c r="K237">
        <v>654</v>
      </c>
      <c r="L237">
        <v>654</v>
      </c>
      <c r="M237" t="s">
        <v>54</v>
      </c>
      <c r="N237" t="s">
        <v>55</v>
      </c>
      <c r="O237" s="2">
        <v>0</v>
      </c>
      <c r="P237" s="2">
        <v>0</v>
      </c>
      <c r="Q237" s="2">
        <v>14</v>
      </c>
      <c r="R237" s="2">
        <v>1.82</v>
      </c>
      <c r="S237" s="2">
        <v>0</v>
      </c>
      <c r="T237" s="2">
        <v>0</v>
      </c>
      <c r="U237" s="2">
        <v>15.82</v>
      </c>
      <c r="V237" s="2">
        <v>0</v>
      </c>
      <c r="W237" s="2" t="s">
        <v>1</v>
      </c>
    </row>
    <row r="238" spans="5:23" x14ac:dyDescent="0.25">
      <c r="E238" t="s">
        <v>368</v>
      </c>
      <c r="F238" t="s">
        <v>422</v>
      </c>
      <c r="G238" t="s">
        <v>1</v>
      </c>
      <c r="H238" t="s">
        <v>0</v>
      </c>
      <c r="I238" t="s">
        <v>142</v>
      </c>
      <c r="J238" t="s">
        <v>144</v>
      </c>
      <c r="K238">
        <v>653</v>
      </c>
      <c r="L238">
        <v>653</v>
      </c>
      <c r="M238" t="s">
        <v>56</v>
      </c>
      <c r="N238" t="s">
        <v>57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 t="s">
        <v>1</v>
      </c>
    </row>
    <row r="239" spans="5:23" x14ac:dyDescent="0.25">
      <c r="E239" t="s">
        <v>368</v>
      </c>
      <c r="F239" t="s">
        <v>422</v>
      </c>
      <c r="G239" t="s">
        <v>1</v>
      </c>
      <c r="H239" t="s">
        <v>0</v>
      </c>
      <c r="I239" t="s">
        <v>142</v>
      </c>
      <c r="J239" t="s">
        <v>144</v>
      </c>
      <c r="K239">
        <v>652</v>
      </c>
      <c r="L239">
        <v>652</v>
      </c>
      <c r="M239" t="s">
        <v>54</v>
      </c>
      <c r="N239" t="s">
        <v>55</v>
      </c>
      <c r="O239" s="2">
        <v>0</v>
      </c>
      <c r="P239" s="2">
        <v>0</v>
      </c>
      <c r="Q239" s="2">
        <v>20</v>
      </c>
      <c r="R239" s="2">
        <v>2.6</v>
      </c>
      <c r="S239" s="2">
        <v>0</v>
      </c>
      <c r="T239" s="2">
        <v>0</v>
      </c>
      <c r="U239" s="2">
        <v>22.6</v>
      </c>
      <c r="V239" s="2">
        <v>0</v>
      </c>
      <c r="W239" s="2" t="s">
        <v>1</v>
      </c>
    </row>
    <row r="240" spans="5:23" x14ac:dyDescent="0.25">
      <c r="E240" t="s">
        <v>368</v>
      </c>
      <c r="F240" t="s">
        <v>422</v>
      </c>
      <c r="G240" t="s">
        <v>1</v>
      </c>
      <c r="H240" t="s">
        <v>0</v>
      </c>
      <c r="I240" t="s">
        <v>142</v>
      </c>
      <c r="J240" t="s">
        <v>144</v>
      </c>
      <c r="K240">
        <v>651</v>
      </c>
      <c r="L240">
        <v>651</v>
      </c>
      <c r="M240" t="s">
        <v>54</v>
      </c>
      <c r="N240" t="s">
        <v>55</v>
      </c>
      <c r="O240" s="2">
        <v>0</v>
      </c>
      <c r="P240" s="2">
        <v>0</v>
      </c>
      <c r="Q240" s="2">
        <v>38</v>
      </c>
      <c r="R240" s="2">
        <v>4.9400000000000004</v>
      </c>
      <c r="S240" s="2">
        <v>0</v>
      </c>
      <c r="T240" s="2">
        <v>0</v>
      </c>
      <c r="U240" s="2">
        <v>42.94</v>
      </c>
      <c r="V240" s="2">
        <v>0</v>
      </c>
      <c r="W240" s="2" t="s">
        <v>1</v>
      </c>
    </row>
    <row r="241" spans="5:23" x14ac:dyDescent="0.25">
      <c r="E241" t="s">
        <v>368</v>
      </c>
      <c r="F241" t="s">
        <v>422</v>
      </c>
      <c r="G241" t="s">
        <v>1</v>
      </c>
      <c r="H241" t="s">
        <v>0</v>
      </c>
      <c r="I241" t="s">
        <v>142</v>
      </c>
      <c r="J241" t="s">
        <v>144</v>
      </c>
      <c r="K241">
        <v>650</v>
      </c>
      <c r="L241">
        <v>650</v>
      </c>
      <c r="M241" t="s">
        <v>54</v>
      </c>
      <c r="N241" t="s">
        <v>55</v>
      </c>
      <c r="O241" s="2">
        <v>0</v>
      </c>
      <c r="P241" s="2">
        <v>0</v>
      </c>
      <c r="Q241" s="2">
        <v>38</v>
      </c>
      <c r="R241" s="2">
        <v>4.9400000000000004</v>
      </c>
      <c r="S241" s="2">
        <v>0</v>
      </c>
      <c r="T241" s="2">
        <v>0</v>
      </c>
      <c r="U241" s="2">
        <v>42.94</v>
      </c>
      <c r="V241" s="2">
        <v>0</v>
      </c>
      <c r="W241" s="2" t="s">
        <v>1</v>
      </c>
    </row>
    <row r="242" spans="5:23" x14ac:dyDescent="0.25">
      <c r="E242" t="s">
        <v>368</v>
      </c>
      <c r="F242" t="s">
        <v>437</v>
      </c>
      <c r="G242" t="s">
        <v>1</v>
      </c>
      <c r="H242" t="s">
        <v>0</v>
      </c>
      <c r="I242" t="s">
        <v>142</v>
      </c>
      <c r="J242" t="s">
        <v>144</v>
      </c>
      <c r="K242">
        <v>649</v>
      </c>
      <c r="L242">
        <v>649</v>
      </c>
      <c r="M242" t="s">
        <v>54</v>
      </c>
      <c r="N242" t="s">
        <v>55</v>
      </c>
      <c r="O242" s="2">
        <v>0</v>
      </c>
      <c r="P242" s="2">
        <v>0</v>
      </c>
      <c r="Q242" s="2">
        <v>90.03</v>
      </c>
      <c r="R242" s="2">
        <v>11.703900000000001</v>
      </c>
      <c r="S242" s="2">
        <v>0</v>
      </c>
      <c r="T242" s="2">
        <v>0</v>
      </c>
      <c r="U242" s="2">
        <v>101.73390000000001</v>
      </c>
      <c r="V242" s="2">
        <v>0</v>
      </c>
      <c r="W242" s="2" t="s">
        <v>1</v>
      </c>
    </row>
    <row r="243" spans="5:23" x14ac:dyDescent="0.25">
      <c r="E243" t="s">
        <v>368</v>
      </c>
      <c r="F243" t="s">
        <v>437</v>
      </c>
      <c r="G243" t="s">
        <v>1</v>
      </c>
      <c r="H243" t="s">
        <v>0</v>
      </c>
      <c r="I243" t="s">
        <v>142</v>
      </c>
      <c r="J243" t="s">
        <v>144</v>
      </c>
      <c r="K243">
        <v>648</v>
      </c>
      <c r="L243">
        <v>648</v>
      </c>
      <c r="M243" t="s">
        <v>56</v>
      </c>
      <c r="N243" t="s">
        <v>57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 t="s">
        <v>1</v>
      </c>
    </row>
    <row r="244" spans="5:23" x14ac:dyDescent="0.25">
      <c r="E244" t="s">
        <v>368</v>
      </c>
      <c r="F244" t="s">
        <v>437</v>
      </c>
      <c r="G244" t="s">
        <v>1</v>
      </c>
      <c r="H244" t="s">
        <v>0</v>
      </c>
      <c r="I244" t="s">
        <v>142</v>
      </c>
      <c r="J244" t="s">
        <v>144</v>
      </c>
      <c r="K244">
        <v>647</v>
      </c>
      <c r="L244">
        <v>647</v>
      </c>
      <c r="M244" t="s">
        <v>56</v>
      </c>
      <c r="N244" t="s">
        <v>57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 t="s">
        <v>1</v>
      </c>
    </row>
    <row r="245" spans="5:23" x14ac:dyDescent="0.25">
      <c r="E245" t="s">
        <v>368</v>
      </c>
      <c r="F245" t="s">
        <v>437</v>
      </c>
      <c r="G245" t="s">
        <v>1</v>
      </c>
      <c r="H245" t="s">
        <v>0</v>
      </c>
      <c r="I245" t="s">
        <v>142</v>
      </c>
      <c r="J245" t="s">
        <v>144</v>
      </c>
      <c r="K245">
        <v>646</v>
      </c>
      <c r="L245">
        <v>646</v>
      </c>
      <c r="M245" t="s">
        <v>54</v>
      </c>
      <c r="N245" t="s">
        <v>55</v>
      </c>
      <c r="O245" s="2">
        <v>0</v>
      </c>
      <c r="P245" s="2">
        <v>0</v>
      </c>
      <c r="Q245" s="2">
        <v>32</v>
      </c>
      <c r="R245" s="2">
        <v>4.16</v>
      </c>
      <c r="S245" s="2">
        <v>0</v>
      </c>
      <c r="T245" s="2">
        <v>0</v>
      </c>
      <c r="U245" s="2">
        <v>36.159999999999997</v>
      </c>
      <c r="V245" s="2">
        <v>0</v>
      </c>
      <c r="W245" s="2" t="s">
        <v>1</v>
      </c>
    </row>
    <row r="246" spans="5:23" x14ac:dyDescent="0.25">
      <c r="E246" t="s">
        <v>368</v>
      </c>
      <c r="F246" t="s">
        <v>437</v>
      </c>
      <c r="G246" t="s">
        <v>1</v>
      </c>
      <c r="H246" t="s">
        <v>0</v>
      </c>
      <c r="I246" t="s">
        <v>142</v>
      </c>
      <c r="J246" t="s">
        <v>144</v>
      </c>
      <c r="K246">
        <v>645</v>
      </c>
      <c r="L246">
        <v>645</v>
      </c>
      <c r="M246" t="s">
        <v>435</v>
      </c>
      <c r="N246" t="s">
        <v>436</v>
      </c>
      <c r="O246" s="2">
        <v>0</v>
      </c>
      <c r="P246" s="2">
        <v>0</v>
      </c>
      <c r="Q246" s="2">
        <v>20</v>
      </c>
      <c r="R246" s="2">
        <v>2.6</v>
      </c>
      <c r="S246" s="2">
        <v>0</v>
      </c>
      <c r="T246" s="2">
        <v>0</v>
      </c>
      <c r="U246" s="2">
        <v>22.6</v>
      </c>
      <c r="V246" s="2">
        <v>0</v>
      </c>
      <c r="W246" s="2" t="s">
        <v>1</v>
      </c>
    </row>
    <row r="247" spans="5:23" x14ac:dyDescent="0.25">
      <c r="E247" t="s">
        <v>368</v>
      </c>
      <c r="F247" t="s">
        <v>432</v>
      </c>
      <c r="G247" t="s">
        <v>1</v>
      </c>
      <c r="H247" t="s">
        <v>0</v>
      </c>
      <c r="I247" t="s">
        <v>142</v>
      </c>
      <c r="J247" t="s">
        <v>144</v>
      </c>
      <c r="K247">
        <v>644</v>
      </c>
      <c r="L247">
        <v>644</v>
      </c>
      <c r="M247" t="s">
        <v>435</v>
      </c>
      <c r="N247" t="s">
        <v>436</v>
      </c>
      <c r="O247" s="2">
        <v>0</v>
      </c>
      <c r="P247" s="2">
        <v>0</v>
      </c>
      <c r="Q247" s="2">
        <v>20</v>
      </c>
      <c r="R247" s="2">
        <v>2.6</v>
      </c>
      <c r="S247" s="2">
        <v>0</v>
      </c>
      <c r="T247" s="2">
        <v>0</v>
      </c>
      <c r="U247" s="2">
        <v>22.6</v>
      </c>
      <c r="V247" s="2">
        <v>0</v>
      </c>
      <c r="W247" s="2" t="s">
        <v>1</v>
      </c>
    </row>
    <row r="248" spans="5:23" x14ac:dyDescent="0.25">
      <c r="E248" t="s">
        <v>368</v>
      </c>
      <c r="F248" t="s">
        <v>432</v>
      </c>
      <c r="G248" t="s">
        <v>1</v>
      </c>
      <c r="H248" t="s">
        <v>0</v>
      </c>
      <c r="I248" t="s">
        <v>142</v>
      </c>
      <c r="J248" t="s">
        <v>144</v>
      </c>
      <c r="K248">
        <v>643</v>
      </c>
      <c r="L248">
        <v>643</v>
      </c>
      <c r="M248" t="s">
        <v>54</v>
      </c>
      <c r="N248" t="s">
        <v>55</v>
      </c>
      <c r="O248" s="2">
        <v>0</v>
      </c>
      <c r="P248" s="2">
        <v>0</v>
      </c>
      <c r="Q248" s="2">
        <v>14</v>
      </c>
      <c r="R248" s="2">
        <v>1.82</v>
      </c>
      <c r="S248" s="2">
        <v>0</v>
      </c>
      <c r="T248" s="2">
        <v>0</v>
      </c>
      <c r="U248" s="2">
        <v>15.82</v>
      </c>
      <c r="V248" s="2">
        <v>0</v>
      </c>
      <c r="W248" s="2" t="s">
        <v>1</v>
      </c>
    </row>
    <row r="249" spans="5:23" x14ac:dyDescent="0.25">
      <c r="E249" t="s">
        <v>368</v>
      </c>
      <c r="F249" t="s">
        <v>432</v>
      </c>
      <c r="G249" t="s">
        <v>1</v>
      </c>
      <c r="H249" t="s">
        <v>0</v>
      </c>
      <c r="I249" t="s">
        <v>142</v>
      </c>
      <c r="J249" t="s">
        <v>144</v>
      </c>
      <c r="K249">
        <v>642</v>
      </c>
      <c r="L249">
        <v>642</v>
      </c>
      <c r="M249" t="s">
        <v>54</v>
      </c>
      <c r="N249" t="s">
        <v>55</v>
      </c>
      <c r="O249" s="2">
        <v>0</v>
      </c>
      <c r="P249" s="2">
        <v>0</v>
      </c>
      <c r="Q249" s="2">
        <v>32</v>
      </c>
      <c r="R249" s="2">
        <v>4.16</v>
      </c>
      <c r="S249" s="2">
        <v>0</v>
      </c>
      <c r="T249" s="2">
        <v>0</v>
      </c>
      <c r="U249" s="2">
        <v>36.159999999999997</v>
      </c>
      <c r="V249" s="2">
        <v>0</v>
      </c>
      <c r="W249" s="2" t="s">
        <v>1</v>
      </c>
    </row>
    <row r="250" spans="5:23" x14ac:dyDescent="0.25">
      <c r="E250" t="s">
        <v>368</v>
      </c>
      <c r="F250" t="s">
        <v>432</v>
      </c>
      <c r="G250" t="s">
        <v>1</v>
      </c>
      <c r="H250" t="s">
        <v>0</v>
      </c>
      <c r="I250" t="s">
        <v>142</v>
      </c>
      <c r="J250" t="s">
        <v>144</v>
      </c>
      <c r="K250">
        <v>641</v>
      </c>
      <c r="L250">
        <v>641</v>
      </c>
      <c r="M250" t="s">
        <v>433</v>
      </c>
      <c r="N250" t="s">
        <v>434</v>
      </c>
      <c r="O250" s="2">
        <v>0</v>
      </c>
      <c r="P250" s="2">
        <v>0</v>
      </c>
      <c r="Q250" s="2">
        <v>2000</v>
      </c>
      <c r="R250" s="2">
        <v>260</v>
      </c>
      <c r="S250" s="2">
        <v>0</v>
      </c>
      <c r="T250" s="2">
        <v>0</v>
      </c>
      <c r="U250" s="2">
        <v>2260</v>
      </c>
      <c r="V250" s="2">
        <v>0</v>
      </c>
      <c r="W250" s="2" t="s">
        <v>1</v>
      </c>
    </row>
    <row r="251" spans="5:23" x14ac:dyDescent="0.25">
      <c r="E251" t="s">
        <v>368</v>
      </c>
      <c r="F251" t="s">
        <v>432</v>
      </c>
      <c r="G251" t="s">
        <v>1</v>
      </c>
      <c r="H251" t="s">
        <v>0</v>
      </c>
      <c r="I251" t="s">
        <v>142</v>
      </c>
      <c r="J251" t="s">
        <v>144</v>
      </c>
      <c r="K251">
        <v>640</v>
      </c>
      <c r="L251">
        <v>640</v>
      </c>
      <c r="M251" t="s">
        <v>54</v>
      </c>
      <c r="N251" t="s">
        <v>55</v>
      </c>
      <c r="O251" s="2">
        <v>0</v>
      </c>
      <c r="P251" s="2">
        <v>0</v>
      </c>
      <c r="Q251" s="2">
        <v>15.93</v>
      </c>
      <c r="R251" s="2">
        <v>2.0709</v>
      </c>
      <c r="S251" s="2">
        <v>0</v>
      </c>
      <c r="T251" s="2">
        <v>0</v>
      </c>
      <c r="U251" s="2">
        <v>18.000900000000001</v>
      </c>
      <c r="V251" s="2">
        <v>0</v>
      </c>
      <c r="W251" s="2" t="s">
        <v>1</v>
      </c>
    </row>
    <row r="252" spans="5:23" x14ac:dyDescent="0.25">
      <c r="E252" t="s">
        <v>368</v>
      </c>
      <c r="F252" t="s">
        <v>431</v>
      </c>
      <c r="G252" t="s">
        <v>1</v>
      </c>
      <c r="H252" t="s">
        <v>0</v>
      </c>
      <c r="I252" t="s">
        <v>142</v>
      </c>
      <c r="J252" t="s">
        <v>144</v>
      </c>
      <c r="K252">
        <v>639</v>
      </c>
      <c r="L252">
        <v>639</v>
      </c>
      <c r="M252" t="s">
        <v>54</v>
      </c>
      <c r="N252" t="s">
        <v>55</v>
      </c>
      <c r="O252" s="2">
        <v>0</v>
      </c>
      <c r="P252" s="2">
        <v>0</v>
      </c>
      <c r="Q252" s="2">
        <v>12</v>
      </c>
      <c r="R252" s="2">
        <v>1.56</v>
      </c>
      <c r="S252" s="2">
        <v>0</v>
      </c>
      <c r="T252" s="2">
        <v>0</v>
      </c>
      <c r="U252" s="2">
        <v>13.56</v>
      </c>
      <c r="V252" s="2">
        <v>0</v>
      </c>
      <c r="W252" s="2" t="s">
        <v>1</v>
      </c>
    </row>
    <row r="253" spans="5:23" x14ac:dyDescent="0.25">
      <c r="E253" t="s">
        <v>368</v>
      </c>
      <c r="F253" t="s">
        <v>431</v>
      </c>
      <c r="G253" t="s">
        <v>1</v>
      </c>
      <c r="H253" t="s">
        <v>0</v>
      </c>
      <c r="I253" t="s">
        <v>142</v>
      </c>
      <c r="J253" t="s">
        <v>144</v>
      </c>
      <c r="K253">
        <v>638</v>
      </c>
      <c r="L253">
        <v>638</v>
      </c>
      <c r="M253" t="s">
        <v>54</v>
      </c>
      <c r="N253" t="s">
        <v>55</v>
      </c>
      <c r="O253" s="2">
        <v>0</v>
      </c>
      <c r="P253" s="2">
        <v>0</v>
      </c>
      <c r="Q253" s="2">
        <v>15.93</v>
      </c>
      <c r="R253" s="2">
        <v>2.0709</v>
      </c>
      <c r="S253" s="2">
        <v>0</v>
      </c>
      <c r="T253" s="2">
        <v>0</v>
      </c>
      <c r="U253" s="2">
        <v>18.000900000000001</v>
      </c>
      <c r="V253" s="2">
        <v>0</v>
      </c>
      <c r="W253" s="2" t="s">
        <v>1</v>
      </c>
    </row>
    <row r="254" spans="5:23" x14ac:dyDescent="0.25">
      <c r="E254" t="s">
        <v>368</v>
      </c>
      <c r="F254" t="s">
        <v>431</v>
      </c>
      <c r="G254" t="s">
        <v>1</v>
      </c>
      <c r="H254" t="s">
        <v>0</v>
      </c>
      <c r="I254" t="s">
        <v>142</v>
      </c>
      <c r="J254" t="s">
        <v>144</v>
      </c>
      <c r="K254">
        <v>637</v>
      </c>
      <c r="L254">
        <v>637</v>
      </c>
      <c r="M254" t="s">
        <v>54</v>
      </c>
      <c r="N254" t="s">
        <v>55</v>
      </c>
      <c r="O254" s="2">
        <v>0</v>
      </c>
      <c r="P254" s="2">
        <v>0</v>
      </c>
      <c r="Q254" s="2">
        <v>8</v>
      </c>
      <c r="R254" s="2">
        <v>1.04</v>
      </c>
      <c r="S254" s="2">
        <v>0</v>
      </c>
      <c r="T254" s="2">
        <v>0</v>
      </c>
      <c r="U254" s="2">
        <v>9.0399999999999991</v>
      </c>
      <c r="V254" s="2">
        <v>0</v>
      </c>
      <c r="W254" s="2" t="s">
        <v>1</v>
      </c>
    </row>
    <row r="255" spans="5:23" x14ac:dyDescent="0.25">
      <c r="E255" t="s">
        <v>368</v>
      </c>
      <c r="F255" t="s">
        <v>430</v>
      </c>
      <c r="G255" t="s">
        <v>1</v>
      </c>
      <c r="H255" t="s">
        <v>0</v>
      </c>
      <c r="I255" t="s">
        <v>142</v>
      </c>
      <c r="J255" t="s">
        <v>144</v>
      </c>
      <c r="K255">
        <v>636</v>
      </c>
      <c r="L255">
        <v>636</v>
      </c>
      <c r="M255" t="s">
        <v>54</v>
      </c>
      <c r="N255" t="s">
        <v>55</v>
      </c>
      <c r="O255" s="2">
        <v>0</v>
      </c>
      <c r="P255" s="2">
        <v>0</v>
      </c>
      <c r="Q255" s="2">
        <v>33</v>
      </c>
      <c r="R255" s="2">
        <v>4.29</v>
      </c>
      <c r="S255" s="2">
        <v>0</v>
      </c>
      <c r="T255" s="2">
        <v>0</v>
      </c>
      <c r="U255" s="2">
        <v>37.29</v>
      </c>
      <c r="V255" s="2">
        <v>0</v>
      </c>
      <c r="W255" s="2" t="s">
        <v>1</v>
      </c>
    </row>
    <row r="256" spans="5:23" x14ac:dyDescent="0.25">
      <c r="E256" t="s">
        <v>368</v>
      </c>
      <c r="F256" t="s">
        <v>419</v>
      </c>
      <c r="G256" t="s">
        <v>1</v>
      </c>
      <c r="H256" t="s">
        <v>0</v>
      </c>
      <c r="I256" t="s">
        <v>142</v>
      </c>
      <c r="J256" t="s">
        <v>144</v>
      </c>
      <c r="K256">
        <v>635</v>
      </c>
      <c r="L256">
        <v>635</v>
      </c>
      <c r="M256" t="s">
        <v>54</v>
      </c>
      <c r="N256" t="s">
        <v>55</v>
      </c>
      <c r="O256" s="2">
        <v>0</v>
      </c>
      <c r="P256" s="2">
        <v>0</v>
      </c>
      <c r="Q256" s="2">
        <v>10</v>
      </c>
      <c r="R256" s="2">
        <v>1.3</v>
      </c>
      <c r="S256" s="2">
        <v>0</v>
      </c>
      <c r="T256" s="2">
        <v>0</v>
      </c>
      <c r="U256" s="2">
        <v>11.3</v>
      </c>
      <c r="V256" s="2">
        <v>0</v>
      </c>
      <c r="W256" s="2" t="s">
        <v>1</v>
      </c>
    </row>
    <row r="257" spans="5:23" x14ac:dyDescent="0.25">
      <c r="E257" t="s">
        <v>368</v>
      </c>
      <c r="F257" t="s">
        <v>419</v>
      </c>
      <c r="G257" t="s">
        <v>1</v>
      </c>
      <c r="H257" t="s">
        <v>0</v>
      </c>
      <c r="I257" t="s">
        <v>142</v>
      </c>
      <c r="J257" t="s">
        <v>144</v>
      </c>
      <c r="K257">
        <v>634</v>
      </c>
      <c r="L257">
        <v>634</v>
      </c>
      <c r="M257" t="s">
        <v>54</v>
      </c>
      <c r="N257" t="s">
        <v>55</v>
      </c>
      <c r="O257" s="2">
        <v>0</v>
      </c>
      <c r="P257" s="2">
        <v>0</v>
      </c>
      <c r="Q257" s="2">
        <v>20</v>
      </c>
      <c r="R257" s="2">
        <v>2.6</v>
      </c>
      <c r="S257" s="2">
        <v>0</v>
      </c>
      <c r="T257" s="2">
        <v>0</v>
      </c>
      <c r="U257" s="2">
        <v>22.6</v>
      </c>
      <c r="V257" s="2">
        <v>0</v>
      </c>
      <c r="W257" s="2" t="s">
        <v>1</v>
      </c>
    </row>
    <row r="258" spans="5:23" x14ac:dyDescent="0.25">
      <c r="E258" t="s">
        <v>368</v>
      </c>
      <c r="F258" t="s">
        <v>429</v>
      </c>
      <c r="G258" t="s">
        <v>1</v>
      </c>
      <c r="H258" t="s">
        <v>0</v>
      </c>
      <c r="I258" t="s">
        <v>142</v>
      </c>
      <c r="J258" t="s">
        <v>144</v>
      </c>
      <c r="K258">
        <v>633</v>
      </c>
      <c r="L258">
        <v>633</v>
      </c>
      <c r="M258" t="s">
        <v>54</v>
      </c>
      <c r="N258" t="s">
        <v>55</v>
      </c>
      <c r="O258" s="2">
        <v>0</v>
      </c>
      <c r="P258" s="2">
        <v>0</v>
      </c>
      <c r="Q258" s="2">
        <v>14</v>
      </c>
      <c r="R258" s="2">
        <v>1.82</v>
      </c>
      <c r="S258" s="2">
        <v>0</v>
      </c>
      <c r="T258" s="2">
        <v>0</v>
      </c>
      <c r="U258" s="2">
        <v>15.82</v>
      </c>
      <c r="V258" s="2">
        <v>0</v>
      </c>
      <c r="W258" s="2" t="s">
        <v>1</v>
      </c>
    </row>
    <row r="259" spans="5:23" x14ac:dyDescent="0.25">
      <c r="E259" t="s">
        <v>368</v>
      </c>
      <c r="F259" t="s">
        <v>428</v>
      </c>
      <c r="G259" t="s">
        <v>1</v>
      </c>
      <c r="H259" t="s">
        <v>0</v>
      </c>
      <c r="I259" t="s">
        <v>142</v>
      </c>
      <c r="J259" t="s">
        <v>144</v>
      </c>
      <c r="K259">
        <v>632</v>
      </c>
      <c r="L259">
        <v>632</v>
      </c>
      <c r="M259" t="s">
        <v>54</v>
      </c>
      <c r="N259" t="s">
        <v>55</v>
      </c>
      <c r="O259" s="2">
        <v>0</v>
      </c>
      <c r="P259" s="2">
        <v>0</v>
      </c>
      <c r="Q259" s="2">
        <v>14</v>
      </c>
      <c r="R259" s="2">
        <v>1.82</v>
      </c>
      <c r="S259" s="2">
        <v>0</v>
      </c>
      <c r="T259" s="2">
        <v>0</v>
      </c>
      <c r="U259" s="2">
        <v>15.82</v>
      </c>
      <c r="V259" s="2">
        <v>0</v>
      </c>
      <c r="W259" s="2" t="s">
        <v>1</v>
      </c>
    </row>
    <row r="260" spans="5:23" x14ac:dyDescent="0.25">
      <c r="E260" t="s">
        <v>368</v>
      </c>
      <c r="F260" t="s">
        <v>428</v>
      </c>
      <c r="G260" t="s">
        <v>1</v>
      </c>
      <c r="H260" t="s">
        <v>0</v>
      </c>
      <c r="I260" t="s">
        <v>142</v>
      </c>
      <c r="J260" t="s">
        <v>144</v>
      </c>
      <c r="K260">
        <v>631</v>
      </c>
      <c r="L260">
        <v>631</v>
      </c>
      <c r="M260" t="s">
        <v>54</v>
      </c>
      <c r="N260" t="s">
        <v>55</v>
      </c>
      <c r="O260" s="2">
        <v>0</v>
      </c>
      <c r="P260" s="2">
        <v>0</v>
      </c>
      <c r="Q260" s="2">
        <v>14</v>
      </c>
      <c r="R260" s="2">
        <v>1.82</v>
      </c>
      <c r="S260" s="2">
        <v>0</v>
      </c>
      <c r="T260" s="2">
        <v>0</v>
      </c>
      <c r="U260" s="2">
        <v>15.82</v>
      </c>
      <c r="V260" s="2">
        <v>0</v>
      </c>
      <c r="W260" s="2" t="s">
        <v>1</v>
      </c>
    </row>
    <row r="261" spans="5:23" x14ac:dyDescent="0.25">
      <c r="E261" t="s">
        <v>368</v>
      </c>
      <c r="F261" t="s">
        <v>428</v>
      </c>
      <c r="G261" t="s">
        <v>1</v>
      </c>
      <c r="H261" t="s">
        <v>0</v>
      </c>
      <c r="I261" t="s">
        <v>142</v>
      </c>
      <c r="J261" t="s">
        <v>144</v>
      </c>
      <c r="K261">
        <v>630</v>
      </c>
      <c r="L261">
        <v>630</v>
      </c>
      <c r="M261" t="s">
        <v>54</v>
      </c>
      <c r="N261" t="s">
        <v>55</v>
      </c>
      <c r="O261" s="2">
        <v>0</v>
      </c>
      <c r="P261" s="2">
        <v>0</v>
      </c>
      <c r="Q261" s="2">
        <v>55.18</v>
      </c>
      <c r="R261" s="2">
        <v>7.1734</v>
      </c>
      <c r="S261" s="2">
        <v>0</v>
      </c>
      <c r="T261" s="2">
        <v>0</v>
      </c>
      <c r="U261" s="2">
        <v>62.353400000000001</v>
      </c>
      <c r="V261" s="2">
        <v>0</v>
      </c>
      <c r="W261" s="2" t="s">
        <v>1</v>
      </c>
    </row>
    <row r="262" spans="5:23" x14ac:dyDescent="0.25">
      <c r="E262" t="s">
        <v>368</v>
      </c>
      <c r="F262" t="s">
        <v>428</v>
      </c>
      <c r="G262" t="s">
        <v>1</v>
      </c>
      <c r="H262" t="s">
        <v>0</v>
      </c>
      <c r="I262" t="s">
        <v>142</v>
      </c>
      <c r="J262" t="s">
        <v>144</v>
      </c>
      <c r="K262">
        <v>629</v>
      </c>
      <c r="L262">
        <v>629</v>
      </c>
      <c r="M262" t="s">
        <v>54</v>
      </c>
      <c r="N262" t="s">
        <v>55</v>
      </c>
      <c r="O262" s="2">
        <v>0</v>
      </c>
      <c r="P262" s="2">
        <v>0</v>
      </c>
      <c r="Q262" s="2">
        <v>81.42</v>
      </c>
      <c r="R262" s="2">
        <v>10.5846</v>
      </c>
      <c r="S262" s="2">
        <v>0</v>
      </c>
      <c r="T262" s="2">
        <v>0</v>
      </c>
      <c r="U262" s="2">
        <v>92.004599999999996</v>
      </c>
      <c r="V262" s="2">
        <v>0</v>
      </c>
      <c r="W262" s="2" t="s">
        <v>1</v>
      </c>
    </row>
    <row r="263" spans="5:23" x14ac:dyDescent="0.25">
      <c r="E263" t="s">
        <v>368</v>
      </c>
      <c r="F263" t="s">
        <v>418</v>
      </c>
      <c r="G263" t="s">
        <v>1</v>
      </c>
      <c r="H263" t="s">
        <v>0</v>
      </c>
      <c r="I263" t="s">
        <v>142</v>
      </c>
      <c r="J263" t="s">
        <v>144</v>
      </c>
      <c r="K263">
        <v>628</v>
      </c>
      <c r="L263">
        <v>628</v>
      </c>
      <c r="M263" t="s">
        <v>54</v>
      </c>
      <c r="N263" t="s">
        <v>55</v>
      </c>
      <c r="O263" s="2">
        <v>0</v>
      </c>
      <c r="P263" s="2">
        <v>0</v>
      </c>
      <c r="Q263" s="2">
        <v>14</v>
      </c>
      <c r="R263" s="2">
        <v>1.82</v>
      </c>
      <c r="S263" s="2">
        <v>0</v>
      </c>
      <c r="T263" s="2">
        <v>0</v>
      </c>
      <c r="U263" s="2">
        <v>15.82</v>
      </c>
      <c r="V263" s="2">
        <v>0</v>
      </c>
      <c r="W263" s="2" t="s">
        <v>1</v>
      </c>
    </row>
    <row r="264" spans="5:23" x14ac:dyDescent="0.25">
      <c r="E264" t="s">
        <v>368</v>
      </c>
      <c r="F264" t="s">
        <v>418</v>
      </c>
      <c r="G264" t="s">
        <v>1</v>
      </c>
      <c r="H264" t="s">
        <v>0</v>
      </c>
      <c r="I264" t="s">
        <v>142</v>
      </c>
      <c r="J264" t="s">
        <v>144</v>
      </c>
      <c r="K264">
        <v>627</v>
      </c>
      <c r="L264">
        <v>627</v>
      </c>
      <c r="M264" t="s">
        <v>54</v>
      </c>
      <c r="N264" t="s">
        <v>55</v>
      </c>
      <c r="O264" s="2">
        <v>0</v>
      </c>
      <c r="P264" s="2">
        <v>0</v>
      </c>
      <c r="Q264" s="2">
        <v>16</v>
      </c>
      <c r="R264" s="2">
        <v>2.08</v>
      </c>
      <c r="S264" s="2">
        <v>0</v>
      </c>
      <c r="T264" s="2">
        <v>0</v>
      </c>
      <c r="U264" s="2">
        <v>18.079999999999998</v>
      </c>
      <c r="V264" s="2">
        <v>0</v>
      </c>
      <c r="W264" s="2" t="s">
        <v>1</v>
      </c>
    </row>
    <row r="265" spans="5:23" x14ac:dyDescent="0.25">
      <c r="E265" t="s">
        <v>368</v>
      </c>
      <c r="F265" t="s">
        <v>418</v>
      </c>
      <c r="G265" t="s">
        <v>1</v>
      </c>
      <c r="H265" t="s">
        <v>0</v>
      </c>
      <c r="I265" t="s">
        <v>142</v>
      </c>
      <c r="J265" t="s">
        <v>144</v>
      </c>
      <c r="K265">
        <v>626</v>
      </c>
      <c r="L265">
        <v>626</v>
      </c>
      <c r="M265" t="s">
        <v>54</v>
      </c>
      <c r="N265" t="s">
        <v>55</v>
      </c>
      <c r="O265" s="2">
        <v>0</v>
      </c>
      <c r="P265" s="2">
        <v>0</v>
      </c>
      <c r="Q265" s="2">
        <v>22</v>
      </c>
      <c r="R265" s="2">
        <v>2.8600000000000003</v>
      </c>
      <c r="S265" s="2">
        <v>0</v>
      </c>
      <c r="T265" s="2">
        <v>0</v>
      </c>
      <c r="U265" s="2">
        <v>24.86</v>
      </c>
      <c r="V265" s="2">
        <v>0</v>
      </c>
      <c r="W265" s="2" t="s">
        <v>1</v>
      </c>
    </row>
    <row r="266" spans="5:23" x14ac:dyDescent="0.25">
      <c r="E266" t="s">
        <v>368</v>
      </c>
      <c r="F266" t="s">
        <v>418</v>
      </c>
      <c r="G266" t="s">
        <v>1</v>
      </c>
      <c r="H266" t="s">
        <v>0</v>
      </c>
      <c r="I266" t="s">
        <v>142</v>
      </c>
      <c r="J266" t="s">
        <v>144</v>
      </c>
      <c r="K266">
        <v>625</v>
      </c>
      <c r="L266">
        <v>625</v>
      </c>
      <c r="M266" t="s">
        <v>54</v>
      </c>
      <c r="N266" t="s">
        <v>55</v>
      </c>
      <c r="O266" s="2">
        <v>0</v>
      </c>
      <c r="P266" s="2">
        <v>0</v>
      </c>
      <c r="Q266" s="2">
        <v>32</v>
      </c>
      <c r="R266" s="2">
        <v>4.16</v>
      </c>
      <c r="S266" s="2">
        <v>0</v>
      </c>
      <c r="T266" s="2">
        <v>0</v>
      </c>
      <c r="U266" s="2">
        <v>36.159999999999997</v>
      </c>
      <c r="V266" s="2">
        <v>0</v>
      </c>
      <c r="W266" s="2" t="s">
        <v>1</v>
      </c>
    </row>
    <row r="267" spans="5:23" x14ac:dyDescent="0.25">
      <c r="E267" t="s">
        <v>368</v>
      </c>
      <c r="F267" t="s">
        <v>418</v>
      </c>
      <c r="G267" t="s">
        <v>1</v>
      </c>
      <c r="H267" t="s">
        <v>0</v>
      </c>
      <c r="I267" t="s">
        <v>142</v>
      </c>
      <c r="J267" t="s">
        <v>144</v>
      </c>
      <c r="K267">
        <v>624</v>
      </c>
      <c r="L267">
        <v>624</v>
      </c>
      <c r="M267" t="s">
        <v>54</v>
      </c>
      <c r="N267" t="s">
        <v>55</v>
      </c>
      <c r="O267" s="2">
        <v>0</v>
      </c>
      <c r="P267" s="2">
        <v>0</v>
      </c>
      <c r="Q267" s="2">
        <v>10</v>
      </c>
      <c r="R267" s="2">
        <v>1.3</v>
      </c>
      <c r="S267" s="2">
        <v>0</v>
      </c>
      <c r="T267" s="2">
        <v>0</v>
      </c>
      <c r="U267" s="2">
        <v>11.3</v>
      </c>
      <c r="V267" s="2">
        <v>0</v>
      </c>
      <c r="W267" s="2" t="s">
        <v>1</v>
      </c>
    </row>
    <row r="268" spans="5:23" x14ac:dyDescent="0.25">
      <c r="E268" t="s">
        <v>368</v>
      </c>
      <c r="F268" t="s">
        <v>418</v>
      </c>
      <c r="G268" t="s">
        <v>1</v>
      </c>
      <c r="H268" t="s">
        <v>0</v>
      </c>
      <c r="I268" t="s">
        <v>142</v>
      </c>
      <c r="J268" t="s">
        <v>144</v>
      </c>
      <c r="K268">
        <v>623</v>
      </c>
      <c r="L268">
        <v>623</v>
      </c>
      <c r="M268" t="s">
        <v>54</v>
      </c>
      <c r="N268" t="s">
        <v>55</v>
      </c>
      <c r="O268" s="2">
        <v>0</v>
      </c>
      <c r="P268" s="2">
        <v>0</v>
      </c>
      <c r="Q268" s="2">
        <v>12</v>
      </c>
      <c r="R268" s="2">
        <v>1.56</v>
      </c>
      <c r="S268" s="2">
        <v>0</v>
      </c>
      <c r="T268" s="2">
        <v>0</v>
      </c>
      <c r="U268" s="2">
        <v>13.56</v>
      </c>
      <c r="V268" s="2">
        <v>0</v>
      </c>
      <c r="W268" s="2" t="s">
        <v>1</v>
      </c>
    </row>
    <row r="269" spans="5:23" x14ac:dyDescent="0.25">
      <c r="E269" t="s">
        <v>368</v>
      </c>
      <c r="F269" t="s">
        <v>418</v>
      </c>
      <c r="G269" t="s">
        <v>1</v>
      </c>
      <c r="H269" t="s">
        <v>0</v>
      </c>
      <c r="I269" t="s">
        <v>142</v>
      </c>
      <c r="J269" t="s">
        <v>144</v>
      </c>
      <c r="K269">
        <v>622</v>
      </c>
      <c r="L269">
        <v>622</v>
      </c>
      <c r="M269" t="s">
        <v>56</v>
      </c>
      <c r="N269" t="s">
        <v>57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 t="s">
        <v>1</v>
      </c>
    </row>
    <row r="270" spans="5:23" x14ac:dyDescent="0.25">
      <c r="E270" t="s">
        <v>368</v>
      </c>
      <c r="F270" t="s">
        <v>418</v>
      </c>
      <c r="G270" t="s">
        <v>1</v>
      </c>
      <c r="H270" t="s">
        <v>0</v>
      </c>
      <c r="I270" t="s">
        <v>142</v>
      </c>
      <c r="J270" t="s">
        <v>144</v>
      </c>
      <c r="K270">
        <v>621</v>
      </c>
      <c r="L270">
        <v>621</v>
      </c>
      <c r="M270" t="s">
        <v>54</v>
      </c>
      <c r="N270" t="s">
        <v>55</v>
      </c>
      <c r="O270" s="2">
        <v>0</v>
      </c>
      <c r="P270" s="2">
        <v>0</v>
      </c>
      <c r="Q270" s="2">
        <v>130</v>
      </c>
      <c r="R270" s="2">
        <v>16.900000000000002</v>
      </c>
      <c r="S270" s="2">
        <v>0</v>
      </c>
      <c r="T270" s="2">
        <v>0</v>
      </c>
      <c r="U270" s="2">
        <v>146.9</v>
      </c>
      <c r="V270" s="2">
        <v>0</v>
      </c>
      <c r="W270" s="2" t="s">
        <v>1</v>
      </c>
    </row>
    <row r="271" spans="5:23" x14ac:dyDescent="0.25">
      <c r="E271" t="s">
        <v>368</v>
      </c>
      <c r="F271" t="s">
        <v>427</v>
      </c>
      <c r="G271" t="s">
        <v>1</v>
      </c>
      <c r="H271" t="s">
        <v>0</v>
      </c>
      <c r="I271" t="s">
        <v>142</v>
      </c>
      <c r="J271" t="s">
        <v>144</v>
      </c>
      <c r="K271">
        <v>620</v>
      </c>
      <c r="L271">
        <v>620</v>
      </c>
      <c r="M271" t="s">
        <v>54</v>
      </c>
      <c r="N271" t="s">
        <v>55</v>
      </c>
      <c r="O271" s="2">
        <v>0</v>
      </c>
      <c r="P271" s="2">
        <v>0</v>
      </c>
      <c r="Q271" s="2">
        <v>47</v>
      </c>
      <c r="R271" s="2">
        <v>6.11</v>
      </c>
      <c r="S271" s="2">
        <v>0</v>
      </c>
      <c r="T271" s="2">
        <v>0</v>
      </c>
      <c r="U271" s="2">
        <v>53.11</v>
      </c>
      <c r="V271" s="2">
        <v>0</v>
      </c>
      <c r="W271" s="2" t="s">
        <v>1</v>
      </c>
    </row>
    <row r="272" spans="5:23" x14ac:dyDescent="0.25">
      <c r="E272" t="s">
        <v>368</v>
      </c>
      <c r="F272" t="s">
        <v>427</v>
      </c>
      <c r="G272" t="s">
        <v>1</v>
      </c>
      <c r="H272" t="s">
        <v>0</v>
      </c>
      <c r="I272" t="s">
        <v>142</v>
      </c>
      <c r="J272" t="s">
        <v>144</v>
      </c>
      <c r="K272">
        <v>619</v>
      </c>
      <c r="L272">
        <v>619</v>
      </c>
      <c r="M272" t="s">
        <v>54</v>
      </c>
      <c r="N272" t="s">
        <v>55</v>
      </c>
      <c r="O272" s="2">
        <v>0</v>
      </c>
      <c r="P272" s="2">
        <v>0</v>
      </c>
      <c r="Q272" s="2">
        <v>21</v>
      </c>
      <c r="R272" s="2">
        <v>2.73</v>
      </c>
      <c r="S272" s="2">
        <v>0</v>
      </c>
      <c r="T272" s="2">
        <v>0</v>
      </c>
      <c r="U272" s="2">
        <v>23.73</v>
      </c>
      <c r="V272" s="2">
        <v>0</v>
      </c>
      <c r="W272" s="2" t="s">
        <v>1</v>
      </c>
    </row>
    <row r="273" spans="5:23" x14ac:dyDescent="0.25">
      <c r="E273" t="s">
        <v>368</v>
      </c>
      <c r="F273" t="s">
        <v>417</v>
      </c>
      <c r="G273" t="s">
        <v>1</v>
      </c>
      <c r="H273" t="s">
        <v>0</v>
      </c>
      <c r="I273" t="s">
        <v>142</v>
      </c>
      <c r="J273" t="s">
        <v>144</v>
      </c>
      <c r="K273">
        <v>618</v>
      </c>
      <c r="L273">
        <v>618</v>
      </c>
      <c r="M273" t="s">
        <v>119</v>
      </c>
      <c r="N273" t="s">
        <v>120</v>
      </c>
      <c r="O273" s="2">
        <v>0</v>
      </c>
      <c r="P273" s="2">
        <v>0</v>
      </c>
      <c r="Q273" s="2">
        <v>115</v>
      </c>
      <c r="R273" s="2">
        <v>14.950000000000001</v>
      </c>
      <c r="S273" s="2">
        <v>0</v>
      </c>
      <c r="T273" s="2">
        <v>0</v>
      </c>
      <c r="U273" s="2">
        <v>129.94999999999999</v>
      </c>
      <c r="V273" s="2">
        <v>0</v>
      </c>
      <c r="W273" s="2" t="s">
        <v>1</v>
      </c>
    </row>
    <row r="274" spans="5:23" x14ac:dyDescent="0.25">
      <c r="E274" t="s">
        <v>368</v>
      </c>
      <c r="F274" t="s">
        <v>417</v>
      </c>
      <c r="G274" t="s">
        <v>1</v>
      </c>
      <c r="H274" t="s">
        <v>0</v>
      </c>
      <c r="I274" t="s">
        <v>142</v>
      </c>
      <c r="J274" t="s">
        <v>144</v>
      </c>
      <c r="K274">
        <v>617</v>
      </c>
      <c r="L274">
        <v>617</v>
      </c>
      <c r="M274" t="s">
        <v>54</v>
      </c>
      <c r="N274" t="s">
        <v>55</v>
      </c>
      <c r="O274" s="2">
        <v>0</v>
      </c>
      <c r="P274" s="2">
        <v>0</v>
      </c>
      <c r="Q274" s="2">
        <v>14</v>
      </c>
      <c r="R274" s="2">
        <v>1.82</v>
      </c>
      <c r="S274" s="2">
        <v>0</v>
      </c>
      <c r="T274" s="2">
        <v>0</v>
      </c>
      <c r="U274" s="2">
        <v>15.82</v>
      </c>
      <c r="V274" s="2">
        <v>0</v>
      </c>
      <c r="W274" s="2" t="s">
        <v>1</v>
      </c>
    </row>
    <row r="275" spans="5:23" x14ac:dyDescent="0.25">
      <c r="E275" t="s">
        <v>368</v>
      </c>
      <c r="F275" t="s">
        <v>426</v>
      </c>
      <c r="G275" t="s">
        <v>1</v>
      </c>
      <c r="H275" t="s">
        <v>0</v>
      </c>
      <c r="I275" t="s">
        <v>142</v>
      </c>
      <c r="J275" t="s">
        <v>144</v>
      </c>
      <c r="K275">
        <v>616</v>
      </c>
      <c r="L275">
        <v>616</v>
      </c>
      <c r="M275" t="s">
        <v>54</v>
      </c>
      <c r="N275" t="s">
        <v>55</v>
      </c>
      <c r="O275" s="2">
        <v>0</v>
      </c>
      <c r="P275" s="2">
        <v>0</v>
      </c>
      <c r="Q275" s="2">
        <v>14</v>
      </c>
      <c r="R275" s="2">
        <v>1.82</v>
      </c>
      <c r="S275" s="2">
        <v>0</v>
      </c>
      <c r="T275" s="2">
        <v>0</v>
      </c>
      <c r="U275" s="2">
        <v>15.82</v>
      </c>
      <c r="V275" s="2">
        <v>0</v>
      </c>
      <c r="W275" s="2" t="s">
        <v>1</v>
      </c>
    </row>
    <row r="276" spans="5:23" x14ac:dyDescent="0.25">
      <c r="E276" t="s">
        <v>368</v>
      </c>
      <c r="F276" t="s">
        <v>426</v>
      </c>
      <c r="G276" t="s">
        <v>1</v>
      </c>
      <c r="H276" t="s">
        <v>0</v>
      </c>
      <c r="I276" t="s">
        <v>142</v>
      </c>
      <c r="J276" t="s">
        <v>144</v>
      </c>
      <c r="K276">
        <v>615</v>
      </c>
      <c r="L276">
        <v>615</v>
      </c>
      <c r="M276" t="s">
        <v>54</v>
      </c>
      <c r="N276" t="s">
        <v>55</v>
      </c>
      <c r="O276" s="2">
        <v>0</v>
      </c>
      <c r="P276" s="2">
        <v>0</v>
      </c>
      <c r="Q276" s="2">
        <v>20</v>
      </c>
      <c r="R276" s="2">
        <v>2.6</v>
      </c>
      <c r="S276" s="2">
        <v>0</v>
      </c>
      <c r="T276" s="2">
        <v>0</v>
      </c>
      <c r="U276" s="2">
        <v>22.6</v>
      </c>
      <c r="V276" s="2">
        <v>0</v>
      </c>
      <c r="W276" s="2" t="s">
        <v>1</v>
      </c>
    </row>
    <row r="277" spans="5:23" x14ac:dyDescent="0.25">
      <c r="E277" t="s">
        <v>368</v>
      </c>
      <c r="F277" t="s">
        <v>426</v>
      </c>
      <c r="G277" t="s">
        <v>1</v>
      </c>
      <c r="H277" t="s">
        <v>0</v>
      </c>
      <c r="I277" t="s">
        <v>142</v>
      </c>
      <c r="J277" t="s">
        <v>144</v>
      </c>
      <c r="K277">
        <v>614</v>
      </c>
      <c r="L277">
        <v>614</v>
      </c>
      <c r="M277" t="s">
        <v>54</v>
      </c>
      <c r="N277" t="s">
        <v>55</v>
      </c>
      <c r="O277" s="2">
        <v>0</v>
      </c>
      <c r="P277" s="2">
        <v>0</v>
      </c>
      <c r="Q277" s="2">
        <v>139.15</v>
      </c>
      <c r="R277" s="2">
        <v>18.089500000000001</v>
      </c>
      <c r="S277" s="2">
        <v>0</v>
      </c>
      <c r="T277" s="2">
        <v>0</v>
      </c>
      <c r="U277" s="2">
        <v>157.23950000000002</v>
      </c>
      <c r="V277" s="2">
        <v>0</v>
      </c>
      <c r="W277" s="2" t="s">
        <v>1</v>
      </c>
    </row>
    <row r="278" spans="5:23" x14ac:dyDescent="0.25">
      <c r="E278" t="s">
        <v>368</v>
      </c>
      <c r="F278" t="s">
        <v>426</v>
      </c>
      <c r="G278" t="s">
        <v>1</v>
      </c>
      <c r="H278" t="s">
        <v>0</v>
      </c>
      <c r="I278" t="s">
        <v>142</v>
      </c>
      <c r="J278" t="s">
        <v>144</v>
      </c>
      <c r="K278">
        <v>613</v>
      </c>
      <c r="L278">
        <v>613</v>
      </c>
      <c r="M278" t="s">
        <v>54</v>
      </c>
      <c r="N278" t="s">
        <v>55</v>
      </c>
      <c r="O278" s="2">
        <v>0</v>
      </c>
      <c r="P278" s="2">
        <v>0</v>
      </c>
      <c r="Q278" s="2">
        <v>310.13</v>
      </c>
      <c r="R278" s="2">
        <v>40.316900000000004</v>
      </c>
      <c r="S278" s="2">
        <v>0</v>
      </c>
      <c r="T278" s="2">
        <v>0</v>
      </c>
      <c r="U278" s="2">
        <v>350.44690000000003</v>
      </c>
      <c r="V278" s="2">
        <v>0</v>
      </c>
      <c r="W278" s="2" t="s">
        <v>1</v>
      </c>
    </row>
    <row r="279" spans="5:23" x14ac:dyDescent="0.25">
      <c r="E279" t="s">
        <v>368</v>
      </c>
      <c r="F279" t="s">
        <v>425</v>
      </c>
      <c r="G279" t="s">
        <v>1</v>
      </c>
      <c r="H279" t="s">
        <v>0</v>
      </c>
      <c r="I279" t="s">
        <v>142</v>
      </c>
      <c r="J279" t="s">
        <v>144</v>
      </c>
      <c r="K279">
        <v>612</v>
      </c>
      <c r="L279">
        <v>612</v>
      </c>
      <c r="M279" t="s">
        <v>56</v>
      </c>
      <c r="N279" t="s">
        <v>57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 t="s">
        <v>1</v>
      </c>
    </row>
    <row r="280" spans="5:23" x14ac:dyDescent="0.25">
      <c r="E280" t="s">
        <v>368</v>
      </c>
      <c r="F280" t="s">
        <v>425</v>
      </c>
      <c r="G280" t="s">
        <v>1</v>
      </c>
      <c r="H280" t="s">
        <v>0</v>
      </c>
      <c r="I280" t="s">
        <v>142</v>
      </c>
      <c r="J280" t="s">
        <v>144</v>
      </c>
      <c r="K280">
        <v>611</v>
      </c>
      <c r="L280">
        <v>611</v>
      </c>
      <c r="M280" t="s">
        <v>54</v>
      </c>
      <c r="N280" t="s">
        <v>55</v>
      </c>
      <c r="O280" s="2">
        <v>0</v>
      </c>
      <c r="P280" s="2">
        <v>0</v>
      </c>
      <c r="Q280" s="2">
        <v>130</v>
      </c>
      <c r="R280" s="2">
        <v>16.900000000000002</v>
      </c>
      <c r="S280" s="2">
        <v>0</v>
      </c>
      <c r="T280" s="2">
        <v>0</v>
      </c>
      <c r="U280" s="2">
        <v>146.9</v>
      </c>
      <c r="V280" s="2">
        <v>0</v>
      </c>
      <c r="W280" s="2" t="s">
        <v>1</v>
      </c>
    </row>
    <row r="281" spans="5:23" x14ac:dyDescent="0.25">
      <c r="E281" t="s">
        <v>368</v>
      </c>
      <c r="F281" t="s">
        <v>424</v>
      </c>
      <c r="G281" t="s">
        <v>1</v>
      </c>
      <c r="H281" t="s">
        <v>0</v>
      </c>
      <c r="I281" t="s">
        <v>142</v>
      </c>
      <c r="J281" t="s">
        <v>144</v>
      </c>
      <c r="K281">
        <v>610</v>
      </c>
      <c r="L281">
        <v>610</v>
      </c>
      <c r="M281" t="s">
        <v>54</v>
      </c>
      <c r="N281" t="s">
        <v>55</v>
      </c>
      <c r="O281" s="2">
        <v>0</v>
      </c>
      <c r="P281" s="2">
        <v>0</v>
      </c>
      <c r="Q281" s="2">
        <v>14</v>
      </c>
      <c r="R281" s="2">
        <v>1.82</v>
      </c>
      <c r="S281" s="2">
        <v>0</v>
      </c>
      <c r="T281" s="2">
        <v>0</v>
      </c>
      <c r="U281" s="2">
        <v>15.82</v>
      </c>
      <c r="V281" s="2">
        <v>0</v>
      </c>
      <c r="W281" s="2" t="s">
        <v>1</v>
      </c>
    </row>
    <row r="282" spans="5:23" x14ac:dyDescent="0.25">
      <c r="E282" t="s">
        <v>367</v>
      </c>
      <c r="F282" t="s">
        <v>383</v>
      </c>
      <c r="G282" t="s">
        <v>1</v>
      </c>
      <c r="H282" t="s">
        <v>0</v>
      </c>
      <c r="I282" t="s">
        <v>142</v>
      </c>
      <c r="J282" t="s">
        <v>144</v>
      </c>
      <c r="K282">
        <v>609</v>
      </c>
      <c r="L282">
        <v>609</v>
      </c>
      <c r="M282" t="s">
        <v>54</v>
      </c>
      <c r="N282" t="s">
        <v>55</v>
      </c>
      <c r="O282" s="2">
        <v>0</v>
      </c>
      <c r="P282" s="2">
        <v>0</v>
      </c>
      <c r="Q282" s="2">
        <v>139.83000000000001</v>
      </c>
      <c r="R282" s="2">
        <v>18.177900000000001</v>
      </c>
      <c r="S282" s="2">
        <v>0</v>
      </c>
      <c r="T282" s="2">
        <v>0</v>
      </c>
      <c r="U282" s="2">
        <v>158.00790000000001</v>
      </c>
      <c r="V282" s="2">
        <v>0</v>
      </c>
      <c r="W282" s="2" t="s">
        <v>1</v>
      </c>
    </row>
    <row r="283" spans="5:23" x14ac:dyDescent="0.25">
      <c r="E283" t="s">
        <v>367</v>
      </c>
      <c r="F283" t="s">
        <v>383</v>
      </c>
      <c r="G283" t="s">
        <v>1</v>
      </c>
      <c r="H283" t="s">
        <v>0</v>
      </c>
      <c r="I283" t="s">
        <v>142</v>
      </c>
      <c r="J283" t="s">
        <v>144</v>
      </c>
      <c r="K283">
        <v>608</v>
      </c>
      <c r="L283">
        <v>608</v>
      </c>
      <c r="M283" t="s">
        <v>54</v>
      </c>
      <c r="N283" t="s">
        <v>55</v>
      </c>
      <c r="O283" s="2">
        <v>0</v>
      </c>
      <c r="P283" s="2">
        <v>0</v>
      </c>
      <c r="Q283" s="2">
        <v>60</v>
      </c>
      <c r="R283" s="2">
        <v>7.8000000000000007</v>
      </c>
      <c r="S283" s="2">
        <v>0</v>
      </c>
      <c r="T283" s="2">
        <v>0</v>
      </c>
      <c r="U283" s="2">
        <v>67.8</v>
      </c>
      <c r="V283" s="2">
        <v>0</v>
      </c>
      <c r="W283" s="2" t="s">
        <v>1</v>
      </c>
    </row>
    <row r="284" spans="5:23" x14ac:dyDescent="0.25">
      <c r="E284" t="s">
        <v>367</v>
      </c>
      <c r="F284" t="s">
        <v>382</v>
      </c>
      <c r="G284" t="s">
        <v>1</v>
      </c>
      <c r="H284" t="s">
        <v>0</v>
      </c>
      <c r="I284" t="s">
        <v>142</v>
      </c>
      <c r="J284" t="s">
        <v>144</v>
      </c>
      <c r="K284">
        <v>607</v>
      </c>
      <c r="L284">
        <v>607</v>
      </c>
      <c r="M284" t="s">
        <v>54</v>
      </c>
      <c r="N284" t="s">
        <v>55</v>
      </c>
      <c r="O284" s="2">
        <v>0</v>
      </c>
      <c r="P284" s="2">
        <v>0</v>
      </c>
      <c r="Q284" s="2">
        <v>25</v>
      </c>
      <c r="R284" s="2">
        <v>3.25</v>
      </c>
      <c r="S284" s="2">
        <v>0</v>
      </c>
      <c r="T284" s="2">
        <v>0</v>
      </c>
      <c r="U284" s="2">
        <v>28.25</v>
      </c>
      <c r="V284" s="2">
        <v>0</v>
      </c>
      <c r="W284" s="2" t="s">
        <v>1</v>
      </c>
    </row>
    <row r="285" spans="5:23" x14ac:dyDescent="0.25">
      <c r="E285" t="s">
        <v>367</v>
      </c>
      <c r="F285" t="s">
        <v>382</v>
      </c>
      <c r="G285" t="s">
        <v>1</v>
      </c>
      <c r="H285" t="s">
        <v>0</v>
      </c>
      <c r="I285" t="s">
        <v>142</v>
      </c>
      <c r="J285" t="s">
        <v>144</v>
      </c>
      <c r="K285">
        <v>606</v>
      </c>
      <c r="L285">
        <v>606</v>
      </c>
      <c r="M285" t="s">
        <v>54</v>
      </c>
      <c r="N285" t="s">
        <v>55</v>
      </c>
      <c r="O285" s="2">
        <v>0</v>
      </c>
      <c r="P285" s="2">
        <v>0</v>
      </c>
      <c r="Q285" s="2">
        <v>70.8</v>
      </c>
      <c r="R285" s="2">
        <v>9.2040000000000006</v>
      </c>
      <c r="S285" s="2">
        <v>0</v>
      </c>
      <c r="T285" s="2">
        <v>0</v>
      </c>
      <c r="U285" s="2">
        <v>80.003999999999991</v>
      </c>
      <c r="V285" s="2">
        <v>0</v>
      </c>
      <c r="W285" s="2" t="s">
        <v>1</v>
      </c>
    </row>
    <row r="286" spans="5:23" x14ac:dyDescent="0.25">
      <c r="E286" t="s">
        <v>367</v>
      </c>
      <c r="F286" t="s">
        <v>382</v>
      </c>
      <c r="G286" t="s">
        <v>1</v>
      </c>
      <c r="H286" t="s">
        <v>0</v>
      </c>
      <c r="I286" t="s">
        <v>142</v>
      </c>
      <c r="J286" t="s">
        <v>144</v>
      </c>
      <c r="K286">
        <v>605</v>
      </c>
      <c r="L286">
        <v>605</v>
      </c>
      <c r="M286" t="s">
        <v>54</v>
      </c>
      <c r="N286" t="s">
        <v>55</v>
      </c>
      <c r="O286" s="2">
        <v>0</v>
      </c>
      <c r="P286" s="2">
        <v>0</v>
      </c>
      <c r="Q286" s="2">
        <v>14</v>
      </c>
      <c r="R286" s="2">
        <v>1.82</v>
      </c>
      <c r="S286" s="2">
        <v>0</v>
      </c>
      <c r="T286" s="2">
        <v>0</v>
      </c>
      <c r="U286" s="2">
        <v>15.82</v>
      </c>
      <c r="V286" s="2">
        <v>0</v>
      </c>
      <c r="W286" s="2" t="s">
        <v>1</v>
      </c>
    </row>
    <row r="287" spans="5:23" x14ac:dyDescent="0.25">
      <c r="E287" t="s">
        <v>367</v>
      </c>
      <c r="F287" t="s">
        <v>382</v>
      </c>
      <c r="G287" t="s">
        <v>1</v>
      </c>
      <c r="H287" t="s">
        <v>0</v>
      </c>
      <c r="I287" t="s">
        <v>142</v>
      </c>
      <c r="J287" t="s">
        <v>144</v>
      </c>
      <c r="K287">
        <v>604</v>
      </c>
      <c r="L287">
        <v>604</v>
      </c>
      <c r="M287" t="s">
        <v>54</v>
      </c>
      <c r="N287" t="s">
        <v>55</v>
      </c>
      <c r="O287" s="2">
        <v>0</v>
      </c>
      <c r="P287" s="2">
        <v>0</v>
      </c>
      <c r="Q287" s="2">
        <v>20</v>
      </c>
      <c r="R287" s="2">
        <v>2.6</v>
      </c>
      <c r="S287" s="2">
        <v>0</v>
      </c>
      <c r="T287" s="2">
        <v>0</v>
      </c>
      <c r="U287" s="2">
        <v>22.6</v>
      </c>
      <c r="V287" s="2">
        <v>0</v>
      </c>
      <c r="W287" s="2" t="s">
        <v>1</v>
      </c>
    </row>
    <row r="288" spans="5:23" x14ac:dyDescent="0.25">
      <c r="E288" t="s">
        <v>367</v>
      </c>
      <c r="F288" t="s">
        <v>397</v>
      </c>
      <c r="G288" t="s">
        <v>1</v>
      </c>
      <c r="H288" t="s">
        <v>0</v>
      </c>
      <c r="I288" t="s">
        <v>142</v>
      </c>
      <c r="J288" t="s">
        <v>144</v>
      </c>
      <c r="K288">
        <v>603</v>
      </c>
      <c r="L288">
        <v>603</v>
      </c>
      <c r="M288" t="s">
        <v>54</v>
      </c>
      <c r="N288" t="s">
        <v>55</v>
      </c>
      <c r="O288" s="2">
        <v>0</v>
      </c>
      <c r="P288" s="2">
        <v>0</v>
      </c>
      <c r="Q288" s="2">
        <v>46</v>
      </c>
      <c r="R288" s="2">
        <v>5.98</v>
      </c>
      <c r="S288" s="2">
        <v>0</v>
      </c>
      <c r="T288" s="2">
        <v>0</v>
      </c>
      <c r="U288" s="2">
        <v>51.980000000000004</v>
      </c>
      <c r="V288" s="2">
        <v>0</v>
      </c>
      <c r="W288" s="2" t="s">
        <v>1</v>
      </c>
    </row>
    <row r="289" spans="5:23" x14ac:dyDescent="0.25">
      <c r="E289" t="s">
        <v>367</v>
      </c>
      <c r="F289" t="s">
        <v>397</v>
      </c>
      <c r="G289" t="s">
        <v>1</v>
      </c>
      <c r="H289" t="s">
        <v>0</v>
      </c>
      <c r="I289" t="s">
        <v>142</v>
      </c>
      <c r="J289" t="s">
        <v>144</v>
      </c>
      <c r="K289">
        <v>602</v>
      </c>
      <c r="L289">
        <v>602</v>
      </c>
      <c r="M289" t="s">
        <v>54</v>
      </c>
      <c r="N289" t="s">
        <v>55</v>
      </c>
      <c r="O289" s="2">
        <v>0</v>
      </c>
      <c r="P289" s="2">
        <v>0</v>
      </c>
      <c r="Q289" s="2">
        <v>41</v>
      </c>
      <c r="R289" s="2">
        <v>5.33</v>
      </c>
      <c r="S289" s="2">
        <v>0</v>
      </c>
      <c r="T289" s="2">
        <v>0</v>
      </c>
      <c r="U289" s="2">
        <v>46.33</v>
      </c>
      <c r="V289" s="2">
        <v>0</v>
      </c>
      <c r="W289" s="2" t="s">
        <v>1</v>
      </c>
    </row>
    <row r="290" spans="5:23" x14ac:dyDescent="0.25">
      <c r="E290" t="s">
        <v>367</v>
      </c>
      <c r="F290" t="s">
        <v>397</v>
      </c>
      <c r="G290" t="s">
        <v>1</v>
      </c>
      <c r="H290" t="s">
        <v>0</v>
      </c>
      <c r="I290" t="s">
        <v>142</v>
      </c>
      <c r="J290" t="s">
        <v>144</v>
      </c>
      <c r="K290">
        <v>601</v>
      </c>
      <c r="L290">
        <v>601</v>
      </c>
      <c r="M290" t="s">
        <v>56</v>
      </c>
      <c r="N290" t="s">
        <v>57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 t="s">
        <v>1</v>
      </c>
    </row>
    <row r="291" spans="5:23" x14ac:dyDescent="0.25">
      <c r="E291" t="s">
        <v>367</v>
      </c>
      <c r="F291" t="s">
        <v>397</v>
      </c>
      <c r="G291" t="s">
        <v>1</v>
      </c>
      <c r="H291" t="s">
        <v>0</v>
      </c>
      <c r="I291" t="s">
        <v>142</v>
      </c>
      <c r="J291" t="s">
        <v>144</v>
      </c>
      <c r="K291">
        <v>600</v>
      </c>
      <c r="L291">
        <v>600</v>
      </c>
      <c r="M291" t="s">
        <v>54</v>
      </c>
      <c r="N291" t="s">
        <v>55</v>
      </c>
      <c r="O291" s="2">
        <v>0</v>
      </c>
      <c r="P291" s="2">
        <v>0</v>
      </c>
      <c r="Q291" s="2">
        <v>14</v>
      </c>
      <c r="R291" s="2">
        <v>1.82</v>
      </c>
      <c r="S291" s="2">
        <v>0</v>
      </c>
      <c r="T291" s="2">
        <v>0</v>
      </c>
      <c r="U291" s="2">
        <v>15.82</v>
      </c>
      <c r="V291" s="2">
        <v>0</v>
      </c>
      <c r="W291" s="2" t="s">
        <v>1</v>
      </c>
    </row>
    <row r="292" spans="5:23" x14ac:dyDescent="0.25">
      <c r="E292" t="s">
        <v>367</v>
      </c>
      <c r="F292" t="s">
        <v>396</v>
      </c>
      <c r="G292" t="s">
        <v>1</v>
      </c>
      <c r="H292" t="s">
        <v>0</v>
      </c>
      <c r="I292" t="s">
        <v>142</v>
      </c>
      <c r="J292" t="s">
        <v>144</v>
      </c>
      <c r="K292">
        <v>599</v>
      </c>
      <c r="L292">
        <v>599</v>
      </c>
      <c r="M292" t="s">
        <v>54</v>
      </c>
      <c r="N292" t="s">
        <v>55</v>
      </c>
      <c r="O292" s="2">
        <v>0</v>
      </c>
      <c r="P292" s="2">
        <v>0</v>
      </c>
      <c r="Q292" s="2">
        <v>10</v>
      </c>
      <c r="R292" s="2">
        <v>1.3</v>
      </c>
      <c r="S292" s="2">
        <v>0</v>
      </c>
      <c r="T292" s="2">
        <v>0</v>
      </c>
      <c r="U292" s="2">
        <v>11.3</v>
      </c>
      <c r="V292" s="2">
        <v>0</v>
      </c>
      <c r="W292" s="2" t="s">
        <v>1</v>
      </c>
    </row>
    <row r="293" spans="5:23" x14ac:dyDescent="0.25">
      <c r="E293" t="s">
        <v>367</v>
      </c>
      <c r="F293" t="s">
        <v>396</v>
      </c>
      <c r="G293" t="s">
        <v>1</v>
      </c>
      <c r="H293" t="s">
        <v>0</v>
      </c>
      <c r="I293" t="s">
        <v>142</v>
      </c>
      <c r="J293" t="s">
        <v>144</v>
      </c>
      <c r="K293">
        <v>598</v>
      </c>
      <c r="L293">
        <v>598</v>
      </c>
      <c r="M293" t="s">
        <v>56</v>
      </c>
      <c r="N293" t="s">
        <v>57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 t="s">
        <v>1</v>
      </c>
    </row>
    <row r="294" spans="5:23" x14ac:dyDescent="0.25">
      <c r="E294" t="s">
        <v>367</v>
      </c>
      <c r="F294" t="s">
        <v>396</v>
      </c>
      <c r="G294" t="s">
        <v>1</v>
      </c>
      <c r="H294" t="s">
        <v>0</v>
      </c>
      <c r="I294" t="s">
        <v>142</v>
      </c>
      <c r="J294" t="s">
        <v>144</v>
      </c>
      <c r="K294">
        <v>597</v>
      </c>
      <c r="L294">
        <v>597</v>
      </c>
      <c r="M294" t="s">
        <v>54</v>
      </c>
      <c r="N294" t="s">
        <v>55</v>
      </c>
      <c r="O294" s="2">
        <v>0</v>
      </c>
      <c r="P294" s="2">
        <v>0</v>
      </c>
      <c r="Q294" s="2">
        <v>57.52</v>
      </c>
      <c r="R294" s="2">
        <v>7.4776000000000007</v>
      </c>
      <c r="S294" s="2">
        <v>0</v>
      </c>
      <c r="T294" s="2">
        <v>0</v>
      </c>
      <c r="U294" s="2">
        <v>64.997600000000006</v>
      </c>
      <c r="V294" s="2">
        <v>0</v>
      </c>
      <c r="W294" s="2" t="s">
        <v>1</v>
      </c>
    </row>
    <row r="295" spans="5:23" x14ac:dyDescent="0.25">
      <c r="E295" t="s">
        <v>367</v>
      </c>
      <c r="F295" t="s">
        <v>395</v>
      </c>
      <c r="G295" t="s">
        <v>1</v>
      </c>
      <c r="H295" t="s">
        <v>0</v>
      </c>
      <c r="I295" t="s">
        <v>142</v>
      </c>
      <c r="J295" t="s">
        <v>144</v>
      </c>
      <c r="K295">
        <v>596</v>
      </c>
      <c r="L295">
        <v>596</v>
      </c>
      <c r="M295" t="s">
        <v>54</v>
      </c>
      <c r="N295" t="s">
        <v>55</v>
      </c>
      <c r="O295" s="2">
        <v>0</v>
      </c>
      <c r="P295" s="2">
        <v>0</v>
      </c>
      <c r="Q295" s="2">
        <v>14</v>
      </c>
      <c r="R295" s="2">
        <v>1.82</v>
      </c>
      <c r="S295" s="2">
        <v>0</v>
      </c>
      <c r="T295" s="2">
        <v>0</v>
      </c>
      <c r="U295" s="2">
        <v>15.82</v>
      </c>
      <c r="V295" s="2">
        <v>0</v>
      </c>
      <c r="W295" s="2" t="s">
        <v>1</v>
      </c>
    </row>
    <row r="296" spans="5:23" x14ac:dyDescent="0.25">
      <c r="E296" t="s">
        <v>367</v>
      </c>
      <c r="F296" t="s">
        <v>395</v>
      </c>
      <c r="G296" t="s">
        <v>1</v>
      </c>
      <c r="H296" t="s">
        <v>0</v>
      </c>
      <c r="I296" t="s">
        <v>142</v>
      </c>
      <c r="J296" t="s">
        <v>144</v>
      </c>
      <c r="K296">
        <v>595</v>
      </c>
      <c r="L296">
        <v>595</v>
      </c>
      <c r="M296" t="s">
        <v>54</v>
      </c>
      <c r="N296" t="s">
        <v>55</v>
      </c>
      <c r="O296" s="2">
        <v>0</v>
      </c>
      <c r="P296" s="2">
        <v>0</v>
      </c>
      <c r="Q296" s="2">
        <v>15</v>
      </c>
      <c r="R296" s="2">
        <v>1.9500000000000002</v>
      </c>
      <c r="S296" s="2">
        <v>0</v>
      </c>
      <c r="T296" s="2">
        <v>0</v>
      </c>
      <c r="U296" s="2">
        <v>16.95</v>
      </c>
      <c r="V296" s="2">
        <v>0</v>
      </c>
      <c r="W296" s="2" t="s">
        <v>1</v>
      </c>
    </row>
    <row r="297" spans="5:23" x14ac:dyDescent="0.25">
      <c r="E297" t="s">
        <v>367</v>
      </c>
      <c r="F297" t="s">
        <v>395</v>
      </c>
      <c r="G297" t="s">
        <v>1</v>
      </c>
      <c r="H297" t="s">
        <v>0</v>
      </c>
      <c r="I297" t="s">
        <v>142</v>
      </c>
      <c r="J297" t="s">
        <v>144</v>
      </c>
      <c r="K297">
        <v>594</v>
      </c>
      <c r="L297">
        <v>594</v>
      </c>
      <c r="M297" t="s">
        <v>54</v>
      </c>
      <c r="N297" t="s">
        <v>55</v>
      </c>
      <c r="O297" s="2">
        <v>0</v>
      </c>
      <c r="P297" s="2">
        <v>0</v>
      </c>
      <c r="Q297" s="2">
        <v>53.1</v>
      </c>
      <c r="R297" s="2">
        <v>6.9030000000000005</v>
      </c>
      <c r="S297" s="2">
        <v>0</v>
      </c>
      <c r="T297" s="2">
        <v>0</v>
      </c>
      <c r="U297" s="2">
        <v>60.003</v>
      </c>
      <c r="V297" s="2">
        <v>0</v>
      </c>
      <c r="W297" s="2" t="s">
        <v>1</v>
      </c>
    </row>
    <row r="298" spans="5:23" x14ac:dyDescent="0.25">
      <c r="E298" t="s">
        <v>367</v>
      </c>
      <c r="F298" t="s">
        <v>394</v>
      </c>
      <c r="G298" t="s">
        <v>1</v>
      </c>
      <c r="H298" t="s">
        <v>0</v>
      </c>
      <c r="I298" t="s">
        <v>142</v>
      </c>
      <c r="J298" t="s">
        <v>144</v>
      </c>
      <c r="K298">
        <v>593</v>
      </c>
      <c r="L298">
        <v>593</v>
      </c>
      <c r="M298" t="s">
        <v>54</v>
      </c>
      <c r="N298" t="s">
        <v>55</v>
      </c>
      <c r="O298" s="2">
        <v>0</v>
      </c>
      <c r="P298" s="2">
        <v>0</v>
      </c>
      <c r="Q298" s="2">
        <v>152.93</v>
      </c>
      <c r="R298" s="2">
        <v>19.8809</v>
      </c>
      <c r="S298" s="2">
        <v>0</v>
      </c>
      <c r="T298" s="2">
        <v>0</v>
      </c>
      <c r="U298" s="2">
        <v>172.8109</v>
      </c>
      <c r="V298" s="2">
        <v>0</v>
      </c>
      <c r="W298" s="2" t="s">
        <v>1</v>
      </c>
    </row>
    <row r="299" spans="5:23" x14ac:dyDescent="0.25">
      <c r="E299" t="s">
        <v>367</v>
      </c>
      <c r="F299" t="s">
        <v>393</v>
      </c>
      <c r="G299" t="s">
        <v>1</v>
      </c>
      <c r="H299" t="s">
        <v>0</v>
      </c>
      <c r="I299" t="s">
        <v>142</v>
      </c>
      <c r="J299" t="s">
        <v>144</v>
      </c>
      <c r="K299">
        <v>592</v>
      </c>
      <c r="L299">
        <v>592</v>
      </c>
      <c r="M299" t="s">
        <v>54</v>
      </c>
      <c r="N299" t="s">
        <v>55</v>
      </c>
      <c r="O299" s="2">
        <v>0</v>
      </c>
      <c r="P299" s="2">
        <v>0</v>
      </c>
      <c r="Q299" s="2">
        <v>28</v>
      </c>
      <c r="R299" s="2">
        <v>3.64</v>
      </c>
      <c r="S299" s="2">
        <v>0</v>
      </c>
      <c r="T299" s="2">
        <v>0</v>
      </c>
      <c r="U299" s="2">
        <v>31.64</v>
      </c>
      <c r="V299" s="2">
        <v>0</v>
      </c>
      <c r="W299" s="2" t="s">
        <v>1</v>
      </c>
    </row>
    <row r="300" spans="5:23" x14ac:dyDescent="0.25">
      <c r="E300" t="s">
        <v>367</v>
      </c>
      <c r="F300" t="s">
        <v>393</v>
      </c>
      <c r="G300" t="s">
        <v>1</v>
      </c>
      <c r="H300" t="s">
        <v>0</v>
      </c>
      <c r="I300" t="s">
        <v>142</v>
      </c>
      <c r="J300" t="s">
        <v>144</v>
      </c>
      <c r="K300">
        <v>591</v>
      </c>
      <c r="L300">
        <v>591</v>
      </c>
      <c r="M300" t="s">
        <v>124</v>
      </c>
      <c r="N300" t="s">
        <v>125</v>
      </c>
      <c r="O300" s="2">
        <v>0</v>
      </c>
      <c r="P300" s="2">
        <v>0</v>
      </c>
      <c r="Q300" s="2">
        <v>20</v>
      </c>
      <c r="R300" s="2">
        <v>2.6</v>
      </c>
      <c r="S300" s="2">
        <v>0</v>
      </c>
      <c r="T300" s="2">
        <v>0</v>
      </c>
      <c r="U300" s="2">
        <v>22.6</v>
      </c>
      <c r="V300" s="2">
        <v>0</v>
      </c>
      <c r="W300" s="2" t="s">
        <v>1</v>
      </c>
    </row>
    <row r="301" spans="5:23" x14ac:dyDescent="0.25">
      <c r="E301" t="s">
        <v>367</v>
      </c>
      <c r="F301" t="s">
        <v>392</v>
      </c>
      <c r="G301" t="s">
        <v>1</v>
      </c>
      <c r="H301" t="s">
        <v>0</v>
      </c>
      <c r="I301" t="s">
        <v>142</v>
      </c>
      <c r="J301" t="s">
        <v>144</v>
      </c>
      <c r="K301">
        <v>590</v>
      </c>
      <c r="L301">
        <v>590</v>
      </c>
      <c r="M301" t="s">
        <v>54</v>
      </c>
      <c r="N301" t="s">
        <v>55</v>
      </c>
      <c r="O301" s="2">
        <v>0</v>
      </c>
      <c r="P301" s="2">
        <v>0</v>
      </c>
      <c r="Q301" s="2">
        <v>14</v>
      </c>
      <c r="R301" s="2">
        <v>1.82</v>
      </c>
      <c r="S301" s="2">
        <v>0</v>
      </c>
      <c r="T301" s="2">
        <v>0</v>
      </c>
      <c r="U301" s="2">
        <v>15.82</v>
      </c>
      <c r="V301" s="2">
        <v>0</v>
      </c>
      <c r="W301" s="2" t="s">
        <v>1</v>
      </c>
    </row>
    <row r="302" spans="5:23" x14ac:dyDescent="0.25">
      <c r="E302" t="s">
        <v>367</v>
      </c>
      <c r="F302" t="s">
        <v>391</v>
      </c>
      <c r="G302" t="s">
        <v>1</v>
      </c>
      <c r="H302" t="s">
        <v>0</v>
      </c>
      <c r="I302" t="s">
        <v>142</v>
      </c>
      <c r="J302" t="s">
        <v>144</v>
      </c>
      <c r="K302">
        <v>589</v>
      </c>
      <c r="L302">
        <v>589</v>
      </c>
      <c r="M302" t="s">
        <v>54</v>
      </c>
      <c r="N302" t="s">
        <v>55</v>
      </c>
      <c r="O302" s="2">
        <v>0</v>
      </c>
      <c r="P302" s="2">
        <v>0</v>
      </c>
      <c r="Q302" s="2">
        <v>14</v>
      </c>
      <c r="R302" s="2">
        <v>1.82</v>
      </c>
      <c r="S302" s="2">
        <v>0</v>
      </c>
      <c r="T302" s="2">
        <v>0</v>
      </c>
      <c r="U302" s="2">
        <v>15.82</v>
      </c>
      <c r="V302" s="2">
        <v>0</v>
      </c>
      <c r="W302" s="2" t="s">
        <v>1</v>
      </c>
    </row>
    <row r="303" spans="5:23" x14ac:dyDescent="0.25">
      <c r="E303" t="s">
        <v>367</v>
      </c>
      <c r="F303" t="s">
        <v>390</v>
      </c>
      <c r="G303" t="s">
        <v>1</v>
      </c>
      <c r="H303" t="s">
        <v>0</v>
      </c>
      <c r="I303" t="s">
        <v>142</v>
      </c>
      <c r="J303" t="s">
        <v>144</v>
      </c>
      <c r="K303">
        <v>588</v>
      </c>
      <c r="L303">
        <v>588</v>
      </c>
      <c r="M303" t="s">
        <v>54</v>
      </c>
      <c r="N303" t="s">
        <v>55</v>
      </c>
      <c r="O303" s="2">
        <v>0</v>
      </c>
      <c r="P303" s="2">
        <v>0</v>
      </c>
      <c r="Q303" s="2">
        <v>14</v>
      </c>
      <c r="R303" s="2">
        <v>1.82</v>
      </c>
      <c r="S303" s="2">
        <v>0</v>
      </c>
      <c r="T303" s="2">
        <v>0</v>
      </c>
      <c r="U303" s="2">
        <v>15.82</v>
      </c>
      <c r="V303" s="2">
        <v>0</v>
      </c>
      <c r="W303" s="2" t="s">
        <v>1</v>
      </c>
    </row>
    <row r="304" spans="5:23" x14ac:dyDescent="0.25">
      <c r="E304" t="s">
        <v>367</v>
      </c>
      <c r="F304" t="s">
        <v>390</v>
      </c>
      <c r="G304" t="s">
        <v>1</v>
      </c>
      <c r="H304" t="s">
        <v>0</v>
      </c>
      <c r="I304" t="s">
        <v>142</v>
      </c>
      <c r="J304" t="s">
        <v>144</v>
      </c>
      <c r="K304">
        <v>587</v>
      </c>
      <c r="L304">
        <v>587</v>
      </c>
      <c r="M304" t="s">
        <v>56</v>
      </c>
      <c r="N304" t="s">
        <v>57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 t="s">
        <v>1</v>
      </c>
    </row>
    <row r="305" spans="5:23" x14ac:dyDescent="0.25">
      <c r="E305" t="s">
        <v>367</v>
      </c>
      <c r="F305" t="s">
        <v>390</v>
      </c>
      <c r="G305" t="s">
        <v>1</v>
      </c>
      <c r="H305" t="s">
        <v>0</v>
      </c>
      <c r="I305" t="s">
        <v>142</v>
      </c>
      <c r="J305" t="s">
        <v>144</v>
      </c>
      <c r="K305">
        <v>586</v>
      </c>
      <c r="L305">
        <v>586</v>
      </c>
      <c r="M305" t="s">
        <v>56</v>
      </c>
      <c r="N305" t="s">
        <v>57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 t="s">
        <v>1</v>
      </c>
    </row>
    <row r="306" spans="5:23" x14ac:dyDescent="0.25">
      <c r="E306" t="s">
        <v>367</v>
      </c>
      <c r="F306" t="s">
        <v>390</v>
      </c>
      <c r="G306" t="s">
        <v>1</v>
      </c>
      <c r="H306" t="s">
        <v>0</v>
      </c>
      <c r="I306" t="s">
        <v>142</v>
      </c>
      <c r="J306" t="s">
        <v>144</v>
      </c>
      <c r="K306">
        <v>585</v>
      </c>
      <c r="L306">
        <v>585</v>
      </c>
      <c r="M306" t="s">
        <v>54</v>
      </c>
      <c r="N306" t="s">
        <v>55</v>
      </c>
      <c r="O306" s="2">
        <v>0</v>
      </c>
      <c r="P306" s="2">
        <v>0</v>
      </c>
      <c r="Q306" s="2">
        <v>14</v>
      </c>
      <c r="R306" s="2">
        <v>1.82</v>
      </c>
      <c r="S306" s="2">
        <v>0</v>
      </c>
      <c r="T306" s="2">
        <v>0</v>
      </c>
      <c r="U306" s="2">
        <v>15.82</v>
      </c>
      <c r="V306" s="2">
        <v>0</v>
      </c>
      <c r="W306" s="2" t="s">
        <v>1</v>
      </c>
    </row>
    <row r="307" spans="5:23" x14ac:dyDescent="0.25">
      <c r="E307" t="s">
        <v>367</v>
      </c>
      <c r="F307" t="s">
        <v>389</v>
      </c>
      <c r="G307" t="s">
        <v>1</v>
      </c>
      <c r="H307" t="s">
        <v>0</v>
      </c>
      <c r="I307" t="s">
        <v>142</v>
      </c>
      <c r="J307" t="s">
        <v>144</v>
      </c>
      <c r="K307">
        <v>584</v>
      </c>
      <c r="L307">
        <v>584</v>
      </c>
      <c r="M307" t="s">
        <v>54</v>
      </c>
      <c r="N307" t="s">
        <v>55</v>
      </c>
      <c r="O307" s="2">
        <v>0</v>
      </c>
      <c r="P307" s="2">
        <v>0</v>
      </c>
      <c r="Q307" s="2">
        <v>14</v>
      </c>
      <c r="R307" s="2">
        <v>1.82</v>
      </c>
      <c r="S307" s="2">
        <v>0</v>
      </c>
      <c r="T307" s="2">
        <v>0</v>
      </c>
      <c r="U307" s="2">
        <v>15.82</v>
      </c>
      <c r="V307" s="2">
        <v>0</v>
      </c>
      <c r="W307" s="2" t="s">
        <v>1</v>
      </c>
    </row>
    <row r="308" spans="5:23" x14ac:dyDescent="0.25">
      <c r="E308" t="s">
        <v>367</v>
      </c>
      <c r="F308" t="s">
        <v>389</v>
      </c>
      <c r="G308" t="s">
        <v>1</v>
      </c>
      <c r="H308" t="s">
        <v>0</v>
      </c>
      <c r="I308" t="s">
        <v>142</v>
      </c>
      <c r="J308" t="s">
        <v>144</v>
      </c>
      <c r="K308">
        <v>583</v>
      </c>
      <c r="L308">
        <v>583</v>
      </c>
      <c r="M308" t="s">
        <v>54</v>
      </c>
      <c r="N308" t="s">
        <v>55</v>
      </c>
      <c r="O308" s="2">
        <v>0</v>
      </c>
      <c r="P308" s="2">
        <v>0</v>
      </c>
      <c r="Q308" s="2">
        <v>100</v>
      </c>
      <c r="R308" s="2">
        <v>13</v>
      </c>
      <c r="S308" s="2">
        <v>0</v>
      </c>
      <c r="T308" s="2">
        <v>0</v>
      </c>
      <c r="U308" s="2">
        <v>113</v>
      </c>
      <c r="V308" s="2">
        <v>0</v>
      </c>
      <c r="W308" s="2" t="s">
        <v>1</v>
      </c>
    </row>
    <row r="309" spans="5:23" x14ac:dyDescent="0.25">
      <c r="E309" t="s">
        <v>367</v>
      </c>
      <c r="F309" t="s">
        <v>389</v>
      </c>
      <c r="G309" t="s">
        <v>1</v>
      </c>
      <c r="H309" t="s">
        <v>0</v>
      </c>
      <c r="I309" t="s">
        <v>142</v>
      </c>
      <c r="J309" t="s">
        <v>144</v>
      </c>
      <c r="K309">
        <v>582</v>
      </c>
      <c r="L309">
        <v>582</v>
      </c>
      <c r="M309" t="s">
        <v>54</v>
      </c>
      <c r="N309" t="s">
        <v>55</v>
      </c>
      <c r="O309" s="2">
        <v>0</v>
      </c>
      <c r="P309" s="2">
        <v>0</v>
      </c>
      <c r="Q309" s="2">
        <v>7</v>
      </c>
      <c r="R309" s="2">
        <v>0.91</v>
      </c>
      <c r="S309" s="2">
        <v>0</v>
      </c>
      <c r="T309" s="2">
        <v>0</v>
      </c>
      <c r="U309" s="2">
        <v>7.91</v>
      </c>
      <c r="V309" s="2">
        <v>0</v>
      </c>
      <c r="W309" s="2" t="s">
        <v>1</v>
      </c>
    </row>
    <row r="310" spans="5:23" x14ac:dyDescent="0.25">
      <c r="E310" t="s">
        <v>367</v>
      </c>
      <c r="F310" t="s">
        <v>389</v>
      </c>
      <c r="G310" t="s">
        <v>1</v>
      </c>
      <c r="H310" t="s">
        <v>0</v>
      </c>
      <c r="I310" t="s">
        <v>142</v>
      </c>
      <c r="J310" t="s">
        <v>144</v>
      </c>
      <c r="K310">
        <v>581</v>
      </c>
      <c r="L310">
        <v>581</v>
      </c>
      <c r="M310" t="s">
        <v>54</v>
      </c>
      <c r="N310" t="s">
        <v>55</v>
      </c>
      <c r="O310" s="2">
        <v>0</v>
      </c>
      <c r="P310" s="2">
        <v>0</v>
      </c>
      <c r="Q310" s="2">
        <v>37.03</v>
      </c>
      <c r="R310" s="2">
        <v>4.8139000000000003</v>
      </c>
      <c r="S310" s="2">
        <v>0</v>
      </c>
      <c r="T310" s="2">
        <v>0</v>
      </c>
      <c r="U310" s="2">
        <v>41.843900000000005</v>
      </c>
      <c r="V310" s="2">
        <v>0</v>
      </c>
      <c r="W310" s="2" t="s">
        <v>1</v>
      </c>
    </row>
    <row r="311" spans="5:23" x14ac:dyDescent="0.25">
      <c r="E311" t="s">
        <v>367</v>
      </c>
      <c r="F311" t="s">
        <v>378</v>
      </c>
      <c r="G311" t="s">
        <v>1</v>
      </c>
      <c r="H311" t="s">
        <v>0</v>
      </c>
      <c r="I311" t="s">
        <v>142</v>
      </c>
      <c r="J311" t="s">
        <v>144</v>
      </c>
      <c r="K311">
        <v>580</v>
      </c>
      <c r="L311">
        <v>580</v>
      </c>
      <c r="M311" t="s">
        <v>54</v>
      </c>
      <c r="N311" t="s">
        <v>55</v>
      </c>
      <c r="O311" s="2">
        <v>0</v>
      </c>
      <c r="P311" s="2">
        <v>0</v>
      </c>
      <c r="Q311" s="2">
        <v>20</v>
      </c>
      <c r="R311" s="2">
        <v>2.6</v>
      </c>
      <c r="S311" s="2">
        <v>0</v>
      </c>
      <c r="T311" s="2">
        <v>0</v>
      </c>
      <c r="U311" s="2">
        <v>22.6</v>
      </c>
      <c r="V311" s="2">
        <v>0</v>
      </c>
      <c r="W311" s="2" t="s">
        <v>1</v>
      </c>
    </row>
    <row r="312" spans="5:23" x14ac:dyDescent="0.25">
      <c r="E312" t="s">
        <v>367</v>
      </c>
      <c r="F312" t="s">
        <v>378</v>
      </c>
      <c r="G312" t="s">
        <v>1</v>
      </c>
      <c r="H312" t="s">
        <v>0</v>
      </c>
      <c r="I312" t="s">
        <v>142</v>
      </c>
      <c r="J312" t="s">
        <v>144</v>
      </c>
      <c r="K312">
        <v>579</v>
      </c>
      <c r="L312">
        <v>579</v>
      </c>
      <c r="M312" t="s">
        <v>54</v>
      </c>
      <c r="N312" t="s">
        <v>55</v>
      </c>
      <c r="O312" s="2">
        <v>0</v>
      </c>
      <c r="P312" s="2">
        <v>0</v>
      </c>
      <c r="Q312" s="2">
        <v>34</v>
      </c>
      <c r="R312" s="2">
        <v>4.42</v>
      </c>
      <c r="S312" s="2">
        <v>0</v>
      </c>
      <c r="T312" s="2">
        <v>0</v>
      </c>
      <c r="U312" s="2">
        <v>38.42</v>
      </c>
      <c r="V312" s="2">
        <v>0</v>
      </c>
      <c r="W312" s="2" t="s">
        <v>1</v>
      </c>
    </row>
    <row r="313" spans="5:23" x14ac:dyDescent="0.25">
      <c r="E313" t="s">
        <v>367</v>
      </c>
      <c r="F313" t="s">
        <v>388</v>
      </c>
      <c r="G313" t="s">
        <v>1</v>
      </c>
      <c r="H313" t="s">
        <v>0</v>
      </c>
      <c r="I313" t="s">
        <v>142</v>
      </c>
      <c r="J313" t="s">
        <v>144</v>
      </c>
      <c r="K313">
        <v>578</v>
      </c>
      <c r="L313">
        <v>578</v>
      </c>
      <c r="M313" t="s">
        <v>54</v>
      </c>
      <c r="N313" t="s">
        <v>55</v>
      </c>
      <c r="O313" s="2">
        <v>0</v>
      </c>
      <c r="P313" s="2">
        <v>0</v>
      </c>
      <c r="Q313" s="2">
        <v>20</v>
      </c>
      <c r="R313" s="2">
        <v>2.6</v>
      </c>
      <c r="S313" s="2">
        <v>0</v>
      </c>
      <c r="T313" s="2">
        <v>0</v>
      </c>
      <c r="U313" s="2">
        <v>22.6</v>
      </c>
      <c r="V313" s="2">
        <v>0</v>
      </c>
      <c r="W313" s="2" t="s">
        <v>1</v>
      </c>
    </row>
    <row r="314" spans="5:23" x14ac:dyDescent="0.25">
      <c r="E314" t="s">
        <v>367</v>
      </c>
      <c r="F314" t="s">
        <v>388</v>
      </c>
      <c r="G314" t="s">
        <v>1</v>
      </c>
      <c r="H314" t="s">
        <v>0</v>
      </c>
      <c r="I314" t="s">
        <v>142</v>
      </c>
      <c r="J314" t="s">
        <v>144</v>
      </c>
      <c r="K314">
        <v>577</v>
      </c>
      <c r="L314">
        <v>577</v>
      </c>
      <c r="M314" t="s">
        <v>54</v>
      </c>
      <c r="N314" t="s">
        <v>55</v>
      </c>
      <c r="O314" s="2">
        <v>0</v>
      </c>
      <c r="P314" s="2">
        <v>0</v>
      </c>
      <c r="Q314" s="2">
        <v>14</v>
      </c>
      <c r="R314" s="2">
        <v>1.82</v>
      </c>
      <c r="S314" s="2">
        <v>0</v>
      </c>
      <c r="T314" s="2">
        <v>0</v>
      </c>
      <c r="U314" s="2">
        <v>15.82</v>
      </c>
      <c r="V314" s="2">
        <v>0</v>
      </c>
      <c r="W314" s="2" t="s">
        <v>1</v>
      </c>
    </row>
    <row r="315" spans="5:23" x14ac:dyDescent="0.25">
      <c r="E315" t="s">
        <v>367</v>
      </c>
      <c r="F315" t="s">
        <v>377</v>
      </c>
      <c r="G315" t="s">
        <v>1</v>
      </c>
      <c r="H315" t="s">
        <v>0</v>
      </c>
      <c r="I315" t="s">
        <v>142</v>
      </c>
      <c r="J315" t="s">
        <v>144</v>
      </c>
      <c r="K315">
        <v>576</v>
      </c>
      <c r="L315">
        <v>576</v>
      </c>
      <c r="M315" t="s">
        <v>54</v>
      </c>
      <c r="N315" t="s">
        <v>55</v>
      </c>
      <c r="O315" s="2">
        <v>0</v>
      </c>
      <c r="P315" s="2">
        <v>0</v>
      </c>
      <c r="Q315" s="2">
        <v>10</v>
      </c>
      <c r="R315" s="2">
        <v>1.3</v>
      </c>
      <c r="S315" s="2">
        <v>0</v>
      </c>
      <c r="T315" s="2">
        <v>0</v>
      </c>
      <c r="U315" s="2">
        <v>11.3</v>
      </c>
      <c r="V315" s="2">
        <v>0</v>
      </c>
      <c r="W315" s="2" t="s">
        <v>1</v>
      </c>
    </row>
    <row r="316" spans="5:23" x14ac:dyDescent="0.25">
      <c r="E316" t="s">
        <v>367</v>
      </c>
      <c r="F316" t="s">
        <v>387</v>
      </c>
      <c r="G316" t="s">
        <v>1</v>
      </c>
      <c r="H316" t="s">
        <v>0</v>
      </c>
      <c r="I316" t="s">
        <v>142</v>
      </c>
      <c r="J316" t="s">
        <v>144</v>
      </c>
      <c r="K316">
        <v>575</v>
      </c>
      <c r="L316">
        <v>575</v>
      </c>
      <c r="M316" t="s">
        <v>171</v>
      </c>
      <c r="N316" t="s">
        <v>172</v>
      </c>
      <c r="O316" s="2">
        <v>0</v>
      </c>
      <c r="P316" s="2">
        <v>0</v>
      </c>
      <c r="Q316" s="2">
        <v>10</v>
      </c>
      <c r="R316" s="2">
        <v>1.3</v>
      </c>
      <c r="S316" s="2">
        <v>0</v>
      </c>
      <c r="T316" s="2">
        <v>0</v>
      </c>
      <c r="U316" s="2">
        <v>11.3</v>
      </c>
      <c r="V316" s="2">
        <v>0</v>
      </c>
      <c r="W316" s="2" t="s">
        <v>1</v>
      </c>
    </row>
    <row r="317" spans="5:23" x14ac:dyDescent="0.25">
      <c r="E317" t="s">
        <v>367</v>
      </c>
      <c r="F317" t="s">
        <v>387</v>
      </c>
      <c r="G317" t="s">
        <v>1</v>
      </c>
      <c r="H317" t="s">
        <v>0</v>
      </c>
      <c r="I317" t="s">
        <v>142</v>
      </c>
      <c r="J317" t="s">
        <v>144</v>
      </c>
      <c r="K317">
        <v>574</v>
      </c>
      <c r="L317">
        <v>574</v>
      </c>
      <c r="M317" t="s">
        <v>54</v>
      </c>
      <c r="N317" t="s">
        <v>55</v>
      </c>
      <c r="O317" s="2">
        <v>0</v>
      </c>
      <c r="P317" s="2">
        <v>0</v>
      </c>
      <c r="Q317" s="2">
        <v>75.25</v>
      </c>
      <c r="R317" s="2">
        <v>9.7825000000000006</v>
      </c>
      <c r="S317" s="2">
        <v>0</v>
      </c>
      <c r="T317" s="2">
        <v>0</v>
      </c>
      <c r="U317" s="2">
        <v>85.032499999999999</v>
      </c>
      <c r="V317" s="2">
        <v>0</v>
      </c>
      <c r="W317" s="2" t="s">
        <v>1</v>
      </c>
    </row>
    <row r="318" spans="5:23" x14ac:dyDescent="0.25">
      <c r="E318" t="s">
        <v>367</v>
      </c>
      <c r="F318" t="s">
        <v>386</v>
      </c>
      <c r="G318" t="s">
        <v>1</v>
      </c>
      <c r="H318" t="s">
        <v>0</v>
      </c>
      <c r="I318" t="s">
        <v>142</v>
      </c>
      <c r="J318" t="s">
        <v>144</v>
      </c>
      <c r="K318">
        <v>573</v>
      </c>
      <c r="L318">
        <v>573</v>
      </c>
      <c r="M318" t="s">
        <v>54</v>
      </c>
      <c r="N318" t="s">
        <v>55</v>
      </c>
      <c r="O318" s="2">
        <v>0</v>
      </c>
      <c r="P318" s="2">
        <v>0</v>
      </c>
      <c r="Q318" s="2">
        <v>24</v>
      </c>
      <c r="R318" s="2">
        <v>3.12</v>
      </c>
      <c r="S318" s="2">
        <v>0</v>
      </c>
      <c r="T318" s="2">
        <v>0</v>
      </c>
      <c r="U318" s="2">
        <v>27.12</v>
      </c>
      <c r="V318" s="2">
        <v>0</v>
      </c>
      <c r="W318" s="2" t="s">
        <v>1</v>
      </c>
    </row>
    <row r="319" spans="5:23" x14ac:dyDescent="0.25">
      <c r="E319" t="s">
        <v>367</v>
      </c>
      <c r="F319" t="s">
        <v>386</v>
      </c>
      <c r="G319" t="s">
        <v>1</v>
      </c>
      <c r="H319" t="s">
        <v>0</v>
      </c>
      <c r="I319" t="s">
        <v>142</v>
      </c>
      <c r="J319" t="s">
        <v>144</v>
      </c>
      <c r="K319">
        <v>572</v>
      </c>
      <c r="L319">
        <v>572</v>
      </c>
      <c r="M319" t="s">
        <v>54</v>
      </c>
      <c r="N319" t="s">
        <v>55</v>
      </c>
      <c r="O319" s="2">
        <v>0</v>
      </c>
      <c r="P319" s="2">
        <v>0</v>
      </c>
      <c r="Q319" s="2">
        <v>20</v>
      </c>
      <c r="R319" s="2">
        <v>2.6</v>
      </c>
      <c r="S319" s="2">
        <v>0</v>
      </c>
      <c r="T319" s="2">
        <v>0</v>
      </c>
      <c r="U319" s="2">
        <v>22.6</v>
      </c>
      <c r="V319" s="2">
        <v>0</v>
      </c>
      <c r="W319" s="2" t="s">
        <v>1</v>
      </c>
    </row>
    <row r="320" spans="5:23" x14ac:dyDescent="0.25">
      <c r="E320" t="s">
        <v>367</v>
      </c>
      <c r="F320" t="s">
        <v>375</v>
      </c>
      <c r="G320" t="s">
        <v>1</v>
      </c>
      <c r="H320" t="s">
        <v>0</v>
      </c>
      <c r="I320" t="s">
        <v>142</v>
      </c>
      <c r="J320" t="s">
        <v>144</v>
      </c>
      <c r="K320">
        <v>571</v>
      </c>
      <c r="L320">
        <v>571</v>
      </c>
      <c r="M320" t="s">
        <v>293</v>
      </c>
      <c r="N320" t="s">
        <v>294</v>
      </c>
      <c r="O320" s="2">
        <v>0</v>
      </c>
      <c r="P320" s="2">
        <v>0</v>
      </c>
      <c r="Q320" s="2">
        <v>367.87</v>
      </c>
      <c r="R320" s="2">
        <v>47.823100000000004</v>
      </c>
      <c r="S320" s="2">
        <v>0</v>
      </c>
      <c r="T320" s="2">
        <v>0</v>
      </c>
      <c r="U320" s="2">
        <v>415.69310000000002</v>
      </c>
      <c r="V320" s="2">
        <v>0</v>
      </c>
      <c r="W320" s="2" t="s">
        <v>1</v>
      </c>
    </row>
    <row r="321" spans="5:23" x14ac:dyDescent="0.25">
      <c r="E321" t="s">
        <v>367</v>
      </c>
      <c r="F321" t="s">
        <v>375</v>
      </c>
      <c r="G321" t="s">
        <v>1</v>
      </c>
      <c r="H321" t="s">
        <v>0</v>
      </c>
      <c r="I321" t="s">
        <v>142</v>
      </c>
      <c r="J321" t="s">
        <v>144</v>
      </c>
      <c r="K321">
        <v>570</v>
      </c>
      <c r="L321">
        <v>570</v>
      </c>
      <c r="M321" t="s">
        <v>54</v>
      </c>
      <c r="N321" t="s">
        <v>55</v>
      </c>
      <c r="O321" s="2">
        <v>0</v>
      </c>
      <c r="P321" s="2">
        <v>0</v>
      </c>
      <c r="Q321" s="2">
        <v>28</v>
      </c>
      <c r="R321" s="2">
        <v>3.64</v>
      </c>
      <c r="S321" s="2">
        <v>0</v>
      </c>
      <c r="T321" s="2">
        <v>0</v>
      </c>
      <c r="U321" s="2">
        <v>31.64</v>
      </c>
      <c r="V321" s="2">
        <v>0</v>
      </c>
      <c r="W321" s="2" t="s">
        <v>1</v>
      </c>
    </row>
    <row r="322" spans="5:23" x14ac:dyDescent="0.25">
      <c r="E322" t="s">
        <v>367</v>
      </c>
      <c r="F322" t="s">
        <v>375</v>
      </c>
      <c r="G322" t="s">
        <v>1</v>
      </c>
      <c r="H322" t="s">
        <v>0</v>
      </c>
      <c r="I322" t="s">
        <v>142</v>
      </c>
      <c r="J322" t="s">
        <v>144</v>
      </c>
      <c r="K322">
        <v>569</v>
      </c>
      <c r="L322">
        <v>569</v>
      </c>
      <c r="M322" t="s">
        <v>54</v>
      </c>
      <c r="N322" t="s">
        <v>55</v>
      </c>
      <c r="O322" s="2">
        <v>0</v>
      </c>
      <c r="P322" s="2">
        <v>0</v>
      </c>
      <c r="Q322" s="2">
        <v>20</v>
      </c>
      <c r="R322" s="2">
        <v>2.6</v>
      </c>
      <c r="S322" s="2">
        <v>0</v>
      </c>
      <c r="T322" s="2">
        <v>0</v>
      </c>
      <c r="U322" s="2">
        <v>22.6</v>
      </c>
      <c r="V322" s="2">
        <v>0</v>
      </c>
      <c r="W322" s="2" t="s">
        <v>1</v>
      </c>
    </row>
    <row r="323" spans="5:23" x14ac:dyDescent="0.25">
      <c r="E323" t="s">
        <v>367</v>
      </c>
      <c r="F323" t="s">
        <v>385</v>
      </c>
      <c r="G323" t="s">
        <v>1</v>
      </c>
      <c r="H323" t="s">
        <v>0</v>
      </c>
      <c r="I323" t="s">
        <v>142</v>
      </c>
      <c r="J323" t="s">
        <v>144</v>
      </c>
      <c r="K323">
        <v>568</v>
      </c>
      <c r="L323">
        <v>568</v>
      </c>
      <c r="M323" t="s">
        <v>54</v>
      </c>
      <c r="N323" t="s">
        <v>55</v>
      </c>
      <c r="O323" s="2">
        <v>0</v>
      </c>
      <c r="P323" s="2">
        <v>0</v>
      </c>
      <c r="Q323" s="2">
        <v>44</v>
      </c>
      <c r="R323" s="2">
        <v>5.7200000000000006</v>
      </c>
      <c r="S323" s="2">
        <v>0</v>
      </c>
      <c r="T323" s="2">
        <v>0</v>
      </c>
      <c r="U323" s="2">
        <v>49.72</v>
      </c>
      <c r="V323" s="2">
        <v>0</v>
      </c>
      <c r="W323" s="2" t="s">
        <v>1</v>
      </c>
    </row>
    <row r="324" spans="5:23" x14ac:dyDescent="0.25">
      <c r="E324" t="s">
        <v>367</v>
      </c>
      <c r="F324" t="s">
        <v>385</v>
      </c>
      <c r="G324" t="s">
        <v>1</v>
      </c>
      <c r="H324" t="s">
        <v>0</v>
      </c>
      <c r="I324" t="s">
        <v>142</v>
      </c>
      <c r="J324" t="s">
        <v>144</v>
      </c>
      <c r="K324">
        <v>567</v>
      </c>
      <c r="L324">
        <v>567</v>
      </c>
      <c r="M324" t="s">
        <v>169</v>
      </c>
      <c r="N324" t="s">
        <v>170</v>
      </c>
      <c r="O324" s="2">
        <v>0</v>
      </c>
      <c r="P324" s="2">
        <v>0</v>
      </c>
      <c r="Q324" s="2">
        <v>324.91000000000003</v>
      </c>
      <c r="R324" s="2">
        <v>42.238300000000002</v>
      </c>
      <c r="S324" s="2">
        <v>0</v>
      </c>
      <c r="T324" s="2">
        <v>0</v>
      </c>
      <c r="U324" s="2">
        <v>367.14830000000001</v>
      </c>
      <c r="V324" s="2">
        <v>0</v>
      </c>
      <c r="W324" s="2" t="s">
        <v>1</v>
      </c>
    </row>
    <row r="325" spans="5:23" x14ac:dyDescent="0.25">
      <c r="E325" t="s">
        <v>367</v>
      </c>
      <c r="F325" t="s">
        <v>385</v>
      </c>
      <c r="G325" t="s">
        <v>1</v>
      </c>
      <c r="H325" t="s">
        <v>0</v>
      </c>
      <c r="I325" t="s">
        <v>142</v>
      </c>
      <c r="J325" t="s">
        <v>144</v>
      </c>
      <c r="K325">
        <v>566</v>
      </c>
      <c r="L325">
        <v>566</v>
      </c>
      <c r="M325" t="s">
        <v>54</v>
      </c>
      <c r="N325" t="s">
        <v>55</v>
      </c>
      <c r="O325" s="2">
        <v>0</v>
      </c>
      <c r="P325" s="2">
        <v>0</v>
      </c>
      <c r="Q325" s="2">
        <v>12</v>
      </c>
      <c r="R325" s="2">
        <v>1.56</v>
      </c>
      <c r="S325" s="2">
        <v>0</v>
      </c>
      <c r="T325" s="2">
        <v>0</v>
      </c>
      <c r="U325" s="2">
        <v>13.56</v>
      </c>
      <c r="V325" s="2">
        <v>0</v>
      </c>
      <c r="W325" s="2" t="s">
        <v>1</v>
      </c>
    </row>
    <row r="326" spans="5:23" x14ac:dyDescent="0.25">
      <c r="E326" t="s">
        <v>367</v>
      </c>
      <c r="F326" t="s">
        <v>384</v>
      </c>
      <c r="G326" t="s">
        <v>1</v>
      </c>
      <c r="H326" t="s">
        <v>0</v>
      </c>
      <c r="I326" t="s">
        <v>142</v>
      </c>
      <c r="J326" t="s">
        <v>144</v>
      </c>
      <c r="K326">
        <v>565</v>
      </c>
      <c r="L326">
        <v>565</v>
      </c>
      <c r="M326" t="s">
        <v>54</v>
      </c>
      <c r="N326" t="s">
        <v>55</v>
      </c>
      <c r="O326" s="2">
        <v>0</v>
      </c>
      <c r="P326" s="2">
        <v>0</v>
      </c>
      <c r="Q326" s="2">
        <v>14</v>
      </c>
      <c r="R326" s="2">
        <v>1.82</v>
      </c>
      <c r="S326" s="2">
        <v>0</v>
      </c>
      <c r="T326" s="2">
        <v>0</v>
      </c>
      <c r="U326" s="2">
        <v>15.82</v>
      </c>
      <c r="V326" s="2">
        <v>0</v>
      </c>
      <c r="W326" s="2" t="s">
        <v>1</v>
      </c>
    </row>
    <row r="327" spans="5:23" x14ac:dyDescent="0.25">
      <c r="E327" t="s">
        <v>334</v>
      </c>
      <c r="F327" t="s">
        <v>345</v>
      </c>
      <c r="G327" t="s">
        <v>1</v>
      </c>
      <c r="H327" t="s">
        <v>0</v>
      </c>
      <c r="I327" t="s">
        <v>142</v>
      </c>
      <c r="J327" t="s">
        <v>144</v>
      </c>
      <c r="K327">
        <v>564</v>
      </c>
      <c r="L327">
        <v>564</v>
      </c>
      <c r="M327" t="s">
        <v>54</v>
      </c>
      <c r="N327" t="s">
        <v>55</v>
      </c>
      <c r="O327" s="2">
        <v>0</v>
      </c>
      <c r="P327" s="2">
        <v>0</v>
      </c>
      <c r="Q327" s="2">
        <v>20</v>
      </c>
      <c r="R327" s="2">
        <v>2.6</v>
      </c>
      <c r="S327" s="2">
        <v>0</v>
      </c>
      <c r="T327" s="2">
        <v>0</v>
      </c>
      <c r="U327" s="2">
        <v>22.6</v>
      </c>
      <c r="V327" s="2">
        <v>0</v>
      </c>
      <c r="W327" s="2" t="s">
        <v>1</v>
      </c>
    </row>
    <row r="328" spans="5:23" x14ac:dyDescent="0.25">
      <c r="E328" t="s">
        <v>334</v>
      </c>
      <c r="F328" t="s">
        <v>345</v>
      </c>
      <c r="G328" t="s">
        <v>1</v>
      </c>
      <c r="H328" t="s">
        <v>0</v>
      </c>
      <c r="I328" t="s">
        <v>142</v>
      </c>
      <c r="J328" t="s">
        <v>144</v>
      </c>
      <c r="K328">
        <v>563</v>
      </c>
      <c r="L328">
        <v>563</v>
      </c>
      <c r="M328" t="s">
        <v>54</v>
      </c>
      <c r="N328" t="s">
        <v>55</v>
      </c>
      <c r="O328" s="2">
        <v>0</v>
      </c>
      <c r="P328" s="2">
        <v>0</v>
      </c>
      <c r="Q328" s="2">
        <v>12</v>
      </c>
      <c r="R328" s="2">
        <v>1.56</v>
      </c>
      <c r="S328" s="2">
        <v>0</v>
      </c>
      <c r="T328" s="2">
        <v>0</v>
      </c>
      <c r="U328" s="2">
        <v>13.56</v>
      </c>
      <c r="V328" s="2">
        <v>0</v>
      </c>
      <c r="W328" s="2" t="s">
        <v>1</v>
      </c>
    </row>
    <row r="329" spans="5:23" x14ac:dyDescent="0.25">
      <c r="E329" t="s">
        <v>334</v>
      </c>
      <c r="F329" t="s">
        <v>354</v>
      </c>
      <c r="G329" t="s">
        <v>1</v>
      </c>
      <c r="H329" t="s">
        <v>0</v>
      </c>
      <c r="I329" t="s">
        <v>142</v>
      </c>
      <c r="J329" t="s">
        <v>144</v>
      </c>
      <c r="K329">
        <v>562</v>
      </c>
      <c r="L329">
        <v>562</v>
      </c>
      <c r="M329" t="s">
        <v>54</v>
      </c>
      <c r="N329" t="s">
        <v>55</v>
      </c>
      <c r="O329" s="2">
        <v>0</v>
      </c>
      <c r="P329" s="2">
        <v>0</v>
      </c>
      <c r="Q329" s="2">
        <v>20</v>
      </c>
      <c r="R329" s="2">
        <v>2.6</v>
      </c>
      <c r="S329" s="2">
        <v>0</v>
      </c>
      <c r="T329" s="2">
        <v>0</v>
      </c>
      <c r="U329" s="2">
        <v>22.6</v>
      </c>
      <c r="V329" s="2">
        <v>0</v>
      </c>
      <c r="W329" s="2" t="s">
        <v>1</v>
      </c>
    </row>
    <row r="330" spans="5:23" x14ac:dyDescent="0.25">
      <c r="E330" t="s">
        <v>334</v>
      </c>
      <c r="F330" t="s">
        <v>354</v>
      </c>
      <c r="G330" t="s">
        <v>1</v>
      </c>
      <c r="H330" t="s">
        <v>0</v>
      </c>
      <c r="I330" t="s">
        <v>142</v>
      </c>
      <c r="J330" t="s">
        <v>144</v>
      </c>
      <c r="K330">
        <v>561</v>
      </c>
      <c r="L330">
        <v>561</v>
      </c>
      <c r="M330" t="s">
        <v>171</v>
      </c>
      <c r="N330" t="s">
        <v>172</v>
      </c>
      <c r="O330" s="2">
        <v>0</v>
      </c>
      <c r="P330" s="2">
        <v>0</v>
      </c>
      <c r="Q330" s="2">
        <v>11</v>
      </c>
      <c r="R330" s="2">
        <v>1.4300000000000002</v>
      </c>
      <c r="S330" s="2">
        <v>0</v>
      </c>
      <c r="T330" s="2">
        <v>0</v>
      </c>
      <c r="U330" s="2">
        <v>12.43</v>
      </c>
      <c r="V330" s="2">
        <v>0</v>
      </c>
      <c r="W330" s="2" t="s">
        <v>1</v>
      </c>
    </row>
    <row r="331" spans="5:23" x14ac:dyDescent="0.25">
      <c r="E331" t="s">
        <v>334</v>
      </c>
      <c r="F331" t="s">
        <v>354</v>
      </c>
      <c r="G331" t="s">
        <v>1</v>
      </c>
      <c r="H331" t="s">
        <v>0</v>
      </c>
      <c r="I331" t="s">
        <v>142</v>
      </c>
      <c r="J331" t="s">
        <v>144</v>
      </c>
      <c r="K331">
        <v>560</v>
      </c>
      <c r="L331">
        <v>560</v>
      </c>
      <c r="M331" t="s">
        <v>54</v>
      </c>
      <c r="N331" t="s">
        <v>55</v>
      </c>
      <c r="O331" s="2">
        <v>0</v>
      </c>
      <c r="P331" s="2">
        <v>0</v>
      </c>
      <c r="Q331" s="2">
        <v>38</v>
      </c>
      <c r="R331" s="2">
        <v>4.9400000000000004</v>
      </c>
      <c r="S331" s="2">
        <v>0</v>
      </c>
      <c r="T331" s="2">
        <v>0</v>
      </c>
      <c r="U331" s="2">
        <v>42.94</v>
      </c>
      <c r="V331" s="2">
        <v>0</v>
      </c>
      <c r="W331" s="2" t="s">
        <v>1</v>
      </c>
    </row>
    <row r="332" spans="5:23" x14ac:dyDescent="0.25">
      <c r="E332" t="s">
        <v>334</v>
      </c>
      <c r="F332" t="s">
        <v>353</v>
      </c>
      <c r="G332" t="s">
        <v>1</v>
      </c>
      <c r="H332" t="s">
        <v>0</v>
      </c>
      <c r="I332" t="s">
        <v>142</v>
      </c>
      <c r="J332" t="s">
        <v>144</v>
      </c>
      <c r="K332">
        <v>559</v>
      </c>
      <c r="L332">
        <v>559</v>
      </c>
      <c r="M332" t="s">
        <v>54</v>
      </c>
      <c r="N332" t="s">
        <v>55</v>
      </c>
      <c r="O332" s="2">
        <v>0</v>
      </c>
      <c r="P332" s="2">
        <v>0</v>
      </c>
      <c r="Q332" s="2">
        <v>32</v>
      </c>
      <c r="R332" s="2">
        <v>4.16</v>
      </c>
      <c r="S332" s="2">
        <v>0</v>
      </c>
      <c r="T332" s="2">
        <v>0</v>
      </c>
      <c r="U332" s="2">
        <v>36.159999999999997</v>
      </c>
      <c r="V332" s="2">
        <v>0</v>
      </c>
      <c r="W332" s="2" t="s">
        <v>1</v>
      </c>
    </row>
    <row r="333" spans="5:23" x14ac:dyDescent="0.25">
      <c r="E333" t="s">
        <v>334</v>
      </c>
      <c r="F333" t="s">
        <v>352</v>
      </c>
      <c r="G333" t="s">
        <v>1</v>
      </c>
      <c r="H333" t="s">
        <v>0</v>
      </c>
      <c r="I333" t="s">
        <v>142</v>
      </c>
      <c r="J333" t="s">
        <v>144</v>
      </c>
      <c r="K333">
        <v>558</v>
      </c>
      <c r="L333">
        <v>558</v>
      </c>
      <c r="M333" t="s">
        <v>54</v>
      </c>
      <c r="N333" t="s">
        <v>55</v>
      </c>
      <c r="O333" s="2">
        <v>0</v>
      </c>
      <c r="P333" s="2">
        <v>0</v>
      </c>
      <c r="Q333" s="2">
        <v>158.1</v>
      </c>
      <c r="R333" s="2">
        <v>20.553000000000001</v>
      </c>
      <c r="S333" s="2">
        <v>0</v>
      </c>
      <c r="T333" s="2">
        <v>0</v>
      </c>
      <c r="U333" s="2">
        <v>178.65299999999999</v>
      </c>
      <c r="V333" s="2">
        <v>0</v>
      </c>
      <c r="W333" s="2" t="s">
        <v>1</v>
      </c>
    </row>
    <row r="334" spans="5:23" x14ac:dyDescent="0.25">
      <c r="E334" t="s">
        <v>334</v>
      </c>
      <c r="F334" t="s">
        <v>351</v>
      </c>
      <c r="G334" t="s">
        <v>1</v>
      </c>
      <c r="H334" t="s">
        <v>0</v>
      </c>
      <c r="I334" t="s">
        <v>142</v>
      </c>
      <c r="J334" t="s">
        <v>144</v>
      </c>
      <c r="K334">
        <v>557</v>
      </c>
      <c r="L334">
        <v>557</v>
      </c>
      <c r="M334" t="s">
        <v>54</v>
      </c>
      <c r="N334" t="s">
        <v>55</v>
      </c>
      <c r="O334" s="2">
        <v>0</v>
      </c>
      <c r="P334" s="2">
        <v>0</v>
      </c>
      <c r="Q334" s="2">
        <v>12</v>
      </c>
      <c r="R334" s="2">
        <v>1.56</v>
      </c>
      <c r="S334" s="2">
        <v>0</v>
      </c>
      <c r="T334" s="2">
        <v>0</v>
      </c>
      <c r="U334" s="2">
        <v>13.56</v>
      </c>
      <c r="V334" s="2">
        <v>0</v>
      </c>
      <c r="W334" s="2" t="s">
        <v>1</v>
      </c>
    </row>
    <row r="335" spans="5:23" x14ac:dyDescent="0.25">
      <c r="E335" t="s">
        <v>334</v>
      </c>
      <c r="F335" t="s">
        <v>342</v>
      </c>
      <c r="G335" t="s">
        <v>1</v>
      </c>
      <c r="H335" t="s">
        <v>0</v>
      </c>
      <c r="I335" t="s">
        <v>142</v>
      </c>
      <c r="J335" t="s">
        <v>144</v>
      </c>
      <c r="K335">
        <v>556</v>
      </c>
      <c r="L335">
        <v>556</v>
      </c>
      <c r="M335" t="s">
        <v>54</v>
      </c>
      <c r="N335" t="s">
        <v>55</v>
      </c>
      <c r="O335" s="2">
        <v>0</v>
      </c>
      <c r="P335" s="2">
        <v>0</v>
      </c>
      <c r="Q335" s="2">
        <v>14</v>
      </c>
      <c r="R335" s="2">
        <v>1.82</v>
      </c>
      <c r="S335" s="2">
        <v>0</v>
      </c>
      <c r="T335" s="2">
        <v>0</v>
      </c>
      <c r="U335" s="2">
        <v>15.82</v>
      </c>
      <c r="V335" s="2">
        <v>0</v>
      </c>
      <c r="W335" s="2" t="s">
        <v>1</v>
      </c>
    </row>
    <row r="336" spans="5:23" x14ac:dyDescent="0.25">
      <c r="E336" t="s">
        <v>334</v>
      </c>
      <c r="F336" t="s">
        <v>350</v>
      </c>
      <c r="G336" t="s">
        <v>1</v>
      </c>
      <c r="H336" t="s">
        <v>0</v>
      </c>
      <c r="I336" t="s">
        <v>142</v>
      </c>
      <c r="J336" t="s">
        <v>144</v>
      </c>
      <c r="K336">
        <v>555</v>
      </c>
      <c r="L336">
        <v>555</v>
      </c>
      <c r="M336" t="s">
        <v>54</v>
      </c>
      <c r="N336" t="s">
        <v>55</v>
      </c>
      <c r="O336" s="2">
        <v>0</v>
      </c>
      <c r="P336" s="2">
        <v>0</v>
      </c>
      <c r="Q336" s="2">
        <v>12</v>
      </c>
      <c r="R336" s="2">
        <v>1.56</v>
      </c>
      <c r="S336" s="2">
        <v>0</v>
      </c>
      <c r="T336" s="2">
        <v>0</v>
      </c>
      <c r="U336" s="2">
        <v>13.56</v>
      </c>
      <c r="V336" s="2">
        <v>0</v>
      </c>
      <c r="W336" s="2" t="s">
        <v>1</v>
      </c>
    </row>
    <row r="337" spans="5:23" x14ac:dyDescent="0.25">
      <c r="E337" t="s">
        <v>334</v>
      </c>
      <c r="F337" t="s">
        <v>350</v>
      </c>
      <c r="G337" t="s">
        <v>1</v>
      </c>
      <c r="H337" t="s">
        <v>0</v>
      </c>
      <c r="I337" t="s">
        <v>142</v>
      </c>
      <c r="J337" t="s">
        <v>144</v>
      </c>
      <c r="K337">
        <v>554</v>
      </c>
      <c r="L337">
        <v>554</v>
      </c>
      <c r="M337" t="s">
        <v>54</v>
      </c>
      <c r="N337" t="s">
        <v>55</v>
      </c>
      <c r="O337" s="2">
        <v>0</v>
      </c>
      <c r="P337" s="2">
        <v>0</v>
      </c>
      <c r="Q337" s="2">
        <v>12</v>
      </c>
      <c r="R337" s="2">
        <v>1.56</v>
      </c>
      <c r="S337" s="2">
        <v>0</v>
      </c>
      <c r="T337" s="2">
        <v>0</v>
      </c>
      <c r="U337" s="2">
        <v>13.56</v>
      </c>
      <c r="V337" s="2">
        <v>0</v>
      </c>
      <c r="W337" s="2" t="s">
        <v>1</v>
      </c>
    </row>
    <row r="338" spans="5:23" x14ac:dyDescent="0.25">
      <c r="E338" t="s">
        <v>334</v>
      </c>
      <c r="F338" t="s">
        <v>350</v>
      </c>
      <c r="G338" t="s">
        <v>1</v>
      </c>
      <c r="H338" t="s">
        <v>0</v>
      </c>
      <c r="I338" t="s">
        <v>142</v>
      </c>
      <c r="J338" t="s">
        <v>144</v>
      </c>
      <c r="K338">
        <v>553</v>
      </c>
      <c r="L338">
        <v>553</v>
      </c>
      <c r="M338" t="s">
        <v>54</v>
      </c>
      <c r="N338" t="s">
        <v>55</v>
      </c>
      <c r="O338" s="2">
        <v>0</v>
      </c>
      <c r="P338" s="2">
        <v>0</v>
      </c>
      <c r="Q338" s="2">
        <v>20</v>
      </c>
      <c r="R338" s="2">
        <v>2.6</v>
      </c>
      <c r="S338" s="2">
        <v>0</v>
      </c>
      <c r="T338" s="2">
        <v>0</v>
      </c>
      <c r="U338" s="2">
        <v>22.6</v>
      </c>
      <c r="V338" s="2">
        <v>0</v>
      </c>
      <c r="W338" s="2" t="s">
        <v>1</v>
      </c>
    </row>
    <row r="339" spans="5:23" x14ac:dyDescent="0.25">
      <c r="E339" t="s">
        <v>334</v>
      </c>
      <c r="F339" t="s">
        <v>341</v>
      </c>
      <c r="G339" t="s">
        <v>1</v>
      </c>
      <c r="H339" t="s">
        <v>0</v>
      </c>
      <c r="I339" t="s">
        <v>142</v>
      </c>
      <c r="J339" t="s">
        <v>144</v>
      </c>
      <c r="K339">
        <v>552</v>
      </c>
      <c r="L339">
        <v>552</v>
      </c>
      <c r="M339" t="s">
        <v>54</v>
      </c>
      <c r="N339" t="s">
        <v>55</v>
      </c>
      <c r="O339" s="2">
        <v>0</v>
      </c>
      <c r="P339" s="2">
        <v>0</v>
      </c>
      <c r="Q339" s="2">
        <v>60</v>
      </c>
      <c r="R339" s="2">
        <v>7.8000000000000007</v>
      </c>
      <c r="S339" s="2">
        <v>0</v>
      </c>
      <c r="T339" s="2">
        <v>0</v>
      </c>
      <c r="U339" s="2">
        <v>67.8</v>
      </c>
      <c r="V339" s="2">
        <v>0</v>
      </c>
      <c r="W339" s="2" t="s">
        <v>1</v>
      </c>
    </row>
    <row r="340" spans="5:23" x14ac:dyDescent="0.25">
      <c r="E340" t="s">
        <v>334</v>
      </c>
      <c r="F340" t="s">
        <v>341</v>
      </c>
      <c r="G340" t="s">
        <v>1</v>
      </c>
      <c r="H340" t="s">
        <v>0</v>
      </c>
      <c r="I340" t="s">
        <v>142</v>
      </c>
      <c r="J340" t="s">
        <v>144</v>
      </c>
      <c r="K340">
        <v>551</v>
      </c>
      <c r="L340">
        <v>551</v>
      </c>
      <c r="M340" t="s">
        <v>54</v>
      </c>
      <c r="N340" t="s">
        <v>55</v>
      </c>
      <c r="O340" s="2">
        <v>0</v>
      </c>
      <c r="P340" s="2">
        <v>0</v>
      </c>
      <c r="Q340" s="2">
        <v>12</v>
      </c>
      <c r="R340" s="2">
        <v>1.56</v>
      </c>
      <c r="S340" s="2">
        <v>0</v>
      </c>
      <c r="T340" s="2">
        <v>0</v>
      </c>
      <c r="U340" s="2">
        <v>13.56</v>
      </c>
      <c r="V340" s="2">
        <v>0</v>
      </c>
      <c r="W340" s="2" t="s">
        <v>1</v>
      </c>
    </row>
    <row r="341" spans="5:23" x14ac:dyDescent="0.25">
      <c r="E341" t="s">
        <v>334</v>
      </c>
      <c r="F341" t="s">
        <v>341</v>
      </c>
      <c r="G341" t="s">
        <v>1</v>
      </c>
      <c r="H341" t="s">
        <v>0</v>
      </c>
      <c r="I341" t="s">
        <v>142</v>
      </c>
      <c r="J341" t="s">
        <v>144</v>
      </c>
      <c r="K341">
        <v>550</v>
      </c>
      <c r="L341">
        <v>550</v>
      </c>
      <c r="M341" t="s">
        <v>54</v>
      </c>
      <c r="N341" t="s">
        <v>55</v>
      </c>
      <c r="O341" s="2">
        <v>0</v>
      </c>
      <c r="P341" s="2">
        <v>0</v>
      </c>
      <c r="Q341" s="2">
        <v>53.1</v>
      </c>
      <c r="R341" s="2">
        <v>6.9030000000000005</v>
      </c>
      <c r="S341" s="2">
        <v>0</v>
      </c>
      <c r="T341" s="2">
        <v>0</v>
      </c>
      <c r="U341" s="2">
        <v>60.003</v>
      </c>
      <c r="V341" s="2">
        <v>0</v>
      </c>
      <c r="W341" s="2" t="s">
        <v>1</v>
      </c>
    </row>
    <row r="342" spans="5:23" x14ac:dyDescent="0.25">
      <c r="E342" t="s">
        <v>334</v>
      </c>
      <c r="F342" t="s">
        <v>341</v>
      </c>
      <c r="G342" t="s">
        <v>1</v>
      </c>
      <c r="H342" t="s">
        <v>0</v>
      </c>
      <c r="I342" t="s">
        <v>142</v>
      </c>
      <c r="J342" t="s">
        <v>144</v>
      </c>
      <c r="K342">
        <v>549</v>
      </c>
      <c r="L342">
        <v>549</v>
      </c>
      <c r="M342" t="s">
        <v>54</v>
      </c>
      <c r="N342" t="s">
        <v>55</v>
      </c>
      <c r="O342" s="2">
        <v>0</v>
      </c>
      <c r="P342" s="2">
        <v>0</v>
      </c>
      <c r="Q342" s="2">
        <v>50</v>
      </c>
      <c r="R342" s="2">
        <v>6.5</v>
      </c>
      <c r="S342" s="2">
        <v>0</v>
      </c>
      <c r="T342" s="2">
        <v>0</v>
      </c>
      <c r="U342" s="2">
        <v>56.5</v>
      </c>
      <c r="V342" s="2">
        <v>0</v>
      </c>
      <c r="W342" s="2" t="s">
        <v>1</v>
      </c>
    </row>
    <row r="343" spans="5:23" x14ac:dyDescent="0.25">
      <c r="E343" t="s">
        <v>334</v>
      </c>
      <c r="F343" t="s">
        <v>340</v>
      </c>
      <c r="G343" t="s">
        <v>1</v>
      </c>
      <c r="H343" t="s">
        <v>0</v>
      </c>
      <c r="I343" t="s">
        <v>142</v>
      </c>
      <c r="J343" t="s">
        <v>144</v>
      </c>
      <c r="K343">
        <v>548</v>
      </c>
      <c r="L343">
        <v>548</v>
      </c>
      <c r="M343" t="s">
        <v>54</v>
      </c>
      <c r="N343" t="s">
        <v>55</v>
      </c>
      <c r="O343" s="2">
        <v>0</v>
      </c>
      <c r="P343" s="2">
        <v>0</v>
      </c>
      <c r="Q343" s="2">
        <v>44.25</v>
      </c>
      <c r="R343" s="2">
        <v>5.7525000000000004</v>
      </c>
      <c r="S343" s="2">
        <v>0</v>
      </c>
      <c r="T343" s="2">
        <v>0</v>
      </c>
      <c r="U343" s="2">
        <v>50.002499999999998</v>
      </c>
      <c r="V343" s="2">
        <v>0</v>
      </c>
      <c r="W343" s="2" t="s">
        <v>1</v>
      </c>
    </row>
    <row r="344" spans="5:23" x14ac:dyDescent="0.25">
      <c r="E344" t="s">
        <v>334</v>
      </c>
      <c r="F344" t="s">
        <v>340</v>
      </c>
      <c r="G344" t="s">
        <v>1</v>
      </c>
      <c r="H344" t="s">
        <v>0</v>
      </c>
      <c r="I344" t="s">
        <v>142</v>
      </c>
      <c r="J344" t="s">
        <v>144</v>
      </c>
      <c r="K344">
        <v>547</v>
      </c>
      <c r="L344">
        <v>547</v>
      </c>
      <c r="M344" t="s">
        <v>54</v>
      </c>
      <c r="N344" t="s">
        <v>55</v>
      </c>
      <c r="O344" s="2">
        <v>0</v>
      </c>
      <c r="P344" s="2">
        <v>0</v>
      </c>
      <c r="Q344" s="2">
        <v>20</v>
      </c>
      <c r="R344" s="2">
        <v>2.6</v>
      </c>
      <c r="S344" s="2">
        <v>0</v>
      </c>
      <c r="T344" s="2">
        <v>0</v>
      </c>
      <c r="U344" s="2">
        <v>22.6</v>
      </c>
      <c r="V344" s="2">
        <v>0</v>
      </c>
      <c r="W344" s="2" t="s">
        <v>1</v>
      </c>
    </row>
    <row r="345" spans="5:23" x14ac:dyDescent="0.25">
      <c r="E345" t="s">
        <v>334</v>
      </c>
      <c r="F345" t="s">
        <v>340</v>
      </c>
      <c r="G345" t="s">
        <v>1</v>
      </c>
      <c r="H345" t="s">
        <v>0</v>
      </c>
      <c r="I345" t="s">
        <v>142</v>
      </c>
      <c r="J345" t="s">
        <v>144</v>
      </c>
      <c r="K345">
        <v>546</v>
      </c>
      <c r="L345">
        <v>546</v>
      </c>
      <c r="M345" t="s">
        <v>54</v>
      </c>
      <c r="N345" t="s">
        <v>55</v>
      </c>
      <c r="O345" s="2">
        <v>0</v>
      </c>
      <c r="P345" s="2">
        <v>0</v>
      </c>
      <c r="Q345" s="2">
        <v>32</v>
      </c>
      <c r="R345" s="2">
        <v>4.16</v>
      </c>
      <c r="S345" s="2">
        <v>0</v>
      </c>
      <c r="T345" s="2">
        <v>0</v>
      </c>
      <c r="U345" s="2">
        <v>36.159999999999997</v>
      </c>
      <c r="V345" s="2">
        <v>0</v>
      </c>
      <c r="W345" s="2" t="s">
        <v>1</v>
      </c>
    </row>
    <row r="346" spans="5:23" x14ac:dyDescent="0.25">
      <c r="E346" t="s">
        <v>334</v>
      </c>
      <c r="F346" t="s">
        <v>340</v>
      </c>
      <c r="G346" t="s">
        <v>1</v>
      </c>
      <c r="H346" t="s">
        <v>0</v>
      </c>
      <c r="I346" t="s">
        <v>142</v>
      </c>
      <c r="J346" t="s">
        <v>144</v>
      </c>
      <c r="K346">
        <v>545</v>
      </c>
      <c r="L346">
        <v>545</v>
      </c>
      <c r="M346" t="s">
        <v>54</v>
      </c>
      <c r="N346" t="s">
        <v>55</v>
      </c>
      <c r="O346" s="2">
        <v>0</v>
      </c>
      <c r="P346" s="2">
        <v>0</v>
      </c>
      <c r="Q346" s="2">
        <v>33</v>
      </c>
      <c r="R346" s="2">
        <v>4.29</v>
      </c>
      <c r="S346" s="2">
        <v>0</v>
      </c>
      <c r="T346" s="2">
        <v>0</v>
      </c>
      <c r="U346" s="2">
        <v>37.29</v>
      </c>
      <c r="V346" s="2">
        <v>0</v>
      </c>
      <c r="W346" s="2" t="s">
        <v>1</v>
      </c>
    </row>
    <row r="347" spans="5:23" x14ac:dyDescent="0.25">
      <c r="E347" t="s">
        <v>334</v>
      </c>
      <c r="F347" t="s">
        <v>340</v>
      </c>
      <c r="G347" t="s">
        <v>1</v>
      </c>
      <c r="H347" t="s">
        <v>0</v>
      </c>
      <c r="I347" t="s">
        <v>142</v>
      </c>
      <c r="J347" t="s">
        <v>144</v>
      </c>
      <c r="K347">
        <v>544</v>
      </c>
      <c r="L347">
        <v>544</v>
      </c>
      <c r="M347" t="s">
        <v>56</v>
      </c>
      <c r="N347" t="s">
        <v>57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 t="s">
        <v>1</v>
      </c>
    </row>
    <row r="348" spans="5:23" x14ac:dyDescent="0.25">
      <c r="E348" t="s">
        <v>334</v>
      </c>
      <c r="F348" t="s">
        <v>340</v>
      </c>
      <c r="G348" t="s">
        <v>1</v>
      </c>
      <c r="H348" t="s">
        <v>0</v>
      </c>
      <c r="I348" t="s">
        <v>142</v>
      </c>
      <c r="J348" t="s">
        <v>144</v>
      </c>
      <c r="K348">
        <v>543</v>
      </c>
      <c r="L348">
        <v>543</v>
      </c>
      <c r="M348" t="s">
        <v>54</v>
      </c>
      <c r="N348" t="s">
        <v>55</v>
      </c>
      <c r="O348" s="2">
        <v>0</v>
      </c>
      <c r="P348" s="2">
        <v>0</v>
      </c>
      <c r="Q348" s="2">
        <v>44.25</v>
      </c>
      <c r="R348" s="2">
        <v>5.7525000000000004</v>
      </c>
      <c r="S348" s="2">
        <v>0</v>
      </c>
      <c r="T348" s="2">
        <v>0</v>
      </c>
      <c r="U348" s="2">
        <v>50.002499999999998</v>
      </c>
      <c r="V348" s="2">
        <v>0</v>
      </c>
      <c r="W348" s="2" t="s">
        <v>1</v>
      </c>
    </row>
    <row r="349" spans="5:23" x14ac:dyDescent="0.25">
      <c r="E349" t="s">
        <v>334</v>
      </c>
      <c r="F349" t="s">
        <v>340</v>
      </c>
      <c r="G349" t="s">
        <v>1</v>
      </c>
      <c r="H349" t="s">
        <v>0</v>
      </c>
      <c r="I349" t="s">
        <v>142</v>
      </c>
      <c r="J349" t="s">
        <v>144</v>
      </c>
      <c r="K349">
        <v>542</v>
      </c>
      <c r="L349">
        <v>542</v>
      </c>
      <c r="M349" t="s">
        <v>56</v>
      </c>
      <c r="N349" t="s">
        <v>57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 t="s">
        <v>1</v>
      </c>
    </row>
    <row r="350" spans="5:23" x14ac:dyDescent="0.25">
      <c r="E350" t="s">
        <v>334</v>
      </c>
      <c r="F350" t="s">
        <v>349</v>
      </c>
      <c r="G350" t="s">
        <v>1</v>
      </c>
      <c r="H350" t="s">
        <v>0</v>
      </c>
      <c r="I350" t="s">
        <v>142</v>
      </c>
      <c r="J350" t="s">
        <v>144</v>
      </c>
      <c r="K350">
        <v>541</v>
      </c>
      <c r="L350">
        <v>541</v>
      </c>
      <c r="M350" t="s">
        <v>54</v>
      </c>
      <c r="N350" t="s">
        <v>55</v>
      </c>
      <c r="O350" s="2">
        <v>0</v>
      </c>
      <c r="P350" s="2">
        <v>0</v>
      </c>
      <c r="Q350" s="2">
        <v>12</v>
      </c>
      <c r="R350" s="2">
        <v>1.56</v>
      </c>
      <c r="S350" s="2">
        <v>0</v>
      </c>
      <c r="T350" s="2">
        <v>0</v>
      </c>
      <c r="U350" s="2">
        <v>13.56</v>
      </c>
      <c r="V350" s="2">
        <v>0</v>
      </c>
      <c r="W350" s="2" t="s">
        <v>1</v>
      </c>
    </row>
    <row r="351" spans="5:23" x14ac:dyDescent="0.25">
      <c r="E351" t="s">
        <v>334</v>
      </c>
      <c r="F351" t="s">
        <v>339</v>
      </c>
      <c r="G351" t="s">
        <v>1</v>
      </c>
      <c r="H351" t="s">
        <v>0</v>
      </c>
      <c r="I351" t="s">
        <v>142</v>
      </c>
      <c r="J351" t="s">
        <v>144</v>
      </c>
      <c r="K351">
        <v>540</v>
      </c>
      <c r="L351">
        <v>540</v>
      </c>
      <c r="M351" t="s">
        <v>56</v>
      </c>
      <c r="N351" t="s">
        <v>57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 t="s">
        <v>1</v>
      </c>
    </row>
    <row r="352" spans="5:23" x14ac:dyDescent="0.25">
      <c r="E352" t="s">
        <v>334</v>
      </c>
      <c r="F352" t="s">
        <v>339</v>
      </c>
      <c r="G352" t="s">
        <v>1</v>
      </c>
      <c r="H352" t="s">
        <v>0</v>
      </c>
      <c r="I352" t="s">
        <v>142</v>
      </c>
      <c r="J352" t="s">
        <v>144</v>
      </c>
      <c r="K352">
        <v>539</v>
      </c>
      <c r="L352">
        <v>539</v>
      </c>
      <c r="M352" t="s">
        <v>54</v>
      </c>
      <c r="N352" t="s">
        <v>55</v>
      </c>
      <c r="O352" s="2">
        <v>0</v>
      </c>
      <c r="P352" s="2">
        <v>0</v>
      </c>
      <c r="Q352" s="2">
        <v>164.67</v>
      </c>
      <c r="R352" s="2">
        <v>21.4071</v>
      </c>
      <c r="S352" s="2">
        <v>0</v>
      </c>
      <c r="T352" s="2">
        <v>0</v>
      </c>
      <c r="U352" s="2">
        <v>186.07709999999997</v>
      </c>
      <c r="V352" s="2">
        <v>0</v>
      </c>
      <c r="W352" s="2" t="s">
        <v>1</v>
      </c>
    </row>
    <row r="353" spans="5:23" x14ac:dyDescent="0.25">
      <c r="E353" t="s">
        <v>334</v>
      </c>
      <c r="F353" t="s">
        <v>348</v>
      </c>
      <c r="G353" t="s">
        <v>1</v>
      </c>
      <c r="H353" t="s">
        <v>0</v>
      </c>
      <c r="I353" t="s">
        <v>142</v>
      </c>
      <c r="J353" t="s">
        <v>144</v>
      </c>
      <c r="K353">
        <v>538</v>
      </c>
      <c r="L353">
        <v>538</v>
      </c>
      <c r="M353" t="s">
        <v>54</v>
      </c>
      <c r="N353" t="s">
        <v>55</v>
      </c>
      <c r="O353" s="2">
        <v>0</v>
      </c>
      <c r="P353" s="2">
        <v>0</v>
      </c>
      <c r="Q353" s="2">
        <v>25</v>
      </c>
      <c r="R353" s="2">
        <v>3.25</v>
      </c>
      <c r="S353" s="2">
        <v>0</v>
      </c>
      <c r="T353" s="2">
        <v>0</v>
      </c>
      <c r="U353" s="2">
        <v>28.25</v>
      </c>
      <c r="V353" s="2">
        <v>0</v>
      </c>
      <c r="W353" s="2" t="s">
        <v>1</v>
      </c>
    </row>
    <row r="354" spans="5:23" x14ac:dyDescent="0.25">
      <c r="E354" t="s">
        <v>334</v>
      </c>
      <c r="F354" t="s">
        <v>348</v>
      </c>
      <c r="G354" t="s">
        <v>1</v>
      </c>
      <c r="H354" t="s">
        <v>0</v>
      </c>
      <c r="I354" t="s">
        <v>142</v>
      </c>
      <c r="J354" t="s">
        <v>144</v>
      </c>
      <c r="K354">
        <v>537</v>
      </c>
      <c r="L354">
        <v>537</v>
      </c>
      <c r="M354" t="s">
        <v>54</v>
      </c>
      <c r="N354" t="s">
        <v>55</v>
      </c>
      <c r="O354" s="2">
        <v>0</v>
      </c>
      <c r="P354" s="2">
        <v>0</v>
      </c>
      <c r="Q354" s="2">
        <v>44</v>
      </c>
      <c r="R354" s="2">
        <v>5.7200000000000006</v>
      </c>
      <c r="S354" s="2">
        <v>0</v>
      </c>
      <c r="T354" s="2">
        <v>0</v>
      </c>
      <c r="U354" s="2">
        <v>49.72</v>
      </c>
      <c r="V354" s="2">
        <v>0</v>
      </c>
      <c r="W354" s="2" t="s">
        <v>1</v>
      </c>
    </row>
    <row r="355" spans="5:23" x14ac:dyDescent="0.25">
      <c r="E355" t="s">
        <v>334</v>
      </c>
      <c r="F355" t="s">
        <v>348</v>
      </c>
      <c r="G355" t="s">
        <v>1</v>
      </c>
      <c r="H355" t="s">
        <v>0</v>
      </c>
      <c r="I355" t="s">
        <v>142</v>
      </c>
      <c r="J355" t="s">
        <v>144</v>
      </c>
      <c r="K355">
        <v>536</v>
      </c>
      <c r="L355">
        <v>536</v>
      </c>
      <c r="M355" t="s">
        <v>54</v>
      </c>
      <c r="N355" t="s">
        <v>55</v>
      </c>
      <c r="O355" s="2">
        <v>0</v>
      </c>
      <c r="P355" s="2">
        <v>0</v>
      </c>
      <c r="Q355" s="2">
        <v>226.91</v>
      </c>
      <c r="R355" s="2">
        <v>29.4983</v>
      </c>
      <c r="S355" s="2">
        <v>0</v>
      </c>
      <c r="T355" s="2">
        <v>0</v>
      </c>
      <c r="U355" s="2">
        <v>256.4083</v>
      </c>
      <c r="V355" s="2">
        <v>0</v>
      </c>
      <c r="W355" s="2" t="s">
        <v>1</v>
      </c>
    </row>
    <row r="356" spans="5:23" x14ac:dyDescent="0.25">
      <c r="E356" t="s">
        <v>334</v>
      </c>
      <c r="F356" t="s">
        <v>348</v>
      </c>
      <c r="G356" t="s">
        <v>1</v>
      </c>
      <c r="H356" t="s">
        <v>0</v>
      </c>
      <c r="I356" t="s">
        <v>142</v>
      </c>
      <c r="J356" t="s">
        <v>144</v>
      </c>
      <c r="K356">
        <v>535</v>
      </c>
      <c r="L356">
        <v>535</v>
      </c>
      <c r="M356" t="s">
        <v>54</v>
      </c>
      <c r="N356" t="s">
        <v>55</v>
      </c>
      <c r="O356" s="2">
        <v>0</v>
      </c>
      <c r="P356" s="2">
        <v>0</v>
      </c>
      <c r="Q356" s="2">
        <v>20</v>
      </c>
      <c r="R356" s="2">
        <v>2.6</v>
      </c>
      <c r="S356" s="2">
        <v>0</v>
      </c>
      <c r="T356" s="2">
        <v>0</v>
      </c>
      <c r="U356" s="2">
        <v>22.6</v>
      </c>
      <c r="V356" s="2">
        <v>0</v>
      </c>
      <c r="W356" s="2" t="s">
        <v>1</v>
      </c>
    </row>
    <row r="357" spans="5:23" x14ac:dyDescent="0.25">
      <c r="E357" t="s">
        <v>334</v>
      </c>
      <c r="F357" t="s">
        <v>348</v>
      </c>
      <c r="G357" t="s">
        <v>1</v>
      </c>
      <c r="H357" t="s">
        <v>0</v>
      </c>
      <c r="I357" t="s">
        <v>142</v>
      </c>
      <c r="J357" t="s">
        <v>144</v>
      </c>
      <c r="K357">
        <v>534</v>
      </c>
      <c r="L357">
        <v>534</v>
      </c>
      <c r="M357" t="s">
        <v>54</v>
      </c>
      <c r="N357" t="s">
        <v>55</v>
      </c>
      <c r="O357" s="2">
        <v>0</v>
      </c>
      <c r="P357" s="2">
        <v>0</v>
      </c>
      <c r="Q357" s="2">
        <v>12</v>
      </c>
      <c r="R357" s="2">
        <v>1.56</v>
      </c>
      <c r="S357" s="2">
        <v>0</v>
      </c>
      <c r="T357" s="2">
        <v>0</v>
      </c>
      <c r="U357" s="2">
        <v>13.56</v>
      </c>
      <c r="V357" s="2">
        <v>0</v>
      </c>
      <c r="W357" s="2" t="s">
        <v>1</v>
      </c>
    </row>
    <row r="358" spans="5:23" x14ac:dyDescent="0.25">
      <c r="E358" t="s">
        <v>334</v>
      </c>
      <c r="F358" t="s">
        <v>348</v>
      </c>
      <c r="G358" t="s">
        <v>1</v>
      </c>
      <c r="H358" t="s">
        <v>0</v>
      </c>
      <c r="I358" t="s">
        <v>142</v>
      </c>
      <c r="J358" t="s">
        <v>144</v>
      </c>
      <c r="K358">
        <v>533</v>
      </c>
      <c r="L358">
        <v>533</v>
      </c>
      <c r="M358" t="s">
        <v>54</v>
      </c>
      <c r="N358" t="s">
        <v>55</v>
      </c>
      <c r="O358" s="2">
        <v>0</v>
      </c>
      <c r="P358" s="2">
        <v>0</v>
      </c>
      <c r="Q358" s="2">
        <v>409.34</v>
      </c>
      <c r="R358" s="2">
        <v>53.214199999999998</v>
      </c>
      <c r="S358" s="2">
        <v>0</v>
      </c>
      <c r="T358" s="2">
        <v>0</v>
      </c>
      <c r="U358" s="2">
        <v>462.55419999999998</v>
      </c>
      <c r="V358" s="2">
        <v>0</v>
      </c>
      <c r="W358" s="2" t="s">
        <v>1</v>
      </c>
    </row>
    <row r="359" spans="5:23" x14ac:dyDescent="0.25">
      <c r="E359" t="s">
        <v>334</v>
      </c>
      <c r="F359" t="s">
        <v>338</v>
      </c>
      <c r="G359" t="s">
        <v>1</v>
      </c>
      <c r="H359" t="s">
        <v>0</v>
      </c>
      <c r="I359" t="s">
        <v>142</v>
      </c>
      <c r="J359" t="s">
        <v>144</v>
      </c>
      <c r="K359">
        <v>532</v>
      </c>
      <c r="L359">
        <v>532</v>
      </c>
      <c r="M359" t="s">
        <v>54</v>
      </c>
      <c r="N359" t="s">
        <v>55</v>
      </c>
      <c r="O359" s="2">
        <v>0</v>
      </c>
      <c r="P359" s="2">
        <v>0</v>
      </c>
      <c r="Q359" s="2">
        <v>20</v>
      </c>
      <c r="R359" s="2">
        <v>2.6</v>
      </c>
      <c r="S359" s="2">
        <v>0</v>
      </c>
      <c r="T359" s="2">
        <v>0</v>
      </c>
      <c r="U359" s="2">
        <v>22.6</v>
      </c>
      <c r="V359" s="2">
        <v>0</v>
      </c>
      <c r="W359" s="2" t="s">
        <v>1</v>
      </c>
    </row>
    <row r="360" spans="5:23" x14ac:dyDescent="0.25">
      <c r="E360" t="s">
        <v>334</v>
      </c>
      <c r="F360" t="s">
        <v>338</v>
      </c>
      <c r="G360" t="s">
        <v>1</v>
      </c>
      <c r="H360" t="s">
        <v>0</v>
      </c>
      <c r="I360" t="s">
        <v>142</v>
      </c>
      <c r="J360" t="s">
        <v>144</v>
      </c>
      <c r="K360">
        <v>531</v>
      </c>
      <c r="L360">
        <v>531</v>
      </c>
      <c r="M360" t="s">
        <v>54</v>
      </c>
      <c r="N360" t="s">
        <v>55</v>
      </c>
      <c r="O360" s="2">
        <v>0</v>
      </c>
      <c r="P360" s="2">
        <v>0</v>
      </c>
      <c r="Q360" s="2">
        <v>12</v>
      </c>
      <c r="R360" s="2">
        <v>1.56</v>
      </c>
      <c r="S360" s="2">
        <v>0</v>
      </c>
      <c r="T360" s="2">
        <v>0</v>
      </c>
      <c r="U360" s="2">
        <v>13.56</v>
      </c>
      <c r="V360" s="2">
        <v>0</v>
      </c>
      <c r="W360" s="2" t="s">
        <v>1</v>
      </c>
    </row>
    <row r="361" spans="5:23" x14ac:dyDescent="0.25">
      <c r="E361" t="s">
        <v>334</v>
      </c>
      <c r="F361" t="s">
        <v>337</v>
      </c>
      <c r="G361" t="s">
        <v>1</v>
      </c>
      <c r="H361" t="s">
        <v>0</v>
      </c>
      <c r="I361" t="s">
        <v>142</v>
      </c>
      <c r="J361" t="s">
        <v>144</v>
      </c>
      <c r="K361">
        <v>530</v>
      </c>
      <c r="L361">
        <v>530</v>
      </c>
      <c r="M361" t="s">
        <v>54</v>
      </c>
      <c r="N361" t="s">
        <v>55</v>
      </c>
      <c r="O361" s="2">
        <v>0</v>
      </c>
      <c r="P361" s="2">
        <v>0</v>
      </c>
      <c r="Q361" s="2">
        <v>12</v>
      </c>
      <c r="R361" s="2">
        <v>1.56</v>
      </c>
      <c r="S361" s="2">
        <v>0</v>
      </c>
      <c r="T361" s="2">
        <v>0</v>
      </c>
      <c r="U361" s="2">
        <v>13.56</v>
      </c>
      <c r="V361" s="2">
        <v>0</v>
      </c>
      <c r="W361" s="2" t="s">
        <v>1</v>
      </c>
    </row>
    <row r="362" spans="5:23" x14ac:dyDescent="0.25">
      <c r="E362" t="s">
        <v>334</v>
      </c>
      <c r="F362" t="s">
        <v>337</v>
      </c>
      <c r="G362" t="s">
        <v>1</v>
      </c>
      <c r="H362" t="s">
        <v>0</v>
      </c>
      <c r="I362" t="s">
        <v>142</v>
      </c>
      <c r="J362" t="s">
        <v>144</v>
      </c>
      <c r="K362">
        <v>529</v>
      </c>
      <c r="L362">
        <v>529</v>
      </c>
      <c r="M362" t="s">
        <v>54</v>
      </c>
      <c r="N362" t="s">
        <v>55</v>
      </c>
      <c r="O362" s="2">
        <v>0</v>
      </c>
      <c r="P362" s="2">
        <v>0</v>
      </c>
      <c r="Q362" s="2">
        <v>12</v>
      </c>
      <c r="R362" s="2">
        <v>1.56</v>
      </c>
      <c r="S362" s="2">
        <v>0</v>
      </c>
      <c r="T362" s="2">
        <v>0</v>
      </c>
      <c r="U362" s="2">
        <v>13.56</v>
      </c>
      <c r="V362" s="2">
        <v>0</v>
      </c>
      <c r="W362" s="2" t="s">
        <v>1</v>
      </c>
    </row>
    <row r="363" spans="5:23" x14ac:dyDescent="0.25">
      <c r="E363" t="s">
        <v>334</v>
      </c>
      <c r="F363" t="s">
        <v>347</v>
      </c>
      <c r="G363" t="s">
        <v>1</v>
      </c>
      <c r="H363" t="s">
        <v>0</v>
      </c>
      <c r="I363" t="s">
        <v>142</v>
      </c>
      <c r="J363" t="s">
        <v>144</v>
      </c>
      <c r="K363">
        <v>528</v>
      </c>
      <c r="L363">
        <v>528</v>
      </c>
      <c r="M363" t="s">
        <v>54</v>
      </c>
      <c r="N363" t="s">
        <v>55</v>
      </c>
      <c r="O363" s="2">
        <v>0</v>
      </c>
      <c r="P363" s="2">
        <v>0</v>
      </c>
      <c r="Q363" s="2">
        <v>99.33</v>
      </c>
      <c r="R363" s="2">
        <v>12.9129</v>
      </c>
      <c r="S363" s="2">
        <v>0</v>
      </c>
      <c r="T363" s="2">
        <v>0</v>
      </c>
      <c r="U363" s="2">
        <v>112.24289999999999</v>
      </c>
      <c r="V363" s="2">
        <v>0</v>
      </c>
      <c r="W363" s="2" t="s">
        <v>1</v>
      </c>
    </row>
    <row r="364" spans="5:23" x14ac:dyDescent="0.25">
      <c r="E364" t="s">
        <v>334</v>
      </c>
      <c r="F364" t="s">
        <v>347</v>
      </c>
      <c r="G364" t="s">
        <v>1</v>
      </c>
      <c r="H364" t="s">
        <v>0</v>
      </c>
      <c r="I364" t="s">
        <v>142</v>
      </c>
      <c r="J364" t="s">
        <v>144</v>
      </c>
      <c r="K364">
        <v>527</v>
      </c>
      <c r="L364">
        <v>527</v>
      </c>
      <c r="M364" t="s">
        <v>54</v>
      </c>
      <c r="N364" t="s">
        <v>55</v>
      </c>
      <c r="O364" s="2">
        <v>0</v>
      </c>
      <c r="P364" s="2">
        <v>0</v>
      </c>
      <c r="Q364" s="2">
        <v>28</v>
      </c>
      <c r="R364" s="2">
        <v>3.64</v>
      </c>
      <c r="S364" s="2">
        <v>0</v>
      </c>
      <c r="T364" s="2">
        <v>0</v>
      </c>
      <c r="U364" s="2">
        <v>31.64</v>
      </c>
      <c r="V364" s="2">
        <v>0</v>
      </c>
      <c r="W364" s="2" t="s">
        <v>1</v>
      </c>
    </row>
    <row r="365" spans="5:23" x14ac:dyDescent="0.25">
      <c r="E365" t="s">
        <v>334</v>
      </c>
      <c r="F365" t="s">
        <v>336</v>
      </c>
      <c r="G365" t="s">
        <v>1</v>
      </c>
      <c r="H365" t="s">
        <v>0</v>
      </c>
      <c r="I365" t="s">
        <v>142</v>
      </c>
      <c r="J365" t="s">
        <v>144</v>
      </c>
      <c r="K365">
        <v>526</v>
      </c>
      <c r="L365">
        <v>526</v>
      </c>
      <c r="M365" t="s">
        <v>54</v>
      </c>
      <c r="N365" t="s">
        <v>55</v>
      </c>
      <c r="O365" s="2">
        <v>0</v>
      </c>
      <c r="P365" s="2">
        <v>0</v>
      </c>
      <c r="Q365" s="2">
        <v>32</v>
      </c>
      <c r="R365" s="2">
        <v>4.16</v>
      </c>
      <c r="S365" s="2">
        <v>0</v>
      </c>
      <c r="T365" s="2">
        <v>0</v>
      </c>
      <c r="U365" s="2">
        <v>36.159999999999997</v>
      </c>
      <c r="V365" s="2">
        <v>0</v>
      </c>
      <c r="W365" s="2" t="s">
        <v>1</v>
      </c>
    </row>
    <row r="366" spans="5:23" x14ac:dyDescent="0.25">
      <c r="E366" t="s">
        <v>334</v>
      </c>
      <c r="F366" t="s">
        <v>336</v>
      </c>
      <c r="G366" t="s">
        <v>1</v>
      </c>
      <c r="H366" t="s">
        <v>0</v>
      </c>
      <c r="I366" t="s">
        <v>142</v>
      </c>
      <c r="J366" t="s">
        <v>144</v>
      </c>
      <c r="K366">
        <v>525</v>
      </c>
      <c r="L366">
        <v>525</v>
      </c>
      <c r="M366" t="s">
        <v>54</v>
      </c>
      <c r="N366" t="s">
        <v>55</v>
      </c>
      <c r="O366" s="2">
        <v>0</v>
      </c>
      <c r="P366" s="2">
        <v>0</v>
      </c>
      <c r="Q366" s="2">
        <v>210</v>
      </c>
      <c r="R366" s="2">
        <v>27.3</v>
      </c>
      <c r="S366" s="2">
        <v>0</v>
      </c>
      <c r="T366" s="2">
        <v>0</v>
      </c>
      <c r="U366" s="2">
        <v>237.3</v>
      </c>
      <c r="V366" s="2">
        <v>0</v>
      </c>
      <c r="W366" s="2" t="s">
        <v>1</v>
      </c>
    </row>
    <row r="367" spans="5:23" x14ac:dyDescent="0.25">
      <c r="E367" t="s">
        <v>334</v>
      </c>
      <c r="F367" t="s">
        <v>346</v>
      </c>
      <c r="G367" t="s">
        <v>1</v>
      </c>
      <c r="H367" t="s">
        <v>0</v>
      </c>
      <c r="I367" t="s">
        <v>142</v>
      </c>
      <c r="J367" t="s">
        <v>144</v>
      </c>
      <c r="K367">
        <v>524</v>
      </c>
      <c r="L367">
        <v>524</v>
      </c>
      <c r="M367" t="s">
        <v>54</v>
      </c>
      <c r="N367" t="s">
        <v>55</v>
      </c>
      <c r="O367" s="2">
        <v>0</v>
      </c>
      <c r="P367" s="2">
        <v>0</v>
      </c>
      <c r="Q367" s="2">
        <v>70.8</v>
      </c>
      <c r="R367" s="2">
        <v>9.2040000000000006</v>
      </c>
      <c r="S367" s="2">
        <v>0</v>
      </c>
      <c r="T367" s="2">
        <v>0</v>
      </c>
      <c r="U367" s="2">
        <v>80.003999999999991</v>
      </c>
      <c r="V367" s="2">
        <v>0</v>
      </c>
      <c r="W367" s="2" t="s">
        <v>1</v>
      </c>
    </row>
    <row r="368" spans="5:23" x14ac:dyDescent="0.25">
      <c r="E368" t="s">
        <v>305</v>
      </c>
      <c r="F368" t="s">
        <v>328</v>
      </c>
      <c r="G368" t="s">
        <v>1</v>
      </c>
      <c r="H368" t="s">
        <v>0</v>
      </c>
      <c r="I368" t="s">
        <v>142</v>
      </c>
      <c r="J368" t="s">
        <v>144</v>
      </c>
      <c r="K368">
        <v>523</v>
      </c>
      <c r="L368">
        <v>523</v>
      </c>
      <c r="M368" t="s">
        <v>54</v>
      </c>
      <c r="N368" t="s">
        <v>55</v>
      </c>
      <c r="O368" s="2">
        <v>0</v>
      </c>
      <c r="P368" s="2">
        <v>0</v>
      </c>
      <c r="Q368" s="2">
        <v>471.59</v>
      </c>
      <c r="R368" s="2">
        <v>61.306699999999999</v>
      </c>
      <c r="S368" s="2">
        <v>0</v>
      </c>
      <c r="T368" s="2">
        <v>0</v>
      </c>
      <c r="U368" s="2">
        <v>532.89670000000001</v>
      </c>
      <c r="V368" s="2">
        <v>0</v>
      </c>
      <c r="W368" s="2" t="s">
        <v>1</v>
      </c>
    </row>
    <row r="369" spans="5:23" x14ac:dyDescent="0.25">
      <c r="E369" t="s">
        <v>305</v>
      </c>
      <c r="F369" t="s">
        <v>328</v>
      </c>
      <c r="G369" t="s">
        <v>1</v>
      </c>
      <c r="H369" t="s">
        <v>0</v>
      </c>
      <c r="I369" t="s">
        <v>142</v>
      </c>
      <c r="J369" t="s">
        <v>144</v>
      </c>
      <c r="K369">
        <v>522</v>
      </c>
      <c r="L369">
        <v>522</v>
      </c>
      <c r="M369" t="s">
        <v>54</v>
      </c>
      <c r="N369" t="s">
        <v>55</v>
      </c>
      <c r="O369" s="2">
        <v>0</v>
      </c>
      <c r="P369" s="2">
        <v>0</v>
      </c>
      <c r="Q369" s="2">
        <v>207.15</v>
      </c>
      <c r="R369" s="2">
        <v>26.929500000000001</v>
      </c>
      <c r="S369" s="2">
        <v>0</v>
      </c>
      <c r="T369" s="2">
        <v>0</v>
      </c>
      <c r="U369" s="2">
        <v>234.0795</v>
      </c>
      <c r="V369" s="2">
        <v>0</v>
      </c>
      <c r="W369" s="2" t="s">
        <v>1</v>
      </c>
    </row>
    <row r="370" spans="5:23" x14ac:dyDescent="0.25">
      <c r="E370" t="s">
        <v>305</v>
      </c>
      <c r="F370" t="s">
        <v>320</v>
      </c>
      <c r="G370" t="s">
        <v>1</v>
      </c>
      <c r="H370" t="s">
        <v>0</v>
      </c>
      <c r="I370" t="s">
        <v>142</v>
      </c>
      <c r="J370" t="s">
        <v>144</v>
      </c>
      <c r="K370">
        <v>521</v>
      </c>
      <c r="L370">
        <v>521</v>
      </c>
      <c r="M370" t="s">
        <v>54</v>
      </c>
      <c r="N370" t="s">
        <v>55</v>
      </c>
      <c r="O370" s="2">
        <v>0</v>
      </c>
      <c r="P370" s="2">
        <v>0</v>
      </c>
      <c r="Q370" s="2">
        <v>10</v>
      </c>
      <c r="R370" s="2">
        <v>1.3</v>
      </c>
      <c r="S370" s="2">
        <v>0</v>
      </c>
      <c r="T370" s="2">
        <v>0</v>
      </c>
      <c r="U370" s="2">
        <v>11.3</v>
      </c>
      <c r="V370" s="2">
        <v>0</v>
      </c>
      <c r="W370" s="2" t="s">
        <v>1</v>
      </c>
    </row>
    <row r="371" spans="5:23" x14ac:dyDescent="0.25">
      <c r="E371" t="s">
        <v>305</v>
      </c>
      <c r="F371" t="s">
        <v>320</v>
      </c>
      <c r="G371" t="s">
        <v>1</v>
      </c>
      <c r="H371" t="s">
        <v>0</v>
      </c>
      <c r="I371" t="s">
        <v>142</v>
      </c>
      <c r="J371" t="s">
        <v>144</v>
      </c>
      <c r="K371">
        <v>520</v>
      </c>
      <c r="L371">
        <v>520</v>
      </c>
      <c r="M371" t="s">
        <v>54</v>
      </c>
      <c r="N371" t="s">
        <v>55</v>
      </c>
      <c r="O371" s="2">
        <v>0</v>
      </c>
      <c r="P371" s="2">
        <v>0</v>
      </c>
      <c r="Q371" s="2">
        <v>77.92</v>
      </c>
      <c r="R371" s="2">
        <v>10.1296</v>
      </c>
      <c r="S371" s="2">
        <v>0</v>
      </c>
      <c r="T371" s="2">
        <v>0</v>
      </c>
      <c r="U371" s="2">
        <v>88.049599999999998</v>
      </c>
      <c r="V371" s="2">
        <v>0</v>
      </c>
      <c r="W371" s="2" t="s">
        <v>1</v>
      </c>
    </row>
    <row r="372" spans="5:23" x14ac:dyDescent="0.25">
      <c r="E372" t="s">
        <v>305</v>
      </c>
      <c r="F372" t="s">
        <v>320</v>
      </c>
      <c r="G372" t="s">
        <v>1</v>
      </c>
      <c r="H372" t="s">
        <v>0</v>
      </c>
      <c r="I372" t="s">
        <v>142</v>
      </c>
      <c r="J372" t="s">
        <v>144</v>
      </c>
      <c r="K372">
        <v>519</v>
      </c>
      <c r="L372">
        <v>519</v>
      </c>
      <c r="M372" t="s">
        <v>54</v>
      </c>
      <c r="N372" t="s">
        <v>55</v>
      </c>
      <c r="O372" s="2">
        <v>0</v>
      </c>
      <c r="P372" s="2">
        <v>0</v>
      </c>
      <c r="Q372" s="2">
        <v>10</v>
      </c>
      <c r="R372" s="2">
        <v>1.3</v>
      </c>
      <c r="S372" s="2">
        <v>0</v>
      </c>
      <c r="T372" s="2">
        <v>0</v>
      </c>
      <c r="U372" s="2">
        <v>11.3</v>
      </c>
      <c r="V372" s="2">
        <v>0</v>
      </c>
      <c r="W372" s="2" t="s">
        <v>1</v>
      </c>
    </row>
    <row r="373" spans="5:23" x14ac:dyDescent="0.25">
      <c r="E373" t="s">
        <v>305</v>
      </c>
      <c r="F373" t="s">
        <v>320</v>
      </c>
      <c r="G373" t="s">
        <v>1</v>
      </c>
      <c r="H373" t="s">
        <v>0</v>
      </c>
      <c r="I373" t="s">
        <v>142</v>
      </c>
      <c r="J373" t="s">
        <v>144</v>
      </c>
      <c r="K373">
        <v>518</v>
      </c>
      <c r="L373">
        <v>518</v>
      </c>
      <c r="M373" t="s">
        <v>54</v>
      </c>
      <c r="N373" t="s">
        <v>55</v>
      </c>
      <c r="O373" s="2">
        <v>0</v>
      </c>
      <c r="P373" s="2">
        <v>0</v>
      </c>
      <c r="Q373" s="2">
        <v>12</v>
      </c>
      <c r="R373" s="2">
        <v>1.56</v>
      </c>
      <c r="S373" s="2">
        <v>0</v>
      </c>
      <c r="T373" s="2">
        <v>0</v>
      </c>
      <c r="U373" s="2">
        <v>13.56</v>
      </c>
      <c r="V373" s="2">
        <v>0</v>
      </c>
      <c r="W373" s="2" t="s">
        <v>1</v>
      </c>
    </row>
    <row r="374" spans="5:23" x14ac:dyDescent="0.25">
      <c r="E374" t="s">
        <v>305</v>
      </c>
      <c r="F374" t="s">
        <v>320</v>
      </c>
      <c r="G374" t="s">
        <v>1</v>
      </c>
      <c r="H374" t="s">
        <v>0</v>
      </c>
      <c r="I374" t="s">
        <v>142</v>
      </c>
      <c r="J374" t="s">
        <v>144</v>
      </c>
      <c r="K374">
        <v>517</v>
      </c>
      <c r="L374">
        <v>517</v>
      </c>
      <c r="M374" t="s">
        <v>54</v>
      </c>
      <c r="N374" t="s">
        <v>55</v>
      </c>
      <c r="O374" s="2">
        <v>0</v>
      </c>
      <c r="P374" s="2">
        <v>0</v>
      </c>
      <c r="Q374" s="2">
        <v>142.21</v>
      </c>
      <c r="R374" s="2">
        <v>18.487300000000001</v>
      </c>
      <c r="S374" s="2">
        <v>0</v>
      </c>
      <c r="T374" s="2">
        <v>0</v>
      </c>
      <c r="U374" s="2">
        <v>160.69730000000001</v>
      </c>
      <c r="V374" s="2">
        <v>0</v>
      </c>
      <c r="W374" s="2" t="s">
        <v>1</v>
      </c>
    </row>
    <row r="375" spans="5:23" x14ac:dyDescent="0.25">
      <c r="E375" t="s">
        <v>305</v>
      </c>
      <c r="F375" t="s">
        <v>320</v>
      </c>
      <c r="G375" t="s">
        <v>1</v>
      </c>
      <c r="H375" t="s">
        <v>0</v>
      </c>
      <c r="I375" t="s">
        <v>142</v>
      </c>
      <c r="J375" t="s">
        <v>144</v>
      </c>
      <c r="K375">
        <v>516</v>
      </c>
      <c r="L375">
        <v>516</v>
      </c>
      <c r="M375" t="s">
        <v>56</v>
      </c>
      <c r="N375" t="s">
        <v>57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 t="s">
        <v>1</v>
      </c>
    </row>
    <row r="376" spans="5:23" x14ac:dyDescent="0.25">
      <c r="E376" t="s">
        <v>305</v>
      </c>
      <c r="F376" t="s">
        <v>320</v>
      </c>
      <c r="G376" t="s">
        <v>1</v>
      </c>
      <c r="H376" t="s">
        <v>0</v>
      </c>
      <c r="I376" t="s">
        <v>142</v>
      </c>
      <c r="J376" t="s">
        <v>144</v>
      </c>
      <c r="K376">
        <v>515</v>
      </c>
      <c r="L376">
        <v>515</v>
      </c>
      <c r="M376" t="s">
        <v>54</v>
      </c>
      <c r="N376" t="s">
        <v>55</v>
      </c>
      <c r="O376" s="2">
        <v>0</v>
      </c>
      <c r="P376" s="2">
        <v>0</v>
      </c>
      <c r="Q376" s="2">
        <v>177.54</v>
      </c>
      <c r="R376" s="2">
        <v>23.080200000000001</v>
      </c>
      <c r="S376" s="2">
        <v>0</v>
      </c>
      <c r="T376" s="2">
        <v>0</v>
      </c>
      <c r="U376" s="2">
        <v>200.62019999999998</v>
      </c>
      <c r="V376" s="2">
        <v>0</v>
      </c>
      <c r="W376" s="2" t="s">
        <v>1</v>
      </c>
    </row>
    <row r="377" spans="5:23" x14ac:dyDescent="0.25">
      <c r="E377" t="s">
        <v>305</v>
      </c>
      <c r="F377" t="s">
        <v>320</v>
      </c>
      <c r="G377" t="s">
        <v>1</v>
      </c>
      <c r="H377" t="s">
        <v>0</v>
      </c>
      <c r="I377" t="s">
        <v>142</v>
      </c>
      <c r="J377" t="s">
        <v>144</v>
      </c>
      <c r="K377">
        <v>514</v>
      </c>
      <c r="L377">
        <v>514</v>
      </c>
      <c r="M377" t="s">
        <v>56</v>
      </c>
      <c r="N377" t="s">
        <v>57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 t="s">
        <v>1</v>
      </c>
    </row>
    <row r="378" spans="5:23" x14ac:dyDescent="0.25">
      <c r="E378" t="s">
        <v>305</v>
      </c>
      <c r="F378" t="s">
        <v>319</v>
      </c>
      <c r="G378" t="s">
        <v>1</v>
      </c>
      <c r="H378" t="s">
        <v>0</v>
      </c>
      <c r="I378" t="s">
        <v>142</v>
      </c>
      <c r="J378" t="s">
        <v>144</v>
      </c>
      <c r="K378">
        <v>513</v>
      </c>
      <c r="L378">
        <v>513</v>
      </c>
      <c r="M378" t="s">
        <v>54</v>
      </c>
      <c r="N378" t="s">
        <v>55</v>
      </c>
      <c r="O378" s="2">
        <v>0</v>
      </c>
      <c r="P378" s="2">
        <v>0</v>
      </c>
      <c r="Q378" s="2">
        <v>12</v>
      </c>
      <c r="R378" s="2">
        <v>1.56</v>
      </c>
      <c r="S378" s="2">
        <v>0</v>
      </c>
      <c r="T378" s="2">
        <v>0</v>
      </c>
      <c r="U378" s="2">
        <v>13.56</v>
      </c>
      <c r="V378" s="2">
        <v>0</v>
      </c>
      <c r="W378" s="2" t="s">
        <v>1</v>
      </c>
    </row>
    <row r="379" spans="5:23" x14ac:dyDescent="0.25">
      <c r="E379" t="s">
        <v>305</v>
      </c>
      <c r="F379" t="s">
        <v>319</v>
      </c>
      <c r="G379" t="s">
        <v>1</v>
      </c>
      <c r="H379" t="s">
        <v>0</v>
      </c>
      <c r="I379" t="s">
        <v>142</v>
      </c>
      <c r="J379" t="s">
        <v>144</v>
      </c>
      <c r="K379">
        <v>512</v>
      </c>
      <c r="L379">
        <v>512</v>
      </c>
      <c r="M379" t="s">
        <v>54</v>
      </c>
      <c r="N379" t="s">
        <v>55</v>
      </c>
      <c r="O379" s="2">
        <v>0</v>
      </c>
      <c r="P379" s="2">
        <v>0</v>
      </c>
      <c r="Q379" s="2">
        <v>223.82</v>
      </c>
      <c r="R379" s="2">
        <v>29.096599999999999</v>
      </c>
      <c r="S379" s="2">
        <v>0</v>
      </c>
      <c r="T379" s="2">
        <v>0</v>
      </c>
      <c r="U379" s="2">
        <v>252.91659999999999</v>
      </c>
      <c r="V379" s="2">
        <v>0</v>
      </c>
      <c r="W379" s="2" t="s">
        <v>1</v>
      </c>
    </row>
    <row r="380" spans="5:23" x14ac:dyDescent="0.25">
      <c r="E380" t="s">
        <v>305</v>
      </c>
      <c r="F380" t="s">
        <v>319</v>
      </c>
      <c r="G380" t="s">
        <v>1</v>
      </c>
      <c r="H380" t="s">
        <v>0</v>
      </c>
      <c r="I380" t="s">
        <v>142</v>
      </c>
      <c r="J380" t="s">
        <v>144</v>
      </c>
      <c r="K380">
        <v>511</v>
      </c>
      <c r="L380">
        <v>511</v>
      </c>
      <c r="M380" t="s">
        <v>54</v>
      </c>
      <c r="N380" t="s">
        <v>55</v>
      </c>
      <c r="O380" s="2">
        <v>0</v>
      </c>
      <c r="P380" s="2">
        <v>0</v>
      </c>
      <c r="Q380" s="2">
        <v>70</v>
      </c>
      <c r="R380" s="2">
        <v>9.1</v>
      </c>
      <c r="S380" s="2">
        <v>0</v>
      </c>
      <c r="T380" s="2">
        <v>0</v>
      </c>
      <c r="U380" s="2">
        <v>79.099999999999994</v>
      </c>
      <c r="V380" s="2">
        <v>0</v>
      </c>
      <c r="W380" s="2" t="s">
        <v>1</v>
      </c>
    </row>
    <row r="381" spans="5:23" x14ac:dyDescent="0.25">
      <c r="E381" t="s">
        <v>305</v>
      </c>
      <c r="F381" t="s">
        <v>319</v>
      </c>
      <c r="G381" t="s">
        <v>1</v>
      </c>
      <c r="H381" t="s">
        <v>0</v>
      </c>
      <c r="I381" t="s">
        <v>142</v>
      </c>
      <c r="J381" t="s">
        <v>144</v>
      </c>
      <c r="K381">
        <v>510</v>
      </c>
      <c r="L381">
        <v>510</v>
      </c>
      <c r="M381" t="s">
        <v>54</v>
      </c>
      <c r="N381" t="s">
        <v>55</v>
      </c>
      <c r="O381" s="2">
        <v>0</v>
      </c>
      <c r="P381" s="2">
        <v>0</v>
      </c>
      <c r="Q381" s="2">
        <v>45</v>
      </c>
      <c r="R381" s="2">
        <v>5.8500000000000005</v>
      </c>
      <c r="S381" s="2">
        <v>0</v>
      </c>
      <c r="T381" s="2">
        <v>0</v>
      </c>
      <c r="U381" s="2">
        <v>50.85</v>
      </c>
      <c r="V381" s="2">
        <v>0</v>
      </c>
      <c r="W381" s="2" t="s">
        <v>1</v>
      </c>
    </row>
    <row r="382" spans="5:23" x14ac:dyDescent="0.25">
      <c r="E382" t="s">
        <v>305</v>
      </c>
      <c r="F382" t="s">
        <v>318</v>
      </c>
      <c r="G382" t="s">
        <v>1</v>
      </c>
      <c r="H382" t="s">
        <v>0</v>
      </c>
      <c r="I382" t="s">
        <v>142</v>
      </c>
      <c r="J382" t="s">
        <v>144</v>
      </c>
      <c r="K382">
        <v>509</v>
      </c>
      <c r="L382">
        <v>509</v>
      </c>
      <c r="M382" t="s">
        <v>56</v>
      </c>
      <c r="N382" t="s">
        <v>57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 t="s">
        <v>1</v>
      </c>
    </row>
    <row r="383" spans="5:23" x14ac:dyDescent="0.25">
      <c r="E383" t="s">
        <v>305</v>
      </c>
      <c r="F383" t="s">
        <v>318</v>
      </c>
      <c r="G383" t="s">
        <v>1</v>
      </c>
      <c r="H383" t="s">
        <v>0</v>
      </c>
      <c r="I383" t="s">
        <v>142</v>
      </c>
      <c r="J383" t="s">
        <v>144</v>
      </c>
      <c r="K383">
        <v>508</v>
      </c>
      <c r="L383">
        <v>508</v>
      </c>
      <c r="M383" t="s">
        <v>54</v>
      </c>
      <c r="N383" t="s">
        <v>55</v>
      </c>
      <c r="O383" s="2">
        <v>0</v>
      </c>
      <c r="P383" s="2">
        <v>0</v>
      </c>
      <c r="Q383" s="2">
        <v>26.54</v>
      </c>
      <c r="R383" s="2">
        <v>3.4502000000000002</v>
      </c>
      <c r="S383" s="2">
        <v>0</v>
      </c>
      <c r="T383" s="2">
        <v>0</v>
      </c>
      <c r="U383" s="2">
        <v>29.990199999999998</v>
      </c>
      <c r="V383" s="2">
        <v>0</v>
      </c>
      <c r="W383" s="2" t="s">
        <v>1</v>
      </c>
    </row>
    <row r="384" spans="5:23" x14ac:dyDescent="0.25">
      <c r="E384" t="s">
        <v>305</v>
      </c>
      <c r="F384" t="s">
        <v>327</v>
      </c>
      <c r="G384" t="s">
        <v>1</v>
      </c>
      <c r="H384" t="s">
        <v>0</v>
      </c>
      <c r="I384" t="s">
        <v>142</v>
      </c>
      <c r="J384" t="s">
        <v>144</v>
      </c>
      <c r="K384">
        <v>507</v>
      </c>
      <c r="L384">
        <v>507</v>
      </c>
      <c r="M384" t="s">
        <v>54</v>
      </c>
      <c r="N384" t="s">
        <v>55</v>
      </c>
      <c r="O384" s="2">
        <v>0</v>
      </c>
      <c r="P384" s="2">
        <v>0</v>
      </c>
      <c r="Q384" s="2">
        <v>32</v>
      </c>
      <c r="R384" s="2">
        <v>4.16</v>
      </c>
      <c r="S384" s="2">
        <v>0</v>
      </c>
      <c r="T384" s="2">
        <v>0</v>
      </c>
      <c r="U384" s="2">
        <v>36.159999999999997</v>
      </c>
      <c r="V384" s="2">
        <v>0</v>
      </c>
      <c r="W384" s="2" t="s">
        <v>1</v>
      </c>
    </row>
    <row r="385" spans="5:23" x14ac:dyDescent="0.25">
      <c r="E385" t="s">
        <v>305</v>
      </c>
      <c r="F385" t="s">
        <v>326</v>
      </c>
      <c r="G385" t="s">
        <v>1</v>
      </c>
      <c r="H385" t="s">
        <v>0</v>
      </c>
      <c r="I385" t="s">
        <v>142</v>
      </c>
      <c r="J385" t="s">
        <v>144</v>
      </c>
      <c r="K385">
        <v>506</v>
      </c>
      <c r="L385">
        <v>506</v>
      </c>
      <c r="M385" t="s">
        <v>54</v>
      </c>
      <c r="N385" t="s">
        <v>55</v>
      </c>
      <c r="O385" s="2">
        <v>0</v>
      </c>
      <c r="P385" s="2">
        <v>0</v>
      </c>
      <c r="Q385" s="2">
        <v>186.79</v>
      </c>
      <c r="R385" s="2">
        <v>24.282699999999998</v>
      </c>
      <c r="S385" s="2">
        <v>0</v>
      </c>
      <c r="T385" s="2">
        <v>0</v>
      </c>
      <c r="U385" s="2">
        <v>211.0727</v>
      </c>
      <c r="V385" s="2">
        <v>0</v>
      </c>
      <c r="W385" s="2" t="s">
        <v>1</v>
      </c>
    </row>
    <row r="386" spans="5:23" x14ac:dyDescent="0.25">
      <c r="E386" t="s">
        <v>305</v>
      </c>
      <c r="F386" t="s">
        <v>326</v>
      </c>
      <c r="G386" t="s">
        <v>1</v>
      </c>
      <c r="H386" t="s">
        <v>0</v>
      </c>
      <c r="I386" t="s">
        <v>142</v>
      </c>
      <c r="J386" t="s">
        <v>144</v>
      </c>
      <c r="K386">
        <v>505</v>
      </c>
      <c r="L386">
        <v>505</v>
      </c>
      <c r="M386" t="s">
        <v>54</v>
      </c>
      <c r="N386" t="s">
        <v>55</v>
      </c>
      <c r="O386" s="2">
        <v>0</v>
      </c>
      <c r="P386" s="2">
        <v>0</v>
      </c>
      <c r="Q386" s="2">
        <v>99.94</v>
      </c>
      <c r="R386" s="2">
        <v>12.9922</v>
      </c>
      <c r="S386" s="2">
        <v>0</v>
      </c>
      <c r="T386" s="2">
        <v>0</v>
      </c>
      <c r="U386" s="2">
        <v>112.93219999999999</v>
      </c>
      <c r="V386" s="2">
        <v>0</v>
      </c>
      <c r="W386" s="2" t="s">
        <v>1</v>
      </c>
    </row>
    <row r="387" spans="5:23" x14ac:dyDescent="0.25">
      <c r="E387" t="s">
        <v>305</v>
      </c>
      <c r="F387" t="s">
        <v>316</v>
      </c>
      <c r="G387" t="s">
        <v>1</v>
      </c>
      <c r="H387" t="s">
        <v>0</v>
      </c>
      <c r="I387" t="s">
        <v>142</v>
      </c>
      <c r="J387" t="s">
        <v>144</v>
      </c>
      <c r="K387">
        <v>504</v>
      </c>
      <c r="L387">
        <v>504</v>
      </c>
      <c r="M387" t="s">
        <v>54</v>
      </c>
      <c r="N387" t="s">
        <v>55</v>
      </c>
      <c r="O387" s="2">
        <v>0</v>
      </c>
      <c r="P387" s="2">
        <v>0</v>
      </c>
      <c r="Q387" s="2">
        <v>12</v>
      </c>
      <c r="R387" s="2">
        <v>1.56</v>
      </c>
      <c r="S387" s="2">
        <v>0</v>
      </c>
      <c r="T387" s="2">
        <v>0</v>
      </c>
      <c r="U387" s="2">
        <v>13.56</v>
      </c>
      <c r="V387" s="2">
        <v>0</v>
      </c>
      <c r="W387" s="2" t="s">
        <v>1</v>
      </c>
    </row>
    <row r="388" spans="5:23" x14ac:dyDescent="0.25">
      <c r="E388" t="s">
        <v>305</v>
      </c>
      <c r="F388" t="s">
        <v>316</v>
      </c>
      <c r="G388" t="s">
        <v>1</v>
      </c>
      <c r="H388" t="s">
        <v>0</v>
      </c>
      <c r="I388" t="s">
        <v>142</v>
      </c>
      <c r="J388" t="s">
        <v>144</v>
      </c>
      <c r="K388">
        <v>503</v>
      </c>
      <c r="L388">
        <v>503</v>
      </c>
      <c r="M388" t="s">
        <v>54</v>
      </c>
      <c r="N388" t="s">
        <v>55</v>
      </c>
      <c r="O388" s="2">
        <v>0</v>
      </c>
      <c r="P388" s="2">
        <v>0</v>
      </c>
      <c r="Q388" s="2">
        <v>12</v>
      </c>
      <c r="R388" s="2">
        <v>1.56</v>
      </c>
      <c r="S388" s="2">
        <v>0</v>
      </c>
      <c r="T388" s="2">
        <v>0</v>
      </c>
      <c r="U388" s="2">
        <v>13.56</v>
      </c>
      <c r="V388" s="2">
        <v>0</v>
      </c>
      <c r="W388" s="2" t="s">
        <v>1</v>
      </c>
    </row>
    <row r="389" spans="5:23" x14ac:dyDescent="0.25">
      <c r="E389" t="s">
        <v>305</v>
      </c>
      <c r="F389" t="s">
        <v>316</v>
      </c>
      <c r="G389" t="s">
        <v>1</v>
      </c>
      <c r="H389" t="s">
        <v>0</v>
      </c>
      <c r="I389" t="s">
        <v>142</v>
      </c>
      <c r="J389" t="s">
        <v>144</v>
      </c>
      <c r="K389">
        <v>502</v>
      </c>
      <c r="L389">
        <v>502</v>
      </c>
      <c r="M389" t="s">
        <v>54</v>
      </c>
      <c r="N389" t="s">
        <v>55</v>
      </c>
      <c r="O389" s="2">
        <v>0</v>
      </c>
      <c r="P389" s="2">
        <v>0</v>
      </c>
      <c r="Q389" s="2">
        <v>210</v>
      </c>
      <c r="R389" s="2">
        <v>27.3</v>
      </c>
      <c r="S389" s="2">
        <v>0</v>
      </c>
      <c r="T389" s="2">
        <v>0</v>
      </c>
      <c r="U389" s="2">
        <v>237.3</v>
      </c>
      <c r="V389" s="2">
        <v>0</v>
      </c>
      <c r="W389" s="2" t="s">
        <v>1</v>
      </c>
    </row>
    <row r="390" spans="5:23" x14ac:dyDescent="0.25">
      <c r="E390" t="s">
        <v>305</v>
      </c>
      <c r="F390" t="s">
        <v>314</v>
      </c>
      <c r="G390" t="s">
        <v>1</v>
      </c>
      <c r="H390" t="s">
        <v>0</v>
      </c>
      <c r="I390" t="s">
        <v>142</v>
      </c>
      <c r="J390" t="s">
        <v>144</v>
      </c>
      <c r="K390">
        <v>501</v>
      </c>
      <c r="L390">
        <v>501</v>
      </c>
      <c r="M390" t="s">
        <v>58</v>
      </c>
      <c r="N390" t="s">
        <v>59</v>
      </c>
      <c r="O390" s="2">
        <v>0</v>
      </c>
      <c r="P390" s="2">
        <v>0</v>
      </c>
      <c r="Q390" s="2">
        <v>49.55</v>
      </c>
      <c r="R390" s="2">
        <v>6.4414999999999996</v>
      </c>
      <c r="S390" s="2">
        <v>0</v>
      </c>
      <c r="T390" s="2">
        <v>0</v>
      </c>
      <c r="U390" s="2">
        <v>55.991499999999995</v>
      </c>
      <c r="V390" s="2">
        <v>0</v>
      </c>
      <c r="W390" s="2" t="s">
        <v>1</v>
      </c>
    </row>
    <row r="391" spans="5:23" x14ac:dyDescent="0.25">
      <c r="E391" t="s">
        <v>305</v>
      </c>
      <c r="F391" t="s">
        <v>325</v>
      </c>
      <c r="G391" t="s">
        <v>1</v>
      </c>
      <c r="H391" t="s">
        <v>0</v>
      </c>
      <c r="I391" t="s">
        <v>142</v>
      </c>
      <c r="J391" t="s">
        <v>144</v>
      </c>
      <c r="K391">
        <v>500</v>
      </c>
      <c r="L391">
        <v>500</v>
      </c>
      <c r="M391" t="s">
        <v>293</v>
      </c>
      <c r="N391" t="s">
        <v>294</v>
      </c>
      <c r="O391" s="2">
        <v>0</v>
      </c>
      <c r="P391" s="2">
        <v>0</v>
      </c>
      <c r="Q391" s="2">
        <v>759.3</v>
      </c>
      <c r="R391" s="2">
        <v>98.709000000000003</v>
      </c>
      <c r="S391" s="2">
        <v>0</v>
      </c>
      <c r="T391" s="2">
        <v>0</v>
      </c>
      <c r="U391" s="2">
        <v>858.00900000000001</v>
      </c>
      <c r="V391" s="2">
        <v>0</v>
      </c>
      <c r="W391" s="2" t="s">
        <v>1</v>
      </c>
    </row>
    <row r="392" spans="5:23" x14ac:dyDescent="0.25">
      <c r="E392" t="s">
        <v>305</v>
      </c>
      <c r="F392" t="s">
        <v>313</v>
      </c>
      <c r="G392" t="s">
        <v>1</v>
      </c>
      <c r="H392" t="s">
        <v>0</v>
      </c>
      <c r="I392" t="s">
        <v>142</v>
      </c>
      <c r="J392" t="s">
        <v>144</v>
      </c>
      <c r="K392">
        <v>499</v>
      </c>
      <c r="L392">
        <v>499</v>
      </c>
      <c r="M392" t="s">
        <v>323</v>
      </c>
      <c r="N392" t="s">
        <v>324</v>
      </c>
      <c r="O392" s="2">
        <v>0</v>
      </c>
      <c r="P392" s="2">
        <v>0</v>
      </c>
      <c r="Q392" s="2">
        <v>499.93</v>
      </c>
      <c r="R392" s="2">
        <v>64.990899999999996</v>
      </c>
      <c r="S392" s="2">
        <v>0</v>
      </c>
      <c r="T392" s="2">
        <v>0</v>
      </c>
      <c r="U392" s="2">
        <v>564.92089999999996</v>
      </c>
      <c r="V392" s="2">
        <v>0</v>
      </c>
      <c r="W392" s="2" t="s">
        <v>1</v>
      </c>
    </row>
    <row r="393" spans="5:23" x14ac:dyDescent="0.25">
      <c r="E393" t="s">
        <v>305</v>
      </c>
      <c r="F393" t="s">
        <v>313</v>
      </c>
      <c r="G393" t="s">
        <v>1</v>
      </c>
      <c r="H393" t="s">
        <v>0</v>
      </c>
      <c r="I393" t="s">
        <v>142</v>
      </c>
      <c r="J393" t="s">
        <v>144</v>
      </c>
      <c r="K393">
        <v>498</v>
      </c>
      <c r="L393">
        <v>498</v>
      </c>
      <c r="M393" t="s">
        <v>54</v>
      </c>
      <c r="N393" t="s">
        <v>55</v>
      </c>
      <c r="O393" s="2">
        <v>0</v>
      </c>
      <c r="P393" s="2">
        <v>0</v>
      </c>
      <c r="Q393" s="2">
        <v>22.12</v>
      </c>
      <c r="R393" s="2">
        <v>2.8756000000000004</v>
      </c>
      <c r="S393" s="2">
        <v>0</v>
      </c>
      <c r="T393" s="2">
        <v>0</v>
      </c>
      <c r="U393" s="2">
        <v>24.995600000000003</v>
      </c>
      <c r="V393" s="2">
        <v>0</v>
      </c>
      <c r="W393" s="2" t="s">
        <v>1</v>
      </c>
    </row>
    <row r="394" spans="5:23" x14ac:dyDescent="0.25">
      <c r="E394" t="s">
        <v>305</v>
      </c>
      <c r="F394" t="s">
        <v>312</v>
      </c>
      <c r="G394" t="s">
        <v>1</v>
      </c>
      <c r="H394" t="s">
        <v>0</v>
      </c>
      <c r="I394" t="s">
        <v>142</v>
      </c>
      <c r="J394" t="s">
        <v>144</v>
      </c>
      <c r="K394">
        <v>497</v>
      </c>
      <c r="L394">
        <v>497</v>
      </c>
      <c r="M394" t="s">
        <v>56</v>
      </c>
      <c r="N394" t="s">
        <v>57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 t="s">
        <v>1</v>
      </c>
    </row>
    <row r="395" spans="5:23" x14ac:dyDescent="0.25">
      <c r="E395" t="s">
        <v>305</v>
      </c>
      <c r="F395" t="s">
        <v>312</v>
      </c>
      <c r="G395" t="s">
        <v>1</v>
      </c>
      <c r="H395" t="s">
        <v>0</v>
      </c>
      <c r="I395" t="s">
        <v>142</v>
      </c>
      <c r="J395" t="s">
        <v>144</v>
      </c>
      <c r="K395">
        <v>496</v>
      </c>
      <c r="L395">
        <v>496</v>
      </c>
      <c r="M395" t="s">
        <v>54</v>
      </c>
      <c r="N395" t="s">
        <v>55</v>
      </c>
      <c r="O395" s="2">
        <v>0</v>
      </c>
      <c r="P395" s="2">
        <v>0</v>
      </c>
      <c r="Q395" s="2">
        <v>21</v>
      </c>
      <c r="R395" s="2">
        <v>2.73</v>
      </c>
      <c r="S395" s="2">
        <v>0</v>
      </c>
      <c r="T395" s="2">
        <v>0</v>
      </c>
      <c r="U395" s="2">
        <v>23.73</v>
      </c>
      <c r="V395" s="2">
        <v>0</v>
      </c>
      <c r="W395" s="2" t="s">
        <v>1</v>
      </c>
    </row>
    <row r="396" spans="5:23" x14ac:dyDescent="0.25">
      <c r="E396" t="s">
        <v>305</v>
      </c>
      <c r="F396" t="s">
        <v>312</v>
      </c>
      <c r="G396" t="s">
        <v>1</v>
      </c>
      <c r="H396" t="s">
        <v>0</v>
      </c>
      <c r="I396" t="s">
        <v>142</v>
      </c>
      <c r="J396" t="s">
        <v>144</v>
      </c>
      <c r="K396">
        <v>495</v>
      </c>
      <c r="L396">
        <v>495</v>
      </c>
      <c r="M396" t="s">
        <v>54</v>
      </c>
      <c r="N396" t="s">
        <v>55</v>
      </c>
      <c r="O396" s="2">
        <v>0</v>
      </c>
      <c r="P396" s="2">
        <v>0</v>
      </c>
      <c r="Q396" s="2">
        <v>36</v>
      </c>
      <c r="R396" s="2">
        <v>4.68</v>
      </c>
      <c r="S396" s="2">
        <v>0</v>
      </c>
      <c r="T396" s="2">
        <v>0</v>
      </c>
      <c r="U396" s="2">
        <v>40.68</v>
      </c>
      <c r="V396" s="2">
        <v>0</v>
      </c>
      <c r="W396" s="2" t="s">
        <v>1</v>
      </c>
    </row>
    <row r="397" spans="5:23" x14ac:dyDescent="0.25">
      <c r="E397" t="s">
        <v>305</v>
      </c>
      <c r="F397" t="s">
        <v>312</v>
      </c>
      <c r="G397" t="s">
        <v>1</v>
      </c>
      <c r="H397" t="s">
        <v>0</v>
      </c>
      <c r="I397" t="s">
        <v>142</v>
      </c>
      <c r="J397" t="s">
        <v>144</v>
      </c>
      <c r="K397">
        <v>494</v>
      </c>
      <c r="L397">
        <v>494</v>
      </c>
      <c r="M397" t="s">
        <v>119</v>
      </c>
      <c r="N397" t="s">
        <v>120</v>
      </c>
      <c r="O397" s="2">
        <v>0</v>
      </c>
      <c r="P397" s="2">
        <v>0</v>
      </c>
      <c r="Q397" s="2">
        <v>240</v>
      </c>
      <c r="R397" s="2">
        <v>31.200000000000003</v>
      </c>
      <c r="S397" s="2">
        <v>0</v>
      </c>
      <c r="T397" s="2">
        <v>0</v>
      </c>
      <c r="U397" s="2">
        <v>271.2</v>
      </c>
      <c r="V397" s="2">
        <v>0</v>
      </c>
      <c r="W397" s="2" t="s">
        <v>1</v>
      </c>
    </row>
    <row r="398" spans="5:23" x14ac:dyDescent="0.25">
      <c r="E398" t="s">
        <v>305</v>
      </c>
      <c r="F398" t="s">
        <v>322</v>
      </c>
      <c r="G398" t="s">
        <v>1</v>
      </c>
      <c r="H398" t="s">
        <v>0</v>
      </c>
      <c r="I398" t="s">
        <v>142</v>
      </c>
      <c r="J398" t="s">
        <v>144</v>
      </c>
      <c r="K398">
        <v>493</v>
      </c>
      <c r="L398">
        <v>493</v>
      </c>
      <c r="M398" t="s">
        <v>54</v>
      </c>
      <c r="N398" t="s">
        <v>55</v>
      </c>
      <c r="O398" s="2">
        <v>0</v>
      </c>
      <c r="P398" s="2">
        <v>0</v>
      </c>
      <c r="Q398" s="2">
        <v>105</v>
      </c>
      <c r="R398" s="2">
        <v>13.65</v>
      </c>
      <c r="S398" s="2">
        <v>0</v>
      </c>
      <c r="T398" s="2">
        <v>0</v>
      </c>
      <c r="U398" s="2">
        <v>118.65</v>
      </c>
      <c r="V398" s="2">
        <v>0</v>
      </c>
      <c r="W398" s="2" t="s">
        <v>1</v>
      </c>
    </row>
    <row r="399" spans="5:23" x14ac:dyDescent="0.25">
      <c r="E399" t="s">
        <v>305</v>
      </c>
      <c r="F399" t="s">
        <v>322</v>
      </c>
      <c r="G399" t="s">
        <v>1</v>
      </c>
      <c r="H399" t="s">
        <v>0</v>
      </c>
      <c r="I399" t="s">
        <v>142</v>
      </c>
      <c r="J399" t="s">
        <v>144</v>
      </c>
      <c r="K399">
        <v>492</v>
      </c>
      <c r="L399">
        <v>492</v>
      </c>
      <c r="M399" t="s">
        <v>54</v>
      </c>
      <c r="N399" t="s">
        <v>55</v>
      </c>
      <c r="O399" s="2">
        <v>0</v>
      </c>
      <c r="P399" s="2">
        <v>0</v>
      </c>
      <c r="Q399" s="2">
        <v>32</v>
      </c>
      <c r="R399" s="2">
        <v>4.16</v>
      </c>
      <c r="S399" s="2">
        <v>0</v>
      </c>
      <c r="T399" s="2">
        <v>0</v>
      </c>
      <c r="U399" s="2">
        <v>36.159999999999997</v>
      </c>
      <c r="V399" s="2">
        <v>0</v>
      </c>
      <c r="W399" s="2" t="s">
        <v>1</v>
      </c>
    </row>
    <row r="400" spans="5:23" x14ac:dyDescent="0.25">
      <c r="E400" t="s">
        <v>305</v>
      </c>
      <c r="F400" t="s">
        <v>311</v>
      </c>
      <c r="G400" t="s">
        <v>1</v>
      </c>
      <c r="H400" t="s">
        <v>0</v>
      </c>
      <c r="I400" t="s">
        <v>142</v>
      </c>
      <c r="J400" t="s">
        <v>144</v>
      </c>
      <c r="K400">
        <v>491</v>
      </c>
      <c r="L400">
        <v>491</v>
      </c>
      <c r="M400" t="s">
        <v>54</v>
      </c>
      <c r="N400" t="s">
        <v>55</v>
      </c>
      <c r="O400" s="2">
        <v>0</v>
      </c>
      <c r="P400" s="2">
        <v>0</v>
      </c>
      <c r="Q400" s="2">
        <v>12</v>
      </c>
      <c r="R400" s="2">
        <v>1.56</v>
      </c>
      <c r="S400" s="2">
        <v>0</v>
      </c>
      <c r="T400" s="2">
        <v>0</v>
      </c>
      <c r="U400" s="2">
        <v>13.56</v>
      </c>
      <c r="V400" s="2">
        <v>0</v>
      </c>
      <c r="W400" s="2" t="s">
        <v>1</v>
      </c>
    </row>
    <row r="401" spans="5:23" x14ac:dyDescent="0.25">
      <c r="E401" t="s">
        <v>305</v>
      </c>
      <c r="F401" t="s">
        <v>310</v>
      </c>
      <c r="G401" t="s">
        <v>1</v>
      </c>
      <c r="H401" t="s">
        <v>0</v>
      </c>
      <c r="I401" t="s">
        <v>142</v>
      </c>
      <c r="J401" t="s">
        <v>144</v>
      </c>
      <c r="K401">
        <v>490</v>
      </c>
      <c r="L401">
        <v>490</v>
      </c>
      <c r="M401" t="s">
        <v>54</v>
      </c>
      <c r="N401" t="s">
        <v>55</v>
      </c>
      <c r="O401" s="2">
        <v>0</v>
      </c>
      <c r="P401" s="2">
        <v>0</v>
      </c>
      <c r="Q401" s="2">
        <v>20</v>
      </c>
      <c r="R401" s="2">
        <v>2.6</v>
      </c>
      <c r="S401" s="2">
        <v>0</v>
      </c>
      <c r="T401" s="2">
        <v>0</v>
      </c>
      <c r="U401" s="2">
        <v>22.6</v>
      </c>
      <c r="V401" s="2">
        <v>0</v>
      </c>
      <c r="W401" s="2" t="s">
        <v>1</v>
      </c>
    </row>
    <row r="402" spans="5:23" x14ac:dyDescent="0.25">
      <c r="E402" t="s">
        <v>305</v>
      </c>
      <c r="F402" t="s">
        <v>308</v>
      </c>
      <c r="G402" t="s">
        <v>1</v>
      </c>
      <c r="H402" t="s">
        <v>0</v>
      </c>
      <c r="I402" t="s">
        <v>142</v>
      </c>
      <c r="J402" t="s">
        <v>144</v>
      </c>
      <c r="K402">
        <v>489</v>
      </c>
      <c r="L402">
        <v>489</v>
      </c>
      <c r="M402" t="s">
        <v>54</v>
      </c>
      <c r="N402" t="s">
        <v>55</v>
      </c>
      <c r="O402" s="2">
        <v>0</v>
      </c>
      <c r="P402" s="2">
        <v>0</v>
      </c>
      <c r="Q402" s="2">
        <v>20</v>
      </c>
      <c r="R402" s="2">
        <v>2.6</v>
      </c>
      <c r="S402" s="2">
        <v>0</v>
      </c>
      <c r="T402" s="2">
        <v>0</v>
      </c>
      <c r="U402" s="2">
        <v>22.6</v>
      </c>
      <c r="V402" s="2">
        <v>0</v>
      </c>
      <c r="W402" s="2" t="s">
        <v>1</v>
      </c>
    </row>
    <row r="403" spans="5:23" x14ac:dyDescent="0.25">
      <c r="E403" t="s">
        <v>305</v>
      </c>
      <c r="F403" t="s">
        <v>308</v>
      </c>
      <c r="G403" t="s">
        <v>1</v>
      </c>
      <c r="H403" t="s">
        <v>0</v>
      </c>
      <c r="I403" t="s">
        <v>142</v>
      </c>
      <c r="J403" t="s">
        <v>144</v>
      </c>
      <c r="K403">
        <v>488</v>
      </c>
      <c r="L403">
        <v>488</v>
      </c>
      <c r="M403" t="s">
        <v>171</v>
      </c>
      <c r="N403" t="s">
        <v>172</v>
      </c>
      <c r="O403" s="2">
        <v>0</v>
      </c>
      <c r="P403" s="2">
        <v>0</v>
      </c>
      <c r="Q403" s="2">
        <v>20</v>
      </c>
      <c r="R403" s="2">
        <v>2.6</v>
      </c>
      <c r="S403" s="2">
        <v>0</v>
      </c>
      <c r="T403" s="2">
        <v>0</v>
      </c>
      <c r="U403" s="2">
        <v>22.6</v>
      </c>
      <c r="V403" s="2">
        <v>0</v>
      </c>
      <c r="W403" s="2" t="s">
        <v>1</v>
      </c>
    </row>
    <row r="404" spans="5:23" x14ac:dyDescent="0.25">
      <c r="E404" t="s">
        <v>305</v>
      </c>
      <c r="F404" t="s">
        <v>306</v>
      </c>
      <c r="G404" t="s">
        <v>1</v>
      </c>
      <c r="H404" t="s">
        <v>0</v>
      </c>
      <c r="I404" t="s">
        <v>142</v>
      </c>
      <c r="J404" t="s">
        <v>144</v>
      </c>
      <c r="K404">
        <v>487</v>
      </c>
      <c r="L404">
        <v>487</v>
      </c>
      <c r="M404" t="s">
        <v>54</v>
      </c>
      <c r="N404" t="s">
        <v>55</v>
      </c>
      <c r="O404" s="2">
        <v>0</v>
      </c>
      <c r="P404" s="2">
        <v>0</v>
      </c>
      <c r="Q404" s="2">
        <v>20</v>
      </c>
      <c r="R404" s="2">
        <v>2.6</v>
      </c>
      <c r="S404" s="2">
        <v>0</v>
      </c>
      <c r="T404" s="2">
        <v>0</v>
      </c>
      <c r="U404" s="2">
        <v>22.6</v>
      </c>
      <c r="V404" s="2">
        <v>0</v>
      </c>
      <c r="W404" s="2" t="s">
        <v>1</v>
      </c>
    </row>
    <row r="405" spans="5:23" x14ac:dyDescent="0.25">
      <c r="E405" t="s">
        <v>305</v>
      </c>
      <c r="F405" t="s">
        <v>295</v>
      </c>
      <c r="G405" t="s">
        <v>1</v>
      </c>
      <c r="H405" t="s">
        <v>0</v>
      </c>
      <c r="I405" t="s">
        <v>142</v>
      </c>
      <c r="J405" t="s">
        <v>144</v>
      </c>
      <c r="K405">
        <v>473</v>
      </c>
      <c r="L405">
        <v>473</v>
      </c>
      <c r="M405" t="s">
        <v>54</v>
      </c>
      <c r="N405" t="s">
        <v>55</v>
      </c>
      <c r="O405" s="2">
        <v>0</v>
      </c>
      <c r="P405" s="2">
        <v>0</v>
      </c>
      <c r="Q405" s="2">
        <v>712.33</v>
      </c>
      <c r="R405" s="2">
        <v>92.602900000000005</v>
      </c>
      <c r="S405" s="2">
        <v>0</v>
      </c>
      <c r="T405" s="2">
        <v>0</v>
      </c>
      <c r="U405" s="2">
        <v>804.93290000000002</v>
      </c>
      <c r="V405" s="2">
        <v>0</v>
      </c>
      <c r="W405" s="2" t="s">
        <v>1</v>
      </c>
    </row>
    <row r="406" spans="5:23" x14ac:dyDescent="0.25">
      <c r="E406" t="s">
        <v>272</v>
      </c>
      <c r="F406" t="s">
        <v>297</v>
      </c>
      <c r="G406" t="s">
        <v>1</v>
      </c>
      <c r="H406" t="s">
        <v>0</v>
      </c>
      <c r="I406" t="s">
        <v>142</v>
      </c>
      <c r="J406" t="s">
        <v>144</v>
      </c>
      <c r="K406">
        <v>486</v>
      </c>
      <c r="L406">
        <v>486</v>
      </c>
      <c r="M406" t="s">
        <v>54</v>
      </c>
      <c r="N406" t="s">
        <v>55</v>
      </c>
      <c r="O406" s="2">
        <v>0</v>
      </c>
      <c r="P406" s="2">
        <v>0</v>
      </c>
      <c r="Q406" s="2">
        <v>26</v>
      </c>
      <c r="R406" s="2">
        <v>3.38</v>
      </c>
      <c r="S406" s="2">
        <v>0</v>
      </c>
      <c r="T406" s="2">
        <v>0</v>
      </c>
      <c r="U406" s="2">
        <v>29.38</v>
      </c>
      <c r="V406" s="2">
        <v>0</v>
      </c>
      <c r="W406" s="2" t="s">
        <v>1</v>
      </c>
    </row>
    <row r="407" spans="5:23" x14ac:dyDescent="0.25">
      <c r="E407" t="s">
        <v>272</v>
      </c>
      <c r="F407" t="s">
        <v>297</v>
      </c>
      <c r="G407" t="s">
        <v>1</v>
      </c>
      <c r="H407" t="s">
        <v>0</v>
      </c>
      <c r="I407" t="s">
        <v>142</v>
      </c>
      <c r="J407" t="s">
        <v>144</v>
      </c>
      <c r="K407">
        <v>485</v>
      </c>
      <c r="L407">
        <v>485</v>
      </c>
      <c r="M407" t="s">
        <v>54</v>
      </c>
      <c r="N407" t="s">
        <v>55</v>
      </c>
      <c r="O407" s="2">
        <v>0</v>
      </c>
      <c r="P407" s="2">
        <v>0</v>
      </c>
      <c r="Q407" s="2">
        <v>20</v>
      </c>
      <c r="R407" s="2">
        <v>2.6</v>
      </c>
      <c r="S407" s="2">
        <v>0</v>
      </c>
      <c r="T407" s="2">
        <v>0</v>
      </c>
      <c r="U407" s="2">
        <v>22.6</v>
      </c>
      <c r="V407" s="2">
        <v>0</v>
      </c>
      <c r="W407" s="2" t="s">
        <v>1</v>
      </c>
    </row>
    <row r="408" spans="5:23" x14ac:dyDescent="0.25">
      <c r="E408" t="s">
        <v>272</v>
      </c>
      <c r="F408" t="s">
        <v>297</v>
      </c>
      <c r="G408" t="s">
        <v>1</v>
      </c>
      <c r="H408" t="s">
        <v>0</v>
      </c>
      <c r="I408" t="s">
        <v>142</v>
      </c>
      <c r="J408" t="s">
        <v>144</v>
      </c>
      <c r="K408">
        <v>484</v>
      </c>
      <c r="L408">
        <v>484</v>
      </c>
      <c r="M408" t="s">
        <v>54</v>
      </c>
      <c r="N408" t="s">
        <v>55</v>
      </c>
      <c r="O408" s="2">
        <v>0</v>
      </c>
      <c r="P408" s="2">
        <v>0</v>
      </c>
      <c r="Q408" s="2">
        <v>22</v>
      </c>
      <c r="R408" s="2">
        <v>2.8600000000000003</v>
      </c>
      <c r="S408" s="2">
        <v>0</v>
      </c>
      <c r="T408" s="2">
        <v>0</v>
      </c>
      <c r="U408" s="2">
        <v>24.86</v>
      </c>
      <c r="V408" s="2">
        <v>0</v>
      </c>
      <c r="W408" s="2" t="s">
        <v>1</v>
      </c>
    </row>
    <row r="409" spans="5:23" x14ac:dyDescent="0.25">
      <c r="E409" t="s">
        <v>272</v>
      </c>
      <c r="F409" t="s">
        <v>297</v>
      </c>
      <c r="G409" t="s">
        <v>1</v>
      </c>
      <c r="H409" t="s">
        <v>0</v>
      </c>
      <c r="I409" t="s">
        <v>142</v>
      </c>
      <c r="J409" t="s">
        <v>144</v>
      </c>
      <c r="K409">
        <v>483</v>
      </c>
      <c r="L409">
        <v>483</v>
      </c>
      <c r="M409" t="s">
        <v>54</v>
      </c>
      <c r="N409" t="s">
        <v>55</v>
      </c>
      <c r="O409" s="2">
        <v>0</v>
      </c>
      <c r="P409" s="2">
        <v>0</v>
      </c>
      <c r="Q409" s="2">
        <v>12</v>
      </c>
      <c r="R409" s="2">
        <v>1.56</v>
      </c>
      <c r="S409" s="2">
        <v>0</v>
      </c>
      <c r="T409" s="2">
        <v>0</v>
      </c>
      <c r="U409" s="2">
        <v>13.56</v>
      </c>
      <c r="V409" s="2">
        <v>0</v>
      </c>
      <c r="W409" s="2" t="s">
        <v>1</v>
      </c>
    </row>
    <row r="410" spans="5:23" x14ac:dyDescent="0.25">
      <c r="E410" t="s">
        <v>272</v>
      </c>
      <c r="F410" t="s">
        <v>297</v>
      </c>
      <c r="G410" t="s">
        <v>1</v>
      </c>
      <c r="H410" t="s">
        <v>0</v>
      </c>
      <c r="I410" t="s">
        <v>142</v>
      </c>
      <c r="J410" t="s">
        <v>144</v>
      </c>
      <c r="K410">
        <v>482</v>
      </c>
      <c r="L410">
        <v>482</v>
      </c>
      <c r="M410" t="s">
        <v>54</v>
      </c>
      <c r="N410" t="s">
        <v>55</v>
      </c>
      <c r="O410" s="2">
        <v>0</v>
      </c>
      <c r="P410" s="2">
        <v>0</v>
      </c>
      <c r="Q410" s="2">
        <v>20</v>
      </c>
      <c r="R410" s="2">
        <v>2.6</v>
      </c>
      <c r="S410" s="2">
        <v>0</v>
      </c>
      <c r="T410" s="2">
        <v>0</v>
      </c>
      <c r="U410" s="2">
        <v>22.6</v>
      </c>
      <c r="V410" s="2">
        <v>0</v>
      </c>
      <c r="W410" s="2" t="s">
        <v>1</v>
      </c>
    </row>
    <row r="411" spans="5:23" x14ac:dyDescent="0.25">
      <c r="E411" t="s">
        <v>272</v>
      </c>
      <c r="F411" t="s">
        <v>296</v>
      </c>
      <c r="G411" t="s">
        <v>1</v>
      </c>
      <c r="H411" t="s">
        <v>0</v>
      </c>
      <c r="I411" t="s">
        <v>142</v>
      </c>
      <c r="J411" t="s">
        <v>144</v>
      </c>
      <c r="K411">
        <v>481</v>
      </c>
      <c r="L411">
        <v>481</v>
      </c>
      <c r="M411" t="s">
        <v>54</v>
      </c>
      <c r="N411" t="s">
        <v>55</v>
      </c>
      <c r="O411" s="2">
        <v>0</v>
      </c>
      <c r="P411" s="2">
        <v>0</v>
      </c>
      <c r="Q411" s="2">
        <v>20</v>
      </c>
      <c r="R411" s="2">
        <v>2.6</v>
      </c>
      <c r="S411" s="2">
        <v>0</v>
      </c>
      <c r="T411" s="2">
        <v>0</v>
      </c>
      <c r="U411" s="2">
        <v>22.6</v>
      </c>
      <c r="V411" s="2">
        <v>0</v>
      </c>
      <c r="W411" s="2" t="s">
        <v>1</v>
      </c>
    </row>
    <row r="412" spans="5:23" x14ac:dyDescent="0.25">
      <c r="E412" t="s">
        <v>272</v>
      </c>
      <c r="F412" t="s">
        <v>296</v>
      </c>
      <c r="G412" t="s">
        <v>1</v>
      </c>
      <c r="H412" t="s">
        <v>0</v>
      </c>
      <c r="I412" t="s">
        <v>142</v>
      </c>
      <c r="J412" t="s">
        <v>144</v>
      </c>
      <c r="K412">
        <v>480</v>
      </c>
      <c r="L412">
        <v>480</v>
      </c>
      <c r="M412" t="s">
        <v>56</v>
      </c>
      <c r="N412" t="s">
        <v>57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 t="s">
        <v>1</v>
      </c>
    </row>
    <row r="413" spans="5:23" x14ac:dyDescent="0.25">
      <c r="E413" t="s">
        <v>272</v>
      </c>
      <c r="F413" t="s">
        <v>296</v>
      </c>
      <c r="G413" t="s">
        <v>1</v>
      </c>
      <c r="H413" t="s">
        <v>0</v>
      </c>
      <c r="I413" t="s">
        <v>142</v>
      </c>
      <c r="J413" t="s">
        <v>144</v>
      </c>
      <c r="K413">
        <v>479</v>
      </c>
      <c r="L413">
        <v>479</v>
      </c>
      <c r="M413" t="s">
        <v>56</v>
      </c>
      <c r="N413" t="s">
        <v>57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 t="s">
        <v>1</v>
      </c>
    </row>
    <row r="414" spans="5:23" x14ac:dyDescent="0.25">
      <c r="E414" t="s">
        <v>272</v>
      </c>
      <c r="F414" t="s">
        <v>296</v>
      </c>
      <c r="G414" t="s">
        <v>1</v>
      </c>
      <c r="H414" t="s">
        <v>0</v>
      </c>
      <c r="I414" t="s">
        <v>142</v>
      </c>
      <c r="J414" t="s">
        <v>144</v>
      </c>
      <c r="K414">
        <v>478</v>
      </c>
      <c r="L414">
        <v>478</v>
      </c>
      <c r="M414" t="s">
        <v>56</v>
      </c>
      <c r="N414" t="s">
        <v>57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 t="s">
        <v>1</v>
      </c>
    </row>
    <row r="415" spans="5:23" x14ac:dyDescent="0.25">
      <c r="E415" t="s">
        <v>272</v>
      </c>
      <c r="F415" t="s">
        <v>296</v>
      </c>
      <c r="G415" t="s">
        <v>1</v>
      </c>
      <c r="H415" t="s">
        <v>0</v>
      </c>
      <c r="I415" t="s">
        <v>142</v>
      </c>
      <c r="J415" t="s">
        <v>144</v>
      </c>
      <c r="K415">
        <v>477</v>
      </c>
      <c r="L415">
        <v>477</v>
      </c>
      <c r="M415" t="s">
        <v>56</v>
      </c>
      <c r="N415" t="s">
        <v>57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 t="s">
        <v>1</v>
      </c>
    </row>
    <row r="416" spans="5:23" x14ac:dyDescent="0.25">
      <c r="E416" t="s">
        <v>272</v>
      </c>
      <c r="F416" t="s">
        <v>288</v>
      </c>
      <c r="G416" t="s">
        <v>1</v>
      </c>
      <c r="H416" t="s">
        <v>0</v>
      </c>
      <c r="I416" t="s">
        <v>142</v>
      </c>
      <c r="J416" t="s">
        <v>144</v>
      </c>
      <c r="K416">
        <v>476</v>
      </c>
      <c r="L416">
        <v>476</v>
      </c>
      <c r="M416" t="s">
        <v>54</v>
      </c>
      <c r="N416" t="s">
        <v>55</v>
      </c>
      <c r="O416" s="2">
        <v>0</v>
      </c>
      <c r="P416" s="2">
        <v>0</v>
      </c>
      <c r="Q416" s="2">
        <v>20</v>
      </c>
      <c r="R416" s="2">
        <v>2.6</v>
      </c>
      <c r="S416" s="2">
        <v>0</v>
      </c>
      <c r="T416" s="2">
        <v>0</v>
      </c>
      <c r="U416" s="2">
        <v>22.6</v>
      </c>
      <c r="V416" s="2">
        <v>0</v>
      </c>
      <c r="W416" s="2" t="s">
        <v>1</v>
      </c>
    </row>
    <row r="417" spans="5:23" x14ac:dyDescent="0.25">
      <c r="E417" t="s">
        <v>272</v>
      </c>
      <c r="F417" t="s">
        <v>295</v>
      </c>
      <c r="G417" t="s">
        <v>1</v>
      </c>
      <c r="H417" t="s">
        <v>0</v>
      </c>
      <c r="I417" t="s">
        <v>142</v>
      </c>
      <c r="J417" t="s">
        <v>144</v>
      </c>
      <c r="K417">
        <v>475</v>
      </c>
      <c r="L417">
        <v>475</v>
      </c>
      <c r="M417" t="s">
        <v>56</v>
      </c>
      <c r="N417" t="s">
        <v>57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 t="s">
        <v>1</v>
      </c>
    </row>
    <row r="418" spans="5:23" x14ac:dyDescent="0.25">
      <c r="E418" t="s">
        <v>272</v>
      </c>
      <c r="F418" t="s">
        <v>295</v>
      </c>
      <c r="G418" t="s">
        <v>1</v>
      </c>
      <c r="H418" t="s">
        <v>0</v>
      </c>
      <c r="I418" t="s">
        <v>142</v>
      </c>
      <c r="J418" t="s">
        <v>144</v>
      </c>
      <c r="K418">
        <v>474</v>
      </c>
      <c r="L418">
        <v>474</v>
      </c>
      <c r="M418" t="s">
        <v>54</v>
      </c>
      <c r="N418" t="s">
        <v>55</v>
      </c>
      <c r="O418" s="2">
        <v>0</v>
      </c>
      <c r="P418" s="2">
        <v>0</v>
      </c>
      <c r="Q418" s="2">
        <v>12</v>
      </c>
      <c r="R418" s="2">
        <v>1.56</v>
      </c>
      <c r="S418" s="2">
        <v>0</v>
      </c>
      <c r="T418" s="2">
        <v>0</v>
      </c>
      <c r="U418" s="2">
        <v>13.56</v>
      </c>
      <c r="V418" s="2">
        <v>0</v>
      </c>
      <c r="W418" s="2" t="s">
        <v>1</v>
      </c>
    </row>
    <row r="419" spans="5:23" x14ac:dyDescent="0.25">
      <c r="E419" t="s">
        <v>272</v>
      </c>
      <c r="F419" t="s">
        <v>286</v>
      </c>
      <c r="G419" t="s">
        <v>1</v>
      </c>
      <c r="H419" t="s">
        <v>0</v>
      </c>
      <c r="I419" t="s">
        <v>142</v>
      </c>
      <c r="J419" t="s">
        <v>144</v>
      </c>
      <c r="K419">
        <v>472</v>
      </c>
      <c r="L419">
        <v>472</v>
      </c>
      <c r="M419" t="s">
        <v>54</v>
      </c>
      <c r="N419" t="s">
        <v>55</v>
      </c>
      <c r="O419" s="2">
        <v>0</v>
      </c>
      <c r="P419" s="2">
        <v>0</v>
      </c>
      <c r="Q419" s="2">
        <v>12</v>
      </c>
      <c r="R419" s="2">
        <v>1.56</v>
      </c>
      <c r="S419" s="2">
        <v>0</v>
      </c>
      <c r="T419" s="2">
        <v>0</v>
      </c>
      <c r="U419" s="2">
        <v>13.56</v>
      </c>
      <c r="V419" s="2">
        <v>0</v>
      </c>
      <c r="W419" s="2" t="s">
        <v>1</v>
      </c>
    </row>
    <row r="420" spans="5:23" x14ac:dyDescent="0.25">
      <c r="E420" t="s">
        <v>272</v>
      </c>
      <c r="F420" t="s">
        <v>286</v>
      </c>
      <c r="G420" t="s">
        <v>1</v>
      </c>
      <c r="H420" t="s">
        <v>0</v>
      </c>
      <c r="I420" t="s">
        <v>142</v>
      </c>
      <c r="J420" t="s">
        <v>144</v>
      </c>
      <c r="K420">
        <v>471</v>
      </c>
      <c r="L420">
        <v>471</v>
      </c>
      <c r="M420" t="s">
        <v>54</v>
      </c>
      <c r="N420" t="s">
        <v>55</v>
      </c>
      <c r="O420" s="2">
        <v>0</v>
      </c>
      <c r="P420" s="2">
        <v>0</v>
      </c>
      <c r="Q420" s="2">
        <v>10</v>
      </c>
      <c r="R420" s="2">
        <v>1.3</v>
      </c>
      <c r="S420" s="2">
        <v>0</v>
      </c>
      <c r="T420" s="2">
        <v>0</v>
      </c>
      <c r="U420" s="2">
        <v>11.3</v>
      </c>
      <c r="V420" s="2">
        <v>0</v>
      </c>
      <c r="W420" s="2" t="s">
        <v>1</v>
      </c>
    </row>
    <row r="421" spans="5:23" x14ac:dyDescent="0.25">
      <c r="E421" t="s">
        <v>272</v>
      </c>
      <c r="F421" t="s">
        <v>286</v>
      </c>
      <c r="G421" t="s">
        <v>1</v>
      </c>
      <c r="H421" t="s">
        <v>0</v>
      </c>
      <c r="I421" t="s">
        <v>142</v>
      </c>
      <c r="J421" t="s">
        <v>144</v>
      </c>
      <c r="K421">
        <v>470</v>
      </c>
      <c r="L421">
        <v>470</v>
      </c>
      <c r="M421" t="s">
        <v>54</v>
      </c>
      <c r="N421" t="s">
        <v>55</v>
      </c>
      <c r="O421" s="2">
        <v>0</v>
      </c>
      <c r="P421" s="2">
        <v>0</v>
      </c>
      <c r="Q421" s="2">
        <v>226.52</v>
      </c>
      <c r="R421" s="2">
        <v>29.447600000000001</v>
      </c>
      <c r="S421" s="2">
        <v>0</v>
      </c>
      <c r="T421" s="2">
        <v>0</v>
      </c>
      <c r="U421" s="2">
        <v>255.9676</v>
      </c>
      <c r="V421" s="2">
        <v>0</v>
      </c>
      <c r="W421" s="2" t="s">
        <v>1</v>
      </c>
    </row>
    <row r="422" spans="5:23" x14ac:dyDescent="0.25">
      <c r="E422" t="s">
        <v>272</v>
      </c>
      <c r="F422" t="s">
        <v>285</v>
      </c>
      <c r="G422" t="s">
        <v>1</v>
      </c>
      <c r="H422" t="s">
        <v>0</v>
      </c>
      <c r="I422" t="s">
        <v>142</v>
      </c>
      <c r="J422" t="s">
        <v>144</v>
      </c>
      <c r="K422">
        <v>469</v>
      </c>
      <c r="L422">
        <v>469</v>
      </c>
      <c r="M422" t="s">
        <v>54</v>
      </c>
      <c r="N422" t="s">
        <v>55</v>
      </c>
      <c r="O422" s="2">
        <v>0</v>
      </c>
      <c r="P422" s="2">
        <v>0</v>
      </c>
      <c r="Q422" s="2">
        <v>24</v>
      </c>
      <c r="R422" s="2">
        <v>3.12</v>
      </c>
      <c r="S422" s="2">
        <v>0</v>
      </c>
      <c r="T422" s="2">
        <v>0</v>
      </c>
      <c r="U422" s="2">
        <v>27.12</v>
      </c>
      <c r="V422" s="2">
        <v>0</v>
      </c>
      <c r="W422" s="2" t="s">
        <v>1</v>
      </c>
    </row>
    <row r="423" spans="5:23" x14ac:dyDescent="0.25">
      <c r="E423" t="s">
        <v>272</v>
      </c>
      <c r="F423" t="s">
        <v>283</v>
      </c>
      <c r="G423" t="s">
        <v>1</v>
      </c>
      <c r="H423" t="s">
        <v>0</v>
      </c>
      <c r="I423" t="s">
        <v>142</v>
      </c>
      <c r="J423" t="s">
        <v>144</v>
      </c>
      <c r="K423">
        <v>468</v>
      </c>
      <c r="L423">
        <v>468</v>
      </c>
      <c r="M423" t="s">
        <v>293</v>
      </c>
      <c r="N423" t="s">
        <v>294</v>
      </c>
      <c r="O423" s="2">
        <v>0</v>
      </c>
      <c r="P423" s="2">
        <v>0</v>
      </c>
      <c r="Q423" s="2">
        <v>115</v>
      </c>
      <c r="R423" s="2">
        <v>14.950000000000001</v>
      </c>
      <c r="S423" s="2">
        <v>0</v>
      </c>
      <c r="T423" s="2">
        <v>0</v>
      </c>
      <c r="U423" s="2">
        <v>129.94999999999999</v>
      </c>
      <c r="V423" s="2">
        <v>0</v>
      </c>
      <c r="W423" s="2" t="s">
        <v>1</v>
      </c>
    </row>
    <row r="424" spans="5:23" x14ac:dyDescent="0.25">
      <c r="E424" t="s">
        <v>272</v>
      </c>
      <c r="F424" t="s">
        <v>283</v>
      </c>
      <c r="G424" t="s">
        <v>1</v>
      </c>
      <c r="H424" t="s">
        <v>0</v>
      </c>
      <c r="I424" t="s">
        <v>142</v>
      </c>
      <c r="J424" t="s">
        <v>144</v>
      </c>
      <c r="K424">
        <v>467</v>
      </c>
      <c r="L424">
        <v>467</v>
      </c>
      <c r="M424" t="s">
        <v>293</v>
      </c>
      <c r="N424" t="s">
        <v>294</v>
      </c>
      <c r="O424" s="2">
        <v>0</v>
      </c>
      <c r="P424" s="2">
        <v>0</v>
      </c>
      <c r="Q424" s="2">
        <v>576.96</v>
      </c>
      <c r="R424" s="2">
        <v>75.004800000000003</v>
      </c>
      <c r="S424" s="2">
        <v>0</v>
      </c>
      <c r="T424" s="2">
        <v>0</v>
      </c>
      <c r="U424" s="2">
        <v>651.96480000000008</v>
      </c>
      <c r="V424" s="2">
        <v>0</v>
      </c>
      <c r="W424" s="2" t="s">
        <v>1</v>
      </c>
    </row>
    <row r="425" spans="5:23" x14ac:dyDescent="0.25">
      <c r="E425" t="s">
        <v>272</v>
      </c>
      <c r="F425" t="s">
        <v>292</v>
      </c>
      <c r="G425" t="s">
        <v>1</v>
      </c>
      <c r="H425" t="s">
        <v>0</v>
      </c>
      <c r="I425" t="s">
        <v>142</v>
      </c>
      <c r="J425" t="s">
        <v>144</v>
      </c>
      <c r="K425">
        <v>466</v>
      </c>
      <c r="L425">
        <v>466</v>
      </c>
      <c r="M425" t="s">
        <v>54</v>
      </c>
      <c r="N425" t="s">
        <v>55</v>
      </c>
      <c r="O425" s="2">
        <v>0</v>
      </c>
      <c r="P425" s="2">
        <v>0</v>
      </c>
      <c r="Q425" s="2">
        <v>25</v>
      </c>
      <c r="R425" s="2">
        <v>3.25</v>
      </c>
      <c r="S425" s="2">
        <v>0</v>
      </c>
      <c r="T425" s="2">
        <v>0</v>
      </c>
      <c r="U425" s="2">
        <v>28.25</v>
      </c>
      <c r="V425" s="2">
        <v>0</v>
      </c>
      <c r="W425" s="2" t="s">
        <v>1</v>
      </c>
    </row>
    <row r="426" spans="5:23" x14ac:dyDescent="0.25">
      <c r="E426" t="s">
        <v>272</v>
      </c>
      <c r="F426" t="s">
        <v>282</v>
      </c>
      <c r="G426" t="s">
        <v>1</v>
      </c>
      <c r="H426" t="s">
        <v>0</v>
      </c>
      <c r="I426" t="s">
        <v>142</v>
      </c>
      <c r="J426" t="s">
        <v>144</v>
      </c>
      <c r="K426">
        <v>465</v>
      </c>
      <c r="L426">
        <v>465</v>
      </c>
      <c r="M426" t="s">
        <v>54</v>
      </c>
      <c r="N426" t="s">
        <v>55</v>
      </c>
      <c r="O426" s="2">
        <v>0</v>
      </c>
      <c r="P426" s="2">
        <v>0</v>
      </c>
      <c r="Q426" s="2">
        <v>34</v>
      </c>
      <c r="R426" s="2">
        <v>4.42</v>
      </c>
      <c r="S426" s="2">
        <v>0</v>
      </c>
      <c r="T426" s="2">
        <v>0</v>
      </c>
      <c r="U426" s="2">
        <v>38.42</v>
      </c>
      <c r="V426" s="2">
        <v>0</v>
      </c>
      <c r="W426" s="2" t="s">
        <v>1</v>
      </c>
    </row>
    <row r="427" spans="5:23" x14ac:dyDescent="0.25">
      <c r="E427" t="s">
        <v>272</v>
      </c>
      <c r="F427" t="s">
        <v>282</v>
      </c>
      <c r="G427" t="s">
        <v>1</v>
      </c>
      <c r="H427" t="s">
        <v>0</v>
      </c>
      <c r="I427" t="s">
        <v>142</v>
      </c>
      <c r="J427" t="s">
        <v>144</v>
      </c>
      <c r="K427">
        <v>464</v>
      </c>
      <c r="L427">
        <v>464</v>
      </c>
      <c r="M427" t="s">
        <v>54</v>
      </c>
      <c r="N427" t="s">
        <v>55</v>
      </c>
      <c r="O427" s="2">
        <v>0</v>
      </c>
      <c r="P427" s="2">
        <v>0</v>
      </c>
      <c r="Q427" s="2">
        <v>10</v>
      </c>
      <c r="R427" s="2">
        <v>1.3</v>
      </c>
      <c r="S427" s="2">
        <v>0</v>
      </c>
      <c r="T427" s="2">
        <v>0</v>
      </c>
      <c r="U427" s="2">
        <v>11.3</v>
      </c>
      <c r="V427" s="2">
        <v>0</v>
      </c>
      <c r="W427" s="2" t="s">
        <v>1</v>
      </c>
    </row>
    <row r="428" spans="5:23" x14ac:dyDescent="0.25">
      <c r="E428" t="s">
        <v>272</v>
      </c>
      <c r="F428" t="s">
        <v>280</v>
      </c>
      <c r="G428" t="s">
        <v>1</v>
      </c>
      <c r="H428" t="s">
        <v>0</v>
      </c>
      <c r="I428" t="s">
        <v>142</v>
      </c>
      <c r="J428" t="s">
        <v>144</v>
      </c>
      <c r="K428">
        <v>463</v>
      </c>
      <c r="L428">
        <v>463</v>
      </c>
      <c r="M428" t="s">
        <v>54</v>
      </c>
      <c r="N428" t="s">
        <v>55</v>
      </c>
      <c r="O428" s="2">
        <v>0</v>
      </c>
      <c r="P428" s="2">
        <v>0</v>
      </c>
      <c r="Q428" s="2">
        <v>12</v>
      </c>
      <c r="R428" s="2">
        <v>1.56</v>
      </c>
      <c r="S428" s="2">
        <v>0</v>
      </c>
      <c r="T428" s="2">
        <v>0</v>
      </c>
      <c r="U428" s="2">
        <v>13.56</v>
      </c>
      <c r="V428" s="2">
        <v>0</v>
      </c>
      <c r="W428" s="2" t="s">
        <v>1</v>
      </c>
    </row>
    <row r="429" spans="5:23" x14ac:dyDescent="0.25">
      <c r="E429" t="s">
        <v>272</v>
      </c>
      <c r="F429" t="s">
        <v>280</v>
      </c>
      <c r="G429" t="s">
        <v>1</v>
      </c>
      <c r="H429" t="s">
        <v>0</v>
      </c>
      <c r="I429" t="s">
        <v>142</v>
      </c>
      <c r="J429" t="s">
        <v>144</v>
      </c>
      <c r="K429">
        <v>462</v>
      </c>
      <c r="L429">
        <v>462</v>
      </c>
      <c r="M429" t="s">
        <v>54</v>
      </c>
      <c r="N429" t="s">
        <v>55</v>
      </c>
      <c r="O429" s="2">
        <v>0</v>
      </c>
      <c r="P429" s="2">
        <v>0</v>
      </c>
      <c r="Q429" s="2">
        <v>16</v>
      </c>
      <c r="R429" s="2">
        <v>2.08</v>
      </c>
      <c r="S429" s="2">
        <v>0</v>
      </c>
      <c r="T429" s="2">
        <v>0</v>
      </c>
      <c r="U429" s="2">
        <v>18.079999999999998</v>
      </c>
      <c r="V429" s="2">
        <v>0</v>
      </c>
      <c r="W429" s="2" t="s">
        <v>1</v>
      </c>
    </row>
    <row r="430" spans="5:23" x14ac:dyDescent="0.25">
      <c r="E430" t="s">
        <v>272</v>
      </c>
      <c r="F430" t="s">
        <v>291</v>
      </c>
      <c r="G430" t="s">
        <v>1</v>
      </c>
      <c r="H430" t="s">
        <v>0</v>
      </c>
      <c r="I430" t="s">
        <v>142</v>
      </c>
      <c r="J430" t="s">
        <v>144</v>
      </c>
      <c r="K430">
        <v>461</v>
      </c>
      <c r="L430">
        <v>461</v>
      </c>
      <c r="M430" t="s">
        <v>54</v>
      </c>
      <c r="N430" t="s">
        <v>55</v>
      </c>
      <c r="O430" s="2">
        <v>0</v>
      </c>
      <c r="P430" s="2">
        <v>0</v>
      </c>
      <c r="Q430" s="2">
        <v>12</v>
      </c>
      <c r="R430" s="2">
        <v>1.56</v>
      </c>
      <c r="S430" s="2">
        <v>0</v>
      </c>
      <c r="T430" s="2">
        <v>0</v>
      </c>
      <c r="U430" s="2">
        <v>13.56</v>
      </c>
      <c r="V430" s="2">
        <v>0</v>
      </c>
      <c r="W430" s="2" t="s">
        <v>1</v>
      </c>
    </row>
    <row r="431" spans="5:23" x14ac:dyDescent="0.25">
      <c r="E431" t="s">
        <v>272</v>
      </c>
      <c r="F431" t="s">
        <v>291</v>
      </c>
      <c r="G431" t="s">
        <v>1</v>
      </c>
      <c r="H431" t="s">
        <v>0</v>
      </c>
      <c r="I431" t="s">
        <v>142</v>
      </c>
      <c r="J431" t="s">
        <v>144</v>
      </c>
      <c r="K431">
        <v>460</v>
      </c>
      <c r="L431">
        <v>460</v>
      </c>
      <c r="M431" t="s">
        <v>56</v>
      </c>
      <c r="N431" t="s">
        <v>57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 t="s">
        <v>1</v>
      </c>
    </row>
    <row r="432" spans="5:23" x14ac:dyDescent="0.25">
      <c r="E432" t="s">
        <v>272</v>
      </c>
      <c r="F432" t="s">
        <v>291</v>
      </c>
      <c r="G432" t="s">
        <v>1</v>
      </c>
      <c r="H432" t="s">
        <v>0</v>
      </c>
      <c r="I432" t="s">
        <v>142</v>
      </c>
      <c r="J432" t="s">
        <v>144</v>
      </c>
      <c r="K432">
        <v>459</v>
      </c>
      <c r="L432">
        <v>459</v>
      </c>
      <c r="M432" t="s">
        <v>54</v>
      </c>
      <c r="N432" t="s">
        <v>55</v>
      </c>
      <c r="O432" s="2">
        <v>0</v>
      </c>
      <c r="P432" s="2">
        <v>0</v>
      </c>
      <c r="Q432" s="2">
        <v>10</v>
      </c>
      <c r="R432" s="2">
        <v>1.3</v>
      </c>
      <c r="S432" s="2">
        <v>0</v>
      </c>
      <c r="T432" s="2">
        <v>0</v>
      </c>
      <c r="U432" s="2">
        <v>11.3</v>
      </c>
      <c r="V432" s="2">
        <v>0</v>
      </c>
      <c r="W432" s="2" t="s">
        <v>1</v>
      </c>
    </row>
    <row r="433" spans="5:23" x14ac:dyDescent="0.25">
      <c r="E433" t="s">
        <v>272</v>
      </c>
      <c r="F433" t="s">
        <v>276</v>
      </c>
      <c r="G433" t="s">
        <v>1</v>
      </c>
      <c r="H433" t="s">
        <v>0</v>
      </c>
      <c r="I433" t="s">
        <v>142</v>
      </c>
      <c r="J433" t="s">
        <v>144</v>
      </c>
      <c r="K433">
        <v>458</v>
      </c>
      <c r="L433">
        <v>458</v>
      </c>
      <c r="M433" t="s">
        <v>54</v>
      </c>
      <c r="N433" t="s">
        <v>55</v>
      </c>
      <c r="O433" s="2">
        <v>0</v>
      </c>
      <c r="P433" s="2">
        <v>0</v>
      </c>
      <c r="Q433" s="2">
        <v>140.04</v>
      </c>
      <c r="R433" s="2">
        <v>18.205199999999998</v>
      </c>
      <c r="S433" s="2">
        <v>0</v>
      </c>
      <c r="T433" s="2">
        <v>0</v>
      </c>
      <c r="U433" s="2">
        <v>158.24519999999998</v>
      </c>
      <c r="V433" s="2">
        <v>0</v>
      </c>
      <c r="W433" s="2" t="s">
        <v>1</v>
      </c>
    </row>
    <row r="434" spans="5:23" x14ac:dyDescent="0.25">
      <c r="E434" t="s">
        <v>272</v>
      </c>
      <c r="F434" t="s">
        <v>276</v>
      </c>
      <c r="G434" t="s">
        <v>1</v>
      </c>
      <c r="H434" t="s">
        <v>0</v>
      </c>
      <c r="I434" t="s">
        <v>142</v>
      </c>
      <c r="J434" t="s">
        <v>144</v>
      </c>
      <c r="K434">
        <v>457</v>
      </c>
      <c r="L434">
        <v>457</v>
      </c>
      <c r="M434" t="s">
        <v>54</v>
      </c>
      <c r="N434" t="s">
        <v>55</v>
      </c>
      <c r="O434" s="2">
        <v>0</v>
      </c>
      <c r="P434" s="2">
        <v>0</v>
      </c>
      <c r="Q434" s="2">
        <v>30.97</v>
      </c>
      <c r="R434" s="2">
        <v>4.0260999999999996</v>
      </c>
      <c r="S434" s="2">
        <v>0</v>
      </c>
      <c r="T434" s="2">
        <v>0</v>
      </c>
      <c r="U434" s="2">
        <v>34.996099999999998</v>
      </c>
      <c r="V434" s="2">
        <v>0</v>
      </c>
      <c r="W434" s="2" t="s">
        <v>1</v>
      </c>
    </row>
    <row r="435" spans="5:23" x14ac:dyDescent="0.25">
      <c r="E435" t="s">
        <v>272</v>
      </c>
      <c r="F435" t="s">
        <v>274</v>
      </c>
      <c r="G435" t="s">
        <v>1</v>
      </c>
      <c r="H435" t="s">
        <v>0</v>
      </c>
      <c r="I435" t="s">
        <v>142</v>
      </c>
      <c r="J435" t="s">
        <v>144</v>
      </c>
      <c r="K435">
        <v>456</v>
      </c>
      <c r="L435">
        <v>456</v>
      </c>
      <c r="M435" t="s">
        <v>54</v>
      </c>
      <c r="N435" t="s">
        <v>55</v>
      </c>
      <c r="O435" s="2">
        <v>0</v>
      </c>
      <c r="P435" s="2">
        <v>0</v>
      </c>
      <c r="Q435" s="2">
        <v>32</v>
      </c>
      <c r="R435" s="2">
        <v>4.16</v>
      </c>
      <c r="S435" s="2">
        <v>0</v>
      </c>
      <c r="T435" s="2">
        <v>0</v>
      </c>
      <c r="U435" s="2">
        <v>36.159999999999997</v>
      </c>
      <c r="V435" s="2">
        <v>0</v>
      </c>
      <c r="W435" s="2" t="s">
        <v>1</v>
      </c>
    </row>
    <row r="436" spans="5:23" x14ac:dyDescent="0.25">
      <c r="E436" t="s">
        <v>272</v>
      </c>
      <c r="F436" t="s">
        <v>274</v>
      </c>
      <c r="G436" t="s">
        <v>1</v>
      </c>
      <c r="H436" t="s">
        <v>0</v>
      </c>
      <c r="I436" t="s">
        <v>142</v>
      </c>
      <c r="J436" t="s">
        <v>144</v>
      </c>
      <c r="K436">
        <v>455</v>
      </c>
      <c r="L436">
        <v>455</v>
      </c>
      <c r="M436" t="s">
        <v>54</v>
      </c>
      <c r="N436" t="s">
        <v>55</v>
      </c>
      <c r="O436" s="2">
        <v>0</v>
      </c>
      <c r="P436" s="2">
        <v>0</v>
      </c>
      <c r="Q436" s="2">
        <v>37</v>
      </c>
      <c r="R436" s="2">
        <v>4.8100000000000005</v>
      </c>
      <c r="S436" s="2">
        <v>0</v>
      </c>
      <c r="T436" s="2">
        <v>0</v>
      </c>
      <c r="U436" s="2">
        <v>41.81</v>
      </c>
      <c r="V436" s="2">
        <v>0</v>
      </c>
      <c r="W436" s="2" t="s">
        <v>1</v>
      </c>
    </row>
    <row r="437" spans="5:23" x14ac:dyDescent="0.25">
      <c r="E437" t="s">
        <v>272</v>
      </c>
      <c r="F437" t="s">
        <v>273</v>
      </c>
      <c r="G437" t="s">
        <v>1</v>
      </c>
      <c r="H437" t="s">
        <v>0</v>
      </c>
      <c r="I437" t="s">
        <v>142</v>
      </c>
      <c r="J437" t="s">
        <v>144</v>
      </c>
      <c r="K437">
        <v>454</v>
      </c>
      <c r="L437">
        <v>454</v>
      </c>
      <c r="M437" t="s">
        <v>54</v>
      </c>
      <c r="N437" t="s">
        <v>55</v>
      </c>
      <c r="O437" s="2">
        <v>0</v>
      </c>
      <c r="P437" s="2">
        <v>0</v>
      </c>
      <c r="Q437" s="2">
        <v>17.7</v>
      </c>
      <c r="R437" s="2">
        <v>2.3010000000000002</v>
      </c>
      <c r="S437" s="2">
        <v>0</v>
      </c>
      <c r="T437" s="2">
        <v>0</v>
      </c>
      <c r="U437" s="2">
        <v>20.000999999999998</v>
      </c>
      <c r="V437" s="2">
        <v>0</v>
      </c>
      <c r="W437" s="2" t="s">
        <v>1</v>
      </c>
    </row>
    <row r="438" spans="5:23" x14ac:dyDescent="0.25">
      <c r="E438" t="s">
        <v>272</v>
      </c>
      <c r="F438" t="s">
        <v>273</v>
      </c>
      <c r="G438" t="s">
        <v>1</v>
      </c>
      <c r="H438" t="s">
        <v>0</v>
      </c>
      <c r="I438" t="s">
        <v>142</v>
      </c>
      <c r="J438" t="s">
        <v>144</v>
      </c>
      <c r="K438">
        <v>453</v>
      </c>
      <c r="L438">
        <v>453</v>
      </c>
      <c r="M438" t="s">
        <v>56</v>
      </c>
      <c r="N438" t="s">
        <v>57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 t="s">
        <v>1</v>
      </c>
    </row>
    <row r="439" spans="5:23" x14ac:dyDescent="0.25">
      <c r="E439" t="s">
        <v>228</v>
      </c>
      <c r="F439" t="s">
        <v>245</v>
      </c>
      <c r="G439" t="s">
        <v>1</v>
      </c>
      <c r="H439" t="s">
        <v>0</v>
      </c>
      <c r="I439" t="s">
        <v>142</v>
      </c>
      <c r="J439" t="s">
        <v>144</v>
      </c>
      <c r="K439">
        <v>452</v>
      </c>
      <c r="L439">
        <v>452</v>
      </c>
      <c r="M439" t="s">
        <v>250</v>
      </c>
      <c r="N439" t="s">
        <v>251</v>
      </c>
      <c r="O439" s="2">
        <v>0</v>
      </c>
      <c r="P439" s="2">
        <v>0</v>
      </c>
      <c r="Q439" s="2">
        <v>155.97</v>
      </c>
      <c r="R439" s="2">
        <v>20.2761</v>
      </c>
      <c r="S439" s="2">
        <v>0</v>
      </c>
      <c r="T439" s="2">
        <v>0</v>
      </c>
      <c r="U439" s="2">
        <v>176.24610000000001</v>
      </c>
      <c r="V439" s="2">
        <v>0</v>
      </c>
      <c r="W439" s="2" t="s">
        <v>1</v>
      </c>
    </row>
    <row r="440" spans="5:23" x14ac:dyDescent="0.25">
      <c r="E440" t="s">
        <v>228</v>
      </c>
      <c r="F440" t="s">
        <v>245</v>
      </c>
      <c r="G440" t="s">
        <v>1</v>
      </c>
      <c r="H440" t="s">
        <v>0</v>
      </c>
      <c r="I440" t="s">
        <v>142</v>
      </c>
      <c r="J440" t="s">
        <v>144</v>
      </c>
      <c r="K440">
        <v>451</v>
      </c>
      <c r="L440">
        <v>451</v>
      </c>
      <c r="M440" t="s">
        <v>54</v>
      </c>
      <c r="N440" t="s">
        <v>55</v>
      </c>
      <c r="O440" s="2">
        <v>0</v>
      </c>
      <c r="P440" s="2">
        <v>0</v>
      </c>
      <c r="Q440" s="2">
        <v>117.47</v>
      </c>
      <c r="R440" s="2">
        <v>15.271100000000001</v>
      </c>
      <c r="S440" s="2">
        <v>0</v>
      </c>
      <c r="T440" s="2">
        <v>0</v>
      </c>
      <c r="U440" s="2">
        <v>132.74109999999999</v>
      </c>
      <c r="V440" s="2">
        <v>0</v>
      </c>
      <c r="W440" s="2" t="s">
        <v>1</v>
      </c>
    </row>
    <row r="441" spans="5:23" x14ac:dyDescent="0.25">
      <c r="E441" t="s">
        <v>228</v>
      </c>
      <c r="F441" t="s">
        <v>245</v>
      </c>
      <c r="G441" t="s">
        <v>1</v>
      </c>
      <c r="H441" t="s">
        <v>0</v>
      </c>
      <c r="I441" t="s">
        <v>142</v>
      </c>
      <c r="J441" t="s">
        <v>144</v>
      </c>
      <c r="K441">
        <v>450</v>
      </c>
      <c r="L441">
        <v>450</v>
      </c>
      <c r="M441" t="s">
        <v>54</v>
      </c>
      <c r="N441" t="s">
        <v>55</v>
      </c>
      <c r="O441" s="2">
        <v>0</v>
      </c>
      <c r="P441" s="2">
        <v>0</v>
      </c>
      <c r="Q441" s="2">
        <v>84.07</v>
      </c>
      <c r="R441" s="2">
        <v>10.9291</v>
      </c>
      <c r="S441" s="2">
        <v>0</v>
      </c>
      <c r="T441" s="2">
        <v>0</v>
      </c>
      <c r="U441" s="2">
        <v>94.999099999999999</v>
      </c>
      <c r="V441" s="2">
        <v>0</v>
      </c>
      <c r="W441" s="2" t="s">
        <v>1</v>
      </c>
    </row>
    <row r="442" spans="5:23" x14ac:dyDescent="0.25">
      <c r="E442" t="s">
        <v>228</v>
      </c>
      <c r="F442" t="s">
        <v>245</v>
      </c>
      <c r="G442" t="s">
        <v>1</v>
      </c>
      <c r="H442" t="s">
        <v>0</v>
      </c>
      <c r="I442" t="s">
        <v>142</v>
      </c>
      <c r="J442" t="s">
        <v>144</v>
      </c>
      <c r="K442">
        <v>449</v>
      </c>
      <c r="L442">
        <v>449</v>
      </c>
      <c r="M442" t="s">
        <v>54</v>
      </c>
      <c r="N442" t="s">
        <v>55</v>
      </c>
      <c r="O442" s="2">
        <v>0</v>
      </c>
      <c r="P442" s="2">
        <v>0</v>
      </c>
      <c r="Q442" s="2">
        <v>20</v>
      </c>
      <c r="R442" s="2">
        <v>2.6</v>
      </c>
      <c r="S442" s="2">
        <v>0</v>
      </c>
      <c r="T442" s="2">
        <v>0</v>
      </c>
      <c r="U442" s="2">
        <v>22.6</v>
      </c>
      <c r="V442" s="2">
        <v>0</v>
      </c>
      <c r="W442" s="2" t="s">
        <v>1</v>
      </c>
    </row>
    <row r="443" spans="5:23" x14ac:dyDescent="0.25">
      <c r="E443" t="s">
        <v>228</v>
      </c>
      <c r="F443" t="s">
        <v>245</v>
      </c>
      <c r="G443" t="s">
        <v>1</v>
      </c>
      <c r="H443" t="s">
        <v>0</v>
      </c>
      <c r="I443" t="s">
        <v>142</v>
      </c>
      <c r="J443" t="s">
        <v>144</v>
      </c>
      <c r="K443">
        <v>448</v>
      </c>
      <c r="L443">
        <v>448</v>
      </c>
      <c r="M443" t="s">
        <v>54</v>
      </c>
      <c r="N443" t="s">
        <v>55</v>
      </c>
      <c r="O443" s="2">
        <v>0</v>
      </c>
      <c r="P443" s="2">
        <v>0</v>
      </c>
      <c r="Q443" s="2">
        <v>12</v>
      </c>
      <c r="R443" s="2">
        <v>1.56</v>
      </c>
      <c r="S443" s="2">
        <v>0</v>
      </c>
      <c r="T443" s="2">
        <v>0</v>
      </c>
      <c r="U443" s="2">
        <v>13.56</v>
      </c>
      <c r="V443" s="2">
        <v>0</v>
      </c>
      <c r="W443" s="2" t="s">
        <v>1</v>
      </c>
    </row>
    <row r="444" spans="5:23" x14ac:dyDescent="0.25">
      <c r="E444" t="s">
        <v>228</v>
      </c>
      <c r="F444" t="s">
        <v>244</v>
      </c>
      <c r="G444" t="s">
        <v>1</v>
      </c>
      <c r="H444" t="s">
        <v>0</v>
      </c>
      <c r="I444" t="s">
        <v>142</v>
      </c>
      <c r="J444" t="s">
        <v>144</v>
      </c>
      <c r="K444">
        <v>447</v>
      </c>
      <c r="L444">
        <v>447</v>
      </c>
      <c r="M444" t="s">
        <v>54</v>
      </c>
      <c r="N444" t="s">
        <v>55</v>
      </c>
      <c r="O444" s="2">
        <v>0</v>
      </c>
      <c r="P444" s="2">
        <v>0</v>
      </c>
      <c r="Q444" s="2">
        <v>129.41</v>
      </c>
      <c r="R444" s="2">
        <v>16.8233</v>
      </c>
      <c r="S444" s="2">
        <v>0</v>
      </c>
      <c r="T444" s="2">
        <v>0</v>
      </c>
      <c r="U444" s="2">
        <v>146.23329999999999</v>
      </c>
      <c r="V444" s="2">
        <v>0</v>
      </c>
      <c r="W444" s="2" t="s">
        <v>1</v>
      </c>
    </row>
    <row r="445" spans="5:23" x14ac:dyDescent="0.25">
      <c r="E445" t="s">
        <v>228</v>
      </c>
      <c r="F445" t="s">
        <v>243</v>
      </c>
      <c r="G445" t="s">
        <v>1</v>
      </c>
      <c r="H445" t="s">
        <v>0</v>
      </c>
      <c r="I445" t="s">
        <v>142</v>
      </c>
      <c r="J445" t="s">
        <v>144</v>
      </c>
      <c r="K445">
        <v>446</v>
      </c>
      <c r="L445">
        <v>446</v>
      </c>
      <c r="M445" t="s">
        <v>54</v>
      </c>
      <c r="N445" t="s">
        <v>55</v>
      </c>
      <c r="O445" s="2">
        <v>0</v>
      </c>
      <c r="P445" s="2">
        <v>0</v>
      </c>
      <c r="Q445" s="2">
        <v>7</v>
      </c>
      <c r="R445" s="2">
        <v>0.91</v>
      </c>
      <c r="S445" s="2">
        <v>0</v>
      </c>
      <c r="T445" s="2">
        <v>0</v>
      </c>
      <c r="U445" s="2">
        <v>7.91</v>
      </c>
      <c r="V445" s="2">
        <v>0</v>
      </c>
      <c r="W445" s="2" t="s">
        <v>1</v>
      </c>
    </row>
    <row r="446" spans="5:23" x14ac:dyDescent="0.25">
      <c r="E446" t="s">
        <v>228</v>
      </c>
      <c r="F446" t="s">
        <v>243</v>
      </c>
      <c r="G446" t="s">
        <v>1</v>
      </c>
      <c r="H446" t="s">
        <v>0</v>
      </c>
      <c r="I446" t="s">
        <v>142</v>
      </c>
      <c r="J446" t="s">
        <v>144</v>
      </c>
      <c r="K446">
        <v>445</v>
      </c>
      <c r="L446">
        <v>445</v>
      </c>
      <c r="M446" t="s">
        <v>54</v>
      </c>
      <c r="N446" t="s">
        <v>55</v>
      </c>
      <c r="O446" s="2">
        <v>0</v>
      </c>
      <c r="P446" s="2">
        <v>0</v>
      </c>
      <c r="Q446" s="2">
        <v>28</v>
      </c>
      <c r="R446" s="2">
        <v>3.64</v>
      </c>
      <c r="S446" s="2">
        <v>0</v>
      </c>
      <c r="T446" s="2">
        <v>0</v>
      </c>
      <c r="U446" s="2">
        <v>31.64</v>
      </c>
      <c r="V446" s="2">
        <v>0</v>
      </c>
      <c r="W446" s="2" t="s">
        <v>1</v>
      </c>
    </row>
    <row r="447" spans="5:23" x14ac:dyDescent="0.25">
      <c r="E447" t="s">
        <v>228</v>
      </c>
      <c r="F447" t="s">
        <v>249</v>
      </c>
      <c r="G447" t="s">
        <v>1</v>
      </c>
      <c r="H447" t="s">
        <v>0</v>
      </c>
      <c r="I447" t="s">
        <v>142</v>
      </c>
      <c r="J447" t="s">
        <v>144</v>
      </c>
      <c r="K447">
        <v>444</v>
      </c>
      <c r="L447">
        <v>444</v>
      </c>
      <c r="M447" t="s">
        <v>171</v>
      </c>
      <c r="N447" t="s">
        <v>172</v>
      </c>
      <c r="O447" s="2">
        <v>0</v>
      </c>
      <c r="P447" s="2">
        <v>0</v>
      </c>
      <c r="Q447" s="2">
        <v>10</v>
      </c>
      <c r="R447" s="2">
        <v>1.3</v>
      </c>
      <c r="S447" s="2">
        <v>0</v>
      </c>
      <c r="T447" s="2">
        <v>0</v>
      </c>
      <c r="U447" s="2">
        <v>11.3</v>
      </c>
      <c r="V447" s="2">
        <v>0</v>
      </c>
      <c r="W447" s="2" t="s">
        <v>1</v>
      </c>
    </row>
    <row r="448" spans="5:23" x14ac:dyDescent="0.25">
      <c r="E448" t="s">
        <v>228</v>
      </c>
      <c r="F448" t="s">
        <v>242</v>
      </c>
      <c r="G448" t="s">
        <v>1</v>
      </c>
      <c r="H448" t="s">
        <v>0</v>
      </c>
      <c r="I448" t="s">
        <v>142</v>
      </c>
      <c r="J448" t="s">
        <v>144</v>
      </c>
      <c r="K448">
        <v>443</v>
      </c>
      <c r="L448">
        <v>443</v>
      </c>
      <c r="M448" t="s">
        <v>54</v>
      </c>
      <c r="N448" t="s">
        <v>55</v>
      </c>
      <c r="O448" s="2">
        <v>0</v>
      </c>
      <c r="P448" s="2">
        <v>0</v>
      </c>
      <c r="Q448" s="2">
        <v>19</v>
      </c>
      <c r="R448" s="2">
        <v>2.4700000000000002</v>
      </c>
      <c r="S448" s="2">
        <v>0</v>
      </c>
      <c r="T448" s="2">
        <v>0</v>
      </c>
      <c r="U448" s="2">
        <v>21.47</v>
      </c>
      <c r="V448" s="2">
        <v>0</v>
      </c>
      <c r="W448" s="2" t="s">
        <v>1</v>
      </c>
    </row>
    <row r="449" spans="5:23" x14ac:dyDescent="0.25">
      <c r="E449" t="s">
        <v>228</v>
      </c>
      <c r="F449" t="s">
        <v>242</v>
      </c>
      <c r="G449" t="s">
        <v>1</v>
      </c>
      <c r="H449" t="s">
        <v>0</v>
      </c>
      <c r="I449" t="s">
        <v>142</v>
      </c>
      <c r="J449" t="s">
        <v>144</v>
      </c>
      <c r="K449">
        <v>442</v>
      </c>
      <c r="L449">
        <v>442</v>
      </c>
      <c r="M449" t="s">
        <v>54</v>
      </c>
      <c r="N449" t="s">
        <v>55</v>
      </c>
      <c r="O449" s="2">
        <v>0</v>
      </c>
      <c r="P449" s="2">
        <v>0</v>
      </c>
      <c r="Q449" s="2">
        <v>20</v>
      </c>
      <c r="R449" s="2">
        <v>2.6</v>
      </c>
      <c r="S449" s="2">
        <v>0</v>
      </c>
      <c r="T449" s="2">
        <v>0</v>
      </c>
      <c r="U449" s="2">
        <v>22.6</v>
      </c>
      <c r="V449" s="2">
        <v>0</v>
      </c>
      <c r="W449" s="2" t="s">
        <v>1</v>
      </c>
    </row>
    <row r="450" spans="5:23" x14ac:dyDescent="0.25">
      <c r="E450" t="s">
        <v>228</v>
      </c>
      <c r="F450" t="s">
        <v>242</v>
      </c>
      <c r="G450" t="s">
        <v>1</v>
      </c>
      <c r="H450" t="s">
        <v>0</v>
      </c>
      <c r="I450" t="s">
        <v>142</v>
      </c>
      <c r="J450" t="s">
        <v>144</v>
      </c>
      <c r="K450">
        <v>441</v>
      </c>
      <c r="L450">
        <v>441</v>
      </c>
      <c r="M450" t="s">
        <v>54</v>
      </c>
      <c r="N450" t="s">
        <v>55</v>
      </c>
      <c r="O450" s="2">
        <v>0</v>
      </c>
      <c r="P450" s="2">
        <v>0</v>
      </c>
      <c r="Q450" s="2">
        <v>30</v>
      </c>
      <c r="R450" s="2">
        <v>3.9000000000000004</v>
      </c>
      <c r="S450" s="2">
        <v>0</v>
      </c>
      <c r="T450" s="2">
        <v>0</v>
      </c>
      <c r="U450" s="2">
        <v>33.9</v>
      </c>
      <c r="V450" s="2">
        <v>0</v>
      </c>
      <c r="W450" s="2" t="s">
        <v>1</v>
      </c>
    </row>
    <row r="451" spans="5:23" x14ac:dyDescent="0.25">
      <c r="E451" t="s">
        <v>228</v>
      </c>
      <c r="F451" t="s">
        <v>242</v>
      </c>
      <c r="G451" t="s">
        <v>1</v>
      </c>
      <c r="H451" t="s">
        <v>0</v>
      </c>
      <c r="I451" t="s">
        <v>142</v>
      </c>
      <c r="J451" t="s">
        <v>144</v>
      </c>
      <c r="K451">
        <v>440</v>
      </c>
      <c r="L451">
        <v>440</v>
      </c>
      <c r="M451" t="s">
        <v>54</v>
      </c>
      <c r="N451" t="s">
        <v>55</v>
      </c>
      <c r="O451" s="2">
        <v>0</v>
      </c>
      <c r="P451" s="2">
        <v>0</v>
      </c>
      <c r="Q451" s="2">
        <v>38</v>
      </c>
      <c r="R451" s="2">
        <v>4.9400000000000004</v>
      </c>
      <c r="S451" s="2">
        <v>0</v>
      </c>
      <c r="T451" s="2">
        <v>0</v>
      </c>
      <c r="U451" s="2">
        <v>42.94</v>
      </c>
      <c r="V451" s="2">
        <v>0</v>
      </c>
      <c r="W451" s="2" t="s">
        <v>1</v>
      </c>
    </row>
    <row r="452" spans="5:23" x14ac:dyDescent="0.25">
      <c r="E452" t="s">
        <v>228</v>
      </c>
      <c r="F452" t="s">
        <v>242</v>
      </c>
      <c r="G452" t="s">
        <v>1</v>
      </c>
      <c r="H452" t="s">
        <v>0</v>
      </c>
      <c r="I452" t="s">
        <v>142</v>
      </c>
      <c r="J452" t="s">
        <v>144</v>
      </c>
      <c r="K452">
        <v>439</v>
      </c>
      <c r="L452">
        <v>439</v>
      </c>
      <c r="M452" t="s">
        <v>171</v>
      </c>
      <c r="N452" t="s">
        <v>172</v>
      </c>
      <c r="O452" s="2">
        <v>0</v>
      </c>
      <c r="P452" s="2">
        <v>0</v>
      </c>
      <c r="Q452" s="2">
        <v>16</v>
      </c>
      <c r="R452" s="2">
        <v>2.08</v>
      </c>
      <c r="S452" s="2">
        <v>0</v>
      </c>
      <c r="T452" s="2">
        <v>0</v>
      </c>
      <c r="U452" s="2">
        <v>18.079999999999998</v>
      </c>
      <c r="V452" s="2">
        <v>0</v>
      </c>
      <c r="W452" s="2" t="s">
        <v>1</v>
      </c>
    </row>
    <row r="453" spans="5:23" x14ac:dyDescent="0.25">
      <c r="E453" t="s">
        <v>228</v>
      </c>
      <c r="F453" t="s">
        <v>241</v>
      </c>
      <c r="G453" t="s">
        <v>1</v>
      </c>
      <c r="H453" t="s">
        <v>0</v>
      </c>
      <c r="I453" t="s">
        <v>142</v>
      </c>
      <c r="J453" t="s">
        <v>144</v>
      </c>
      <c r="K453">
        <v>438</v>
      </c>
      <c r="L453">
        <v>438</v>
      </c>
      <c r="M453" t="s">
        <v>56</v>
      </c>
      <c r="N453" t="s">
        <v>57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 t="s">
        <v>1</v>
      </c>
    </row>
    <row r="454" spans="5:23" x14ac:dyDescent="0.25">
      <c r="E454" t="s">
        <v>228</v>
      </c>
      <c r="F454" t="s">
        <v>241</v>
      </c>
      <c r="G454" t="s">
        <v>1</v>
      </c>
      <c r="H454" t="s">
        <v>0</v>
      </c>
      <c r="I454" t="s">
        <v>142</v>
      </c>
      <c r="J454" t="s">
        <v>144</v>
      </c>
      <c r="K454">
        <v>437</v>
      </c>
      <c r="L454">
        <v>437</v>
      </c>
      <c r="M454" t="s">
        <v>56</v>
      </c>
      <c r="N454" t="s">
        <v>57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 t="s">
        <v>1</v>
      </c>
    </row>
    <row r="455" spans="5:23" x14ac:dyDescent="0.25">
      <c r="E455" t="s">
        <v>228</v>
      </c>
      <c r="F455" t="s">
        <v>241</v>
      </c>
      <c r="G455" t="s">
        <v>1</v>
      </c>
      <c r="H455" t="s">
        <v>0</v>
      </c>
      <c r="I455" t="s">
        <v>142</v>
      </c>
      <c r="J455" t="s">
        <v>144</v>
      </c>
      <c r="K455">
        <v>436</v>
      </c>
      <c r="L455">
        <v>436</v>
      </c>
      <c r="M455" t="s">
        <v>54</v>
      </c>
      <c r="N455" t="s">
        <v>55</v>
      </c>
      <c r="O455" s="2">
        <v>0</v>
      </c>
      <c r="P455" s="2">
        <v>0</v>
      </c>
      <c r="Q455" s="2">
        <v>32</v>
      </c>
      <c r="R455" s="2">
        <v>4.16</v>
      </c>
      <c r="S455" s="2">
        <v>0</v>
      </c>
      <c r="T455" s="2">
        <v>0</v>
      </c>
      <c r="U455" s="2">
        <v>36.159999999999997</v>
      </c>
      <c r="V455" s="2">
        <v>0</v>
      </c>
      <c r="W455" s="2" t="s">
        <v>1</v>
      </c>
    </row>
    <row r="456" spans="5:23" x14ac:dyDescent="0.25">
      <c r="E456" t="s">
        <v>228</v>
      </c>
      <c r="F456" t="s">
        <v>241</v>
      </c>
      <c r="G456" t="s">
        <v>1</v>
      </c>
      <c r="H456" t="s">
        <v>0</v>
      </c>
      <c r="I456" t="s">
        <v>142</v>
      </c>
      <c r="J456" t="s">
        <v>144</v>
      </c>
      <c r="K456">
        <v>435</v>
      </c>
      <c r="L456">
        <v>435</v>
      </c>
      <c r="M456" t="s">
        <v>54</v>
      </c>
      <c r="N456" t="s">
        <v>55</v>
      </c>
      <c r="O456" s="2">
        <v>0</v>
      </c>
      <c r="P456" s="2">
        <v>0</v>
      </c>
      <c r="Q456" s="2">
        <v>32</v>
      </c>
      <c r="R456" s="2">
        <v>4.16</v>
      </c>
      <c r="S456" s="2">
        <v>0</v>
      </c>
      <c r="T456" s="2">
        <v>0</v>
      </c>
      <c r="U456" s="2">
        <v>36.159999999999997</v>
      </c>
      <c r="V456" s="2">
        <v>0</v>
      </c>
      <c r="W456" s="2" t="s">
        <v>1</v>
      </c>
    </row>
    <row r="457" spans="5:23" x14ac:dyDescent="0.25">
      <c r="E457" t="s">
        <v>228</v>
      </c>
      <c r="F457" t="s">
        <v>241</v>
      </c>
      <c r="G457" t="s">
        <v>1</v>
      </c>
      <c r="H457" t="s">
        <v>0</v>
      </c>
      <c r="I457" t="s">
        <v>142</v>
      </c>
      <c r="J457" t="s">
        <v>144</v>
      </c>
      <c r="K457">
        <v>434</v>
      </c>
      <c r="L457">
        <v>434</v>
      </c>
      <c r="M457" t="s">
        <v>56</v>
      </c>
      <c r="N457" t="s">
        <v>57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 t="s">
        <v>1</v>
      </c>
    </row>
    <row r="458" spans="5:23" x14ac:dyDescent="0.25">
      <c r="E458" t="s">
        <v>228</v>
      </c>
      <c r="F458" t="s">
        <v>241</v>
      </c>
      <c r="G458" t="s">
        <v>1</v>
      </c>
      <c r="H458" t="s">
        <v>0</v>
      </c>
      <c r="I458" t="s">
        <v>142</v>
      </c>
      <c r="J458" t="s">
        <v>144</v>
      </c>
      <c r="K458">
        <v>433</v>
      </c>
      <c r="L458">
        <v>433</v>
      </c>
      <c r="M458" t="s">
        <v>54</v>
      </c>
      <c r="N458" t="s">
        <v>55</v>
      </c>
      <c r="O458" s="2">
        <v>0</v>
      </c>
      <c r="P458" s="2">
        <v>0</v>
      </c>
      <c r="Q458" s="2">
        <v>20</v>
      </c>
      <c r="R458" s="2">
        <v>2.6</v>
      </c>
      <c r="S458" s="2">
        <v>0</v>
      </c>
      <c r="T458" s="2">
        <v>0</v>
      </c>
      <c r="U458" s="2">
        <v>22.6</v>
      </c>
      <c r="V458" s="2">
        <v>0</v>
      </c>
      <c r="W458" s="2" t="s">
        <v>1</v>
      </c>
    </row>
    <row r="459" spans="5:23" x14ac:dyDescent="0.25">
      <c r="E459" t="s">
        <v>228</v>
      </c>
      <c r="F459" t="s">
        <v>248</v>
      </c>
      <c r="G459" t="s">
        <v>1</v>
      </c>
      <c r="H459" t="s">
        <v>0</v>
      </c>
      <c r="I459" t="s">
        <v>142</v>
      </c>
      <c r="J459" t="s">
        <v>144</v>
      </c>
      <c r="K459">
        <v>432</v>
      </c>
      <c r="L459">
        <v>432</v>
      </c>
      <c r="M459" t="s">
        <v>54</v>
      </c>
      <c r="N459" t="s">
        <v>55</v>
      </c>
      <c r="O459" s="2">
        <v>0</v>
      </c>
      <c r="P459" s="2">
        <v>0</v>
      </c>
      <c r="Q459" s="2">
        <v>48</v>
      </c>
      <c r="R459" s="2">
        <v>6.24</v>
      </c>
      <c r="S459" s="2">
        <v>0</v>
      </c>
      <c r="T459" s="2">
        <v>0</v>
      </c>
      <c r="U459" s="2">
        <v>54.24</v>
      </c>
      <c r="V459" s="2">
        <v>0</v>
      </c>
      <c r="W459" s="2" t="s">
        <v>1</v>
      </c>
    </row>
    <row r="460" spans="5:23" x14ac:dyDescent="0.25">
      <c r="E460" t="s">
        <v>228</v>
      </c>
      <c r="F460" t="s">
        <v>240</v>
      </c>
      <c r="G460" t="s">
        <v>1</v>
      </c>
      <c r="H460" t="s">
        <v>0</v>
      </c>
      <c r="I460" t="s">
        <v>142</v>
      </c>
      <c r="J460" t="s">
        <v>144</v>
      </c>
      <c r="K460">
        <v>431</v>
      </c>
      <c r="L460">
        <v>431</v>
      </c>
      <c r="M460" t="s">
        <v>54</v>
      </c>
      <c r="N460" t="s">
        <v>55</v>
      </c>
      <c r="O460" s="2">
        <v>0</v>
      </c>
      <c r="P460" s="2">
        <v>0</v>
      </c>
      <c r="Q460" s="2">
        <v>14</v>
      </c>
      <c r="R460" s="2">
        <v>1.82</v>
      </c>
      <c r="S460" s="2">
        <v>0</v>
      </c>
      <c r="T460" s="2">
        <v>0</v>
      </c>
      <c r="U460" s="2">
        <v>15.82</v>
      </c>
      <c r="V460" s="2">
        <v>0</v>
      </c>
      <c r="W460" s="2" t="s">
        <v>1</v>
      </c>
    </row>
    <row r="461" spans="5:23" x14ac:dyDescent="0.25">
      <c r="E461" t="s">
        <v>228</v>
      </c>
      <c r="F461" t="s">
        <v>238</v>
      </c>
      <c r="G461" t="s">
        <v>1</v>
      </c>
      <c r="H461" t="s">
        <v>0</v>
      </c>
      <c r="I461" t="s">
        <v>142</v>
      </c>
      <c r="J461" t="s">
        <v>144</v>
      </c>
      <c r="K461">
        <v>430</v>
      </c>
      <c r="L461">
        <v>430</v>
      </c>
      <c r="M461" t="s">
        <v>54</v>
      </c>
      <c r="N461" t="s">
        <v>55</v>
      </c>
      <c r="O461" s="2">
        <v>0</v>
      </c>
      <c r="P461" s="2">
        <v>0</v>
      </c>
      <c r="Q461" s="2">
        <v>12</v>
      </c>
      <c r="R461" s="2">
        <v>1.56</v>
      </c>
      <c r="S461" s="2">
        <v>0</v>
      </c>
      <c r="T461" s="2">
        <v>0</v>
      </c>
      <c r="U461" s="2">
        <v>13.56</v>
      </c>
      <c r="V461" s="2">
        <v>0</v>
      </c>
      <c r="W461" s="2" t="s">
        <v>1</v>
      </c>
    </row>
    <row r="462" spans="5:23" x14ac:dyDescent="0.25">
      <c r="E462" t="s">
        <v>228</v>
      </c>
      <c r="F462" t="s">
        <v>238</v>
      </c>
      <c r="G462" t="s">
        <v>1</v>
      </c>
      <c r="H462" t="s">
        <v>0</v>
      </c>
      <c r="I462" t="s">
        <v>142</v>
      </c>
      <c r="J462" t="s">
        <v>144</v>
      </c>
      <c r="K462">
        <v>429</v>
      </c>
      <c r="L462">
        <v>429</v>
      </c>
      <c r="M462" t="s">
        <v>54</v>
      </c>
      <c r="N462" t="s">
        <v>55</v>
      </c>
      <c r="O462" s="2">
        <v>0</v>
      </c>
      <c r="P462" s="2">
        <v>0</v>
      </c>
      <c r="Q462" s="2">
        <v>12</v>
      </c>
      <c r="R462" s="2">
        <v>1.56</v>
      </c>
      <c r="S462" s="2">
        <v>0</v>
      </c>
      <c r="T462" s="2">
        <v>0</v>
      </c>
      <c r="U462" s="2">
        <v>13.56</v>
      </c>
      <c r="V462" s="2">
        <v>0</v>
      </c>
      <c r="W462" s="2" t="s">
        <v>1</v>
      </c>
    </row>
    <row r="463" spans="5:23" x14ac:dyDescent="0.25">
      <c r="E463" t="s">
        <v>228</v>
      </c>
      <c r="F463" t="s">
        <v>247</v>
      </c>
      <c r="G463" t="s">
        <v>1</v>
      </c>
      <c r="H463" t="s">
        <v>0</v>
      </c>
      <c r="I463" t="s">
        <v>142</v>
      </c>
      <c r="J463" t="s">
        <v>144</v>
      </c>
      <c r="K463">
        <v>428</v>
      </c>
      <c r="L463">
        <v>428</v>
      </c>
      <c r="M463" t="s">
        <v>54</v>
      </c>
      <c r="N463" t="s">
        <v>55</v>
      </c>
      <c r="O463" s="2">
        <v>0</v>
      </c>
      <c r="P463" s="2">
        <v>0</v>
      </c>
      <c r="Q463" s="2">
        <v>61.94</v>
      </c>
      <c r="R463" s="2">
        <v>8.0521999999999991</v>
      </c>
      <c r="S463" s="2">
        <v>0</v>
      </c>
      <c r="T463" s="2">
        <v>0</v>
      </c>
      <c r="U463" s="2">
        <v>69.992199999999997</v>
      </c>
      <c r="V463" s="2">
        <v>0</v>
      </c>
      <c r="W463" s="2" t="s">
        <v>1</v>
      </c>
    </row>
    <row r="464" spans="5:23" x14ac:dyDescent="0.25">
      <c r="E464" t="s">
        <v>228</v>
      </c>
      <c r="F464" t="s">
        <v>247</v>
      </c>
      <c r="G464" t="s">
        <v>1</v>
      </c>
      <c r="H464" t="s">
        <v>0</v>
      </c>
      <c r="I464" t="s">
        <v>142</v>
      </c>
      <c r="J464" t="s">
        <v>144</v>
      </c>
      <c r="K464">
        <v>427</v>
      </c>
      <c r="L464">
        <v>427</v>
      </c>
      <c r="M464" t="s">
        <v>54</v>
      </c>
      <c r="N464" t="s">
        <v>55</v>
      </c>
      <c r="O464" s="2">
        <v>0</v>
      </c>
      <c r="P464" s="2">
        <v>0</v>
      </c>
      <c r="Q464" s="2">
        <v>26</v>
      </c>
      <c r="R464" s="2">
        <v>3.38</v>
      </c>
      <c r="S464" s="2">
        <v>0</v>
      </c>
      <c r="T464" s="2">
        <v>0</v>
      </c>
      <c r="U464" s="2">
        <v>29.38</v>
      </c>
      <c r="V464" s="2">
        <v>0</v>
      </c>
      <c r="W464" s="2" t="s">
        <v>1</v>
      </c>
    </row>
    <row r="465" spans="5:23" x14ac:dyDescent="0.25">
      <c r="E465" t="s">
        <v>228</v>
      </c>
      <c r="F465" t="s">
        <v>247</v>
      </c>
      <c r="G465" t="s">
        <v>1</v>
      </c>
      <c r="H465" t="s">
        <v>0</v>
      </c>
      <c r="I465" t="s">
        <v>142</v>
      </c>
      <c r="J465" t="s">
        <v>144</v>
      </c>
      <c r="K465">
        <v>426</v>
      </c>
      <c r="L465">
        <v>426</v>
      </c>
      <c r="M465" t="s">
        <v>54</v>
      </c>
      <c r="N465" t="s">
        <v>55</v>
      </c>
      <c r="O465" s="2">
        <v>0</v>
      </c>
      <c r="P465" s="2">
        <v>0</v>
      </c>
      <c r="Q465" s="2">
        <v>34</v>
      </c>
      <c r="R465" s="2">
        <v>4.42</v>
      </c>
      <c r="S465" s="2">
        <v>0</v>
      </c>
      <c r="T465" s="2">
        <v>0</v>
      </c>
      <c r="U465" s="2">
        <v>38.42</v>
      </c>
      <c r="V465" s="2">
        <v>0</v>
      </c>
      <c r="W465" s="2" t="s">
        <v>1</v>
      </c>
    </row>
    <row r="466" spans="5:23" x14ac:dyDescent="0.25">
      <c r="E466" t="s">
        <v>228</v>
      </c>
      <c r="F466" t="s">
        <v>236</v>
      </c>
      <c r="G466" t="s">
        <v>1</v>
      </c>
      <c r="H466" t="s">
        <v>0</v>
      </c>
      <c r="I466" t="s">
        <v>142</v>
      </c>
      <c r="J466" t="s">
        <v>144</v>
      </c>
      <c r="K466">
        <v>425</v>
      </c>
      <c r="L466">
        <v>425</v>
      </c>
      <c r="M466" t="s">
        <v>54</v>
      </c>
      <c r="N466" t="s">
        <v>55</v>
      </c>
      <c r="O466" s="2">
        <v>0</v>
      </c>
      <c r="P466" s="2">
        <v>0</v>
      </c>
      <c r="Q466" s="2">
        <v>12</v>
      </c>
      <c r="R466" s="2">
        <v>1.56</v>
      </c>
      <c r="S466" s="2">
        <v>0</v>
      </c>
      <c r="T466" s="2">
        <v>0</v>
      </c>
      <c r="U466" s="2">
        <v>13.56</v>
      </c>
      <c r="V466" s="2">
        <v>0</v>
      </c>
      <c r="W466" s="2" t="s">
        <v>1</v>
      </c>
    </row>
    <row r="467" spans="5:23" x14ac:dyDescent="0.25">
      <c r="E467" t="s">
        <v>228</v>
      </c>
      <c r="F467" t="s">
        <v>236</v>
      </c>
      <c r="G467" t="s">
        <v>1</v>
      </c>
      <c r="H467" t="s">
        <v>0</v>
      </c>
      <c r="I467" t="s">
        <v>142</v>
      </c>
      <c r="J467" t="s">
        <v>144</v>
      </c>
      <c r="K467">
        <v>424</v>
      </c>
      <c r="L467">
        <v>424</v>
      </c>
      <c r="M467" t="s">
        <v>54</v>
      </c>
      <c r="N467" t="s">
        <v>55</v>
      </c>
      <c r="O467" s="2">
        <v>0</v>
      </c>
      <c r="P467" s="2">
        <v>0</v>
      </c>
      <c r="Q467" s="2">
        <v>20</v>
      </c>
      <c r="R467" s="2">
        <v>2.6</v>
      </c>
      <c r="S467" s="2">
        <v>0</v>
      </c>
      <c r="T467" s="2">
        <v>0</v>
      </c>
      <c r="U467" s="2">
        <v>22.6</v>
      </c>
      <c r="V467" s="2">
        <v>0</v>
      </c>
      <c r="W467" s="2" t="s">
        <v>1</v>
      </c>
    </row>
    <row r="468" spans="5:23" x14ac:dyDescent="0.25">
      <c r="E468" t="s">
        <v>228</v>
      </c>
      <c r="F468" t="s">
        <v>235</v>
      </c>
      <c r="G468" t="s">
        <v>1</v>
      </c>
      <c r="H468" t="s">
        <v>0</v>
      </c>
      <c r="I468" t="s">
        <v>142</v>
      </c>
      <c r="J468" t="s">
        <v>144</v>
      </c>
      <c r="K468">
        <v>423</v>
      </c>
      <c r="L468">
        <v>423</v>
      </c>
      <c r="M468" t="s">
        <v>54</v>
      </c>
      <c r="N468" t="s">
        <v>55</v>
      </c>
      <c r="O468" s="2">
        <v>0</v>
      </c>
      <c r="P468" s="2">
        <v>0</v>
      </c>
      <c r="Q468" s="2">
        <v>12</v>
      </c>
      <c r="R468" s="2">
        <v>1.56</v>
      </c>
      <c r="S468" s="2">
        <v>0</v>
      </c>
      <c r="T468" s="2">
        <v>0</v>
      </c>
      <c r="U468" s="2">
        <v>13.56</v>
      </c>
      <c r="V468" s="2">
        <v>0</v>
      </c>
      <c r="W468" s="2" t="s">
        <v>1</v>
      </c>
    </row>
    <row r="469" spans="5:23" x14ac:dyDescent="0.25">
      <c r="E469" t="s">
        <v>228</v>
      </c>
      <c r="F469" t="s">
        <v>235</v>
      </c>
      <c r="G469" t="s">
        <v>1</v>
      </c>
      <c r="H469" t="s">
        <v>0</v>
      </c>
      <c r="I469" t="s">
        <v>142</v>
      </c>
      <c r="J469" t="s">
        <v>144</v>
      </c>
      <c r="K469">
        <v>422</v>
      </c>
      <c r="L469">
        <v>422</v>
      </c>
      <c r="M469" t="s">
        <v>56</v>
      </c>
      <c r="N469" t="s">
        <v>57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 t="s">
        <v>1</v>
      </c>
    </row>
    <row r="470" spans="5:23" x14ac:dyDescent="0.25">
      <c r="E470" t="s">
        <v>228</v>
      </c>
      <c r="F470" t="s">
        <v>235</v>
      </c>
      <c r="G470" t="s">
        <v>1</v>
      </c>
      <c r="H470" t="s">
        <v>0</v>
      </c>
      <c r="I470" t="s">
        <v>142</v>
      </c>
      <c r="J470" t="s">
        <v>144</v>
      </c>
      <c r="K470">
        <v>421</v>
      </c>
      <c r="L470">
        <v>421</v>
      </c>
      <c r="M470" t="s">
        <v>54</v>
      </c>
      <c r="N470" t="s">
        <v>55</v>
      </c>
      <c r="O470" s="2">
        <v>0</v>
      </c>
      <c r="P470" s="2">
        <v>0</v>
      </c>
      <c r="Q470" s="2">
        <v>24</v>
      </c>
      <c r="R470" s="2">
        <v>3.12</v>
      </c>
      <c r="S470" s="2">
        <v>0</v>
      </c>
      <c r="T470" s="2">
        <v>0</v>
      </c>
      <c r="U470" s="2">
        <v>27.12</v>
      </c>
      <c r="V470" s="2">
        <v>0</v>
      </c>
      <c r="W470" s="2" t="s">
        <v>1</v>
      </c>
    </row>
    <row r="471" spans="5:23" x14ac:dyDescent="0.25">
      <c r="E471" t="s">
        <v>228</v>
      </c>
      <c r="F471" t="s">
        <v>234</v>
      </c>
      <c r="G471" t="s">
        <v>1</v>
      </c>
      <c r="H471" t="s">
        <v>0</v>
      </c>
      <c r="I471" t="s">
        <v>142</v>
      </c>
      <c r="J471" t="s">
        <v>144</v>
      </c>
      <c r="K471">
        <v>420</v>
      </c>
      <c r="L471">
        <v>420</v>
      </c>
      <c r="M471" t="s">
        <v>54</v>
      </c>
      <c r="N471" t="s">
        <v>55</v>
      </c>
      <c r="O471" s="2">
        <v>0</v>
      </c>
      <c r="P471" s="2">
        <v>0</v>
      </c>
      <c r="Q471" s="2">
        <v>20</v>
      </c>
      <c r="R471" s="2">
        <v>2.6</v>
      </c>
      <c r="S471" s="2">
        <v>0</v>
      </c>
      <c r="T471" s="2">
        <v>0</v>
      </c>
      <c r="U471" s="2">
        <v>22.6</v>
      </c>
      <c r="V471" s="2">
        <v>0</v>
      </c>
      <c r="W471" s="2" t="s">
        <v>1</v>
      </c>
    </row>
    <row r="472" spans="5:23" x14ac:dyDescent="0.25">
      <c r="E472" t="s">
        <v>228</v>
      </c>
      <c r="F472" t="s">
        <v>232</v>
      </c>
      <c r="G472" t="s">
        <v>1</v>
      </c>
      <c r="H472" t="s">
        <v>0</v>
      </c>
      <c r="I472" t="s">
        <v>142</v>
      </c>
      <c r="J472" t="s">
        <v>144</v>
      </c>
      <c r="K472">
        <v>419</v>
      </c>
      <c r="L472">
        <v>419</v>
      </c>
      <c r="M472" t="s">
        <v>54</v>
      </c>
      <c r="N472" t="s">
        <v>55</v>
      </c>
      <c r="O472" s="2">
        <v>0</v>
      </c>
      <c r="P472" s="2">
        <v>0</v>
      </c>
      <c r="Q472" s="2">
        <v>31.85</v>
      </c>
      <c r="R472" s="2">
        <v>4.1405000000000003</v>
      </c>
      <c r="S472" s="2">
        <v>0</v>
      </c>
      <c r="T472" s="2">
        <v>0</v>
      </c>
      <c r="U472" s="2">
        <v>35.990500000000004</v>
      </c>
      <c r="V472" s="2">
        <v>0</v>
      </c>
      <c r="W472" s="2" t="s">
        <v>1</v>
      </c>
    </row>
    <row r="473" spans="5:23" x14ac:dyDescent="0.25">
      <c r="E473" t="s">
        <v>228</v>
      </c>
      <c r="F473" t="s">
        <v>232</v>
      </c>
      <c r="G473" t="s">
        <v>1</v>
      </c>
      <c r="H473" t="s">
        <v>0</v>
      </c>
      <c r="I473" t="s">
        <v>142</v>
      </c>
      <c r="J473" t="s">
        <v>144</v>
      </c>
      <c r="K473">
        <v>418</v>
      </c>
      <c r="L473">
        <v>418</v>
      </c>
      <c r="M473" t="s">
        <v>54</v>
      </c>
      <c r="N473" t="s">
        <v>55</v>
      </c>
      <c r="O473" s="2">
        <v>0</v>
      </c>
      <c r="P473" s="2">
        <v>0</v>
      </c>
      <c r="Q473" s="2">
        <v>18</v>
      </c>
      <c r="R473" s="2">
        <v>2.34</v>
      </c>
      <c r="S473" s="2">
        <v>0</v>
      </c>
      <c r="T473" s="2">
        <v>0</v>
      </c>
      <c r="U473" s="2">
        <v>20.34</v>
      </c>
      <c r="V473" s="2">
        <v>0</v>
      </c>
      <c r="W473" s="2" t="s">
        <v>1</v>
      </c>
    </row>
    <row r="474" spans="5:23" x14ac:dyDescent="0.25">
      <c r="E474" t="s">
        <v>228</v>
      </c>
      <c r="F474" t="s">
        <v>232</v>
      </c>
      <c r="G474" t="s">
        <v>1</v>
      </c>
      <c r="H474" t="s">
        <v>0</v>
      </c>
      <c r="I474" t="s">
        <v>142</v>
      </c>
      <c r="J474" t="s">
        <v>144</v>
      </c>
      <c r="K474">
        <v>417</v>
      </c>
      <c r="L474">
        <v>417</v>
      </c>
      <c r="M474" t="s">
        <v>56</v>
      </c>
      <c r="N474" t="s">
        <v>57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 t="s">
        <v>1</v>
      </c>
    </row>
    <row r="475" spans="5:23" x14ac:dyDescent="0.25">
      <c r="E475" t="s">
        <v>228</v>
      </c>
      <c r="F475" t="s">
        <v>230</v>
      </c>
      <c r="G475" t="s">
        <v>1</v>
      </c>
      <c r="H475" t="s">
        <v>0</v>
      </c>
      <c r="I475" t="s">
        <v>142</v>
      </c>
      <c r="J475" t="s">
        <v>144</v>
      </c>
      <c r="K475">
        <v>416</v>
      </c>
      <c r="L475">
        <v>416</v>
      </c>
      <c r="M475" t="s">
        <v>54</v>
      </c>
      <c r="N475" t="s">
        <v>55</v>
      </c>
      <c r="O475" s="2">
        <v>0</v>
      </c>
      <c r="P475" s="2">
        <v>0</v>
      </c>
      <c r="Q475" s="2">
        <v>457.23</v>
      </c>
      <c r="R475" s="2">
        <v>59.439900000000002</v>
      </c>
      <c r="S475" s="2">
        <v>0</v>
      </c>
      <c r="T475" s="2">
        <v>0</v>
      </c>
      <c r="U475" s="2">
        <v>516.66989999999998</v>
      </c>
      <c r="V475" s="2">
        <v>0</v>
      </c>
      <c r="W475" s="2" t="s">
        <v>1</v>
      </c>
    </row>
    <row r="476" spans="5:23" x14ac:dyDescent="0.25">
      <c r="E476" t="s">
        <v>228</v>
      </c>
      <c r="F476" t="s">
        <v>230</v>
      </c>
      <c r="G476" t="s">
        <v>1</v>
      </c>
      <c r="H476" t="s">
        <v>0</v>
      </c>
      <c r="I476" t="s">
        <v>142</v>
      </c>
      <c r="J476" t="s">
        <v>144</v>
      </c>
      <c r="K476">
        <v>415</v>
      </c>
      <c r="L476">
        <v>415</v>
      </c>
      <c r="M476" t="s">
        <v>54</v>
      </c>
      <c r="N476" t="s">
        <v>55</v>
      </c>
      <c r="O476" s="2">
        <v>0</v>
      </c>
      <c r="P476" s="2">
        <v>0</v>
      </c>
      <c r="Q476" s="2">
        <v>14</v>
      </c>
      <c r="R476" s="2">
        <v>1.82</v>
      </c>
      <c r="S476" s="2">
        <v>0</v>
      </c>
      <c r="T476" s="2">
        <v>0</v>
      </c>
      <c r="U476" s="2">
        <v>15.82</v>
      </c>
      <c r="V476" s="2">
        <v>0</v>
      </c>
      <c r="W476" s="2" t="s">
        <v>1</v>
      </c>
    </row>
    <row r="477" spans="5:23" x14ac:dyDescent="0.25">
      <c r="E477" t="s">
        <v>187</v>
      </c>
      <c r="F477" t="s">
        <v>205</v>
      </c>
      <c r="G477" t="s">
        <v>1</v>
      </c>
      <c r="H477" t="s">
        <v>0</v>
      </c>
      <c r="I477" t="s">
        <v>142</v>
      </c>
      <c r="J477" t="s">
        <v>144</v>
      </c>
      <c r="K477">
        <v>414</v>
      </c>
      <c r="L477">
        <v>414</v>
      </c>
      <c r="M477" t="s">
        <v>54</v>
      </c>
      <c r="N477" t="s">
        <v>55</v>
      </c>
      <c r="O477" s="2">
        <v>0</v>
      </c>
      <c r="P477" s="2">
        <v>0</v>
      </c>
      <c r="Q477" s="2">
        <v>14</v>
      </c>
      <c r="R477" s="2">
        <v>1.82</v>
      </c>
      <c r="S477" s="2">
        <v>0</v>
      </c>
      <c r="T477" s="2">
        <v>0</v>
      </c>
      <c r="U477" s="2">
        <v>15.82</v>
      </c>
      <c r="V477" s="51">
        <v>0</v>
      </c>
      <c r="W477" s="2" t="s">
        <v>1</v>
      </c>
    </row>
    <row r="478" spans="5:23" x14ac:dyDescent="0.25">
      <c r="E478" t="s">
        <v>187</v>
      </c>
      <c r="F478" t="s">
        <v>214</v>
      </c>
      <c r="G478" t="s">
        <v>1</v>
      </c>
      <c r="H478" t="s">
        <v>0</v>
      </c>
      <c r="I478" t="s">
        <v>142</v>
      </c>
      <c r="J478" t="s">
        <v>144</v>
      </c>
      <c r="K478">
        <v>413</v>
      </c>
      <c r="L478">
        <v>413</v>
      </c>
      <c r="M478" t="s">
        <v>54</v>
      </c>
      <c r="N478" t="s">
        <v>55</v>
      </c>
      <c r="O478" s="2">
        <v>0</v>
      </c>
      <c r="P478" s="2">
        <v>0</v>
      </c>
      <c r="Q478" s="2">
        <v>20</v>
      </c>
      <c r="R478" s="2">
        <v>2.6</v>
      </c>
      <c r="S478" s="2">
        <v>0</v>
      </c>
      <c r="T478" s="2">
        <v>0</v>
      </c>
      <c r="U478" s="2">
        <v>22.6</v>
      </c>
      <c r="V478" s="51">
        <v>0</v>
      </c>
      <c r="W478" s="2" t="s">
        <v>1</v>
      </c>
    </row>
    <row r="479" spans="5:23" x14ac:dyDescent="0.25">
      <c r="E479" t="s">
        <v>187</v>
      </c>
      <c r="F479" t="s">
        <v>213</v>
      </c>
      <c r="G479" t="s">
        <v>1</v>
      </c>
      <c r="H479" t="s">
        <v>0</v>
      </c>
      <c r="I479" t="s">
        <v>142</v>
      </c>
      <c r="J479" t="s">
        <v>144</v>
      </c>
      <c r="K479">
        <v>412</v>
      </c>
      <c r="L479">
        <v>412</v>
      </c>
      <c r="M479" t="s">
        <v>54</v>
      </c>
      <c r="N479" t="s">
        <v>55</v>
      </c>
      <c r="O479" s="2">
        <v>0</v>
      </c>
      <c r="P479" s="2">
        <v>0</v>
      </c>
      <c r="Q479" s="2">
        <v>444.54</v>
      </c>
      <c r="R479" s="2">
        <v>57.790200000000006</v>
      </c>
      <c r="S479" s="2">
        <v>0</v>
      </c>
      <c r="T479" s="2">
        <v>0</v>
      </c>
      <c r="U479" s="2">
        <v>502.33020000000005</v>
      </c>
      <c r="V479" s="51">
        <v>0</v>
      </c>
      <c r="W479" s="2" t="s">
        <v>1</v>
      </c>
    </row>
    <row r="480" spans="5:23" x14ac:dyDescent="0.25">
      <c r="E480" t="s">
        <v>187</v>
      </c>
      <c r="F480" t="s">
        <v>213</v>
      </c>
      <c r="G480" t="s">
        <v>1</v>
      </c>
      <c r="H480" t="s">
        <v>0</v>
      </c>
      <c r="I480" t="s">
        <v>142</v>
      </c>
      <c r="J480" t="s">
        <v>144</v>
      </c>
      <c r="K480">
        <v>411</v>
      </c>
      <c r="L480">
        <v>411</v>
      </c>
      <c r="M480" t="s">
        <v>54</v>
      </c>
      <c r="N480" t="s">
        <v>55</v>
      </c>
      <c r="O480" s="2">
        <v>0</v>
      </c>
      <c r="P480" s="2">
        <v>0</v>
      </c>
      <c r="Q480" s="2">
        <v>46.46</v>
      </c>
      <c r="R480" s="2">
        <v>6.0398000000000005</v>
      </c>
      <c r="S480" s="2">
        <v>0</v>
      </c>
      <c r="T480" s="2">
        <v>0</v>
      </c>
      <c r="U480" s="2">
        <v>52.4998</v>
      </c>
      <c r="V480" s="51">
        <v>0</v>
      </c>
      <c r="W480" s="2" t="s">
        <v>1</v>
      </c>
    </row>
    <row r="481" spans="5:23" x14ac:dyDescent="0.25">
      <c r="E481" t="s">
        <v>187</v>
      </c>
      <c r="F481" t="s">
        <v>203</v>
      </c>
      <c r="G481" t="s">
        <v>1</v>
      </c>
      <c r="H481" t="s">
        <v>0</v>
      </c>
      <c r="I481" t="s">
        <v>142</v>
      </c>
      <c r="J481" t="s">
        <v>144</v>
      </c>
      <c r="K481">
        <v>410</v>
      </c>
      <c r="L481">
        <v>410</v>
      </c>
      <c r="M481" t="s">
        <v>54</v>
      </c>
      <c r="N481" t="s">
        <v>55</v>
      </c>
      <c r="O481" s="2">
        <v>0</v>
      </c>
      <c r="P481" s="2">
        <v>0</v>
      </c>
      <c r="Q481" s="2">
        <v>22</v>
      </c>
      <c r="R481" s="2">
        <v>2.8600000000000003</v>
      </c>
      <c r="S481" s="2">
        <v>0</v>
      </c>
      <c r="T481" s="2">
        <v>0</v>
      </c>
      <c r="U481" s="2">
        <v>24.86</v>
      </c>
      <c r="V481" s="51">
        <v>0</v>
      </c>
      <c r="W481" s="2" t="s">
        <v>1</v>
      </c>
    </row>
    <row r="482" spans="5:23" x14ac:dyDescent="0.25">
      <c r="E482" t="s">
        <v>187</v>
      </c>
      <c r="F482" t="s">
        <v>203</v>
      </c>
      <c r="G482" t="s">
        <v>1</v>
      </c>
      <c r="H482" t="s">
        <v>0</v>
      </c>
      <c r="I482" t="s">
        <v>142</v>
      </c>
      <c r="J482" t="s">
        <v>144</v>
      </c>
      <c r="K482">
        <v>409</v>
      </c>
      <c r="L482">
        <v>409</v>
      </c>
      <c r="M482" t="s">
        <v>54</v>
      </c>
      <c r="N482" t="s">
        <v>55</v>
      </c>
      <c r="O482" s="2">
        <v>0</v>
      </c>
      <c r="P482" s="2">
        <v>0</v>
      </c>
      <c r="Q482" s="2">
        <v>10</v>
      </c>
      <c r="R482" s="2">
        <v>1.3</v>
      </c>
      <c r="S482" s="2">
        <v>0</v>
      </c>
      <c r="T482" s="2">
        <v>0</v>
      </c>
      <c r="U482" s="2">
        <v>11.3</v>
      </c>
      <c r="V482" s="51">
        <v>0</v>
      </c>
      <c r="W482" s="2" t="s">
        <v>1</v>
      </c>
    </row>
    <row r="483" spans="5:23" x14ac:dyDescent="0.25">
      <c r="E483" t="s">
        <v>187</v>
      </c>
      <c r="F483" t="s">
        <v>203</v>
      </c>
      <c r="G483" t="s">
        <v>1</v>
      </c>
      <c r="H483" t="s">
        <v>0</v>
      </c>
      <c r="I483" t="s">
        <v>142</v>
      </c>
      <c r="J483" t="s">
        <v>144</v>
      </c>
      <c r="K483">
        <v>408</v>
      </c>
      <c r="L483">
        <v>408</v>
      </c>
      <c r="M483" t="s">
        <v>54</v>
      </c>
      <c r="N483" t="s">
        <v>55</v>
      </c>
      <c r="O483" s="2">
        <v>0</v>
      </c>
      <c r="P483" s="2">
        <v>0</v>
      </c>
      <c r="Q483" s="2">
        <v>12</v>
      </c>
      <c r="R483" s="2">
        <v>1.56</v>
      </c>
      <c r="S483" s="2">
        <v>0</v>
      </c>
      <c r="T483" s="2">
        <v>0</v>
      </c>
      <c r="U483" s="2">
        <v>13.56</v>
      </c>
      <c r="V483" s="51">
        <v>0</v>
      </c>
      <c r="W483" s="2" t="s">
        <v>1</v>
      </c>
    </row>
    <row r="484" spans="5:23" x14ac:dyDescent="0.25">
      <c r="E484" t="s">
        <v>187</v>
      </c>
      <c r="F484" t="s">
        <v>203</v>
      </c>
      <c r="G484" t="s">
        <v>1</v>
      </c>
      <c r="H484" t="s">
        <v>0</v>
      </c>
      <c r="I484" t="s">
        <v>142</v>
      </c>
      <c r="J484" t="s">
        <v>144</v>
      </c>
      <c r="K484">
        <v>407</v>
      </c>
      <c r="L484">
        <v>407</v>
      </c>
      <c r="M484" t="s">
        <v>54</v>
      </c>
      <c r="N484" t="s">
        <v>55</v>
      </c>
      <c r="O484" s="2">
        <v>0</v>
      </c>
      <c r="P484" s="2">
        <v>0</v>
      </c>
      <c r="Q484" s="2">
        <v>12</v>
      </c>
      <c r="R484" s="2">
        <v>1.56</v>
      </c>
      <c r="S484" s="2">
        <v>0</v>
      </c>
      <c r="T484" s="2">
        <v>0</v>
      </c>
      <c r="U484" s="2">
        <v>13.56</v>
      </c>
      <c r="V484" s="51">
        <v>0</v>
      </c>
      <c r="W484" s="2" t="s">
        <v>1</v>
      </c>
    </row>
    <row r="485" spans="5:23" x14ac:dyDescent="0.25">
      <c r="E485" t="s">
        <v>187</v>
      </c>
      <c r="F485" t="s">
        <v>202</v>
      </c>
      <c r="G485" t="s">
        <v>1</v>
      </c>
      <c r="H485" t="s">
        <v>0</v>
      </c>
      <c r="I485" t="s">
        <v>142</v>
      </c>
      <c r="J485" t="s">
        <v>144</v>
      </c>
      <c r="K485">
        <v>406</v>
      </c>
      <c r="L485">
        <v>406</v>
      </c>
      <c r="M485" t="s">
        <v>54</v>
      </c>
      <c r="N485" t="s">
        <v>55</v>
      </c>
      <c r="O485" s="2">
        <v>0</v>
      </c>
      <c r="P485" s="2">
        <v>0</v>
      </c>
      <c r="Q485" s="2">
        <v>28</v>
      </c>
      <c r="R485" s="2">
        <v>3.64</v>
      </c>
      <c r="S485" s="2">
        <v>0</v>
      </c>
      <c r="T485" s="2">
        <v>0</v>
      </c>
      <c r="U485" s="2">
        <v>31.64</v>
      </c>
      <c r="V485" s="51">
        <v>0</v>
      </c>
      <c r="W485" s="2" t="s">
        <v>1</v>
      </c>
    </row>
    <row r="486" spans="5:23" x14ac:dyDescent="0.25">
      <c r="E486" t="s">
        <v>187</v>
      </c>
      <c r="F486" t="s">
        <v>200</v>
      </c>
      <c r="G486" t="s">
        <v>1</v>
      </c>
      <c r="H486" t="s">
        <v>0</v>
      </c>
      <c r="I486" t="s">
        <v>142</v>
      </c>
      <c r="J486" t="s">
        <v>144</v>
      </c>
      <c r="K486">
        <v>405</v>
      </c>
      <c r="L486">
        <v>405</v>
      </c>
      <c r="M486" t="s">
        <v>54</v>
      </c>
      <c r="N486" t="s">
        <v>55</v>
      </c>
      <c r="O486" s="2">
        <v>0</v>
      </c>
      <c r="P486" s="2">
        <v>0</v>
      </c>
      <c r="Q486" s="2">
        <v>18</v>
      </c>
      <c r="R486" s="2">
        <v>2.34</v>
      </c>
      <c r="S486" s="2">
        <v>0</v>
      </c>
      <c r="T486" s="2">
        <v>0</v>
      </c>
      <c r="U486" s="2">
        <v>20.34</v>
      </c>
      <c r="V486" s="51">
        <v>0</v>
      </c>
      <c r="W486" s="2" t="s">
        <v>1</v>
      </c>
    </row>
    <row r="487" spans="5:23" x14ac:dyDescent="0.25">
      <c r="E487" t="s">
        <v>187</v>
      </c>
      <c r="F487" t="s">
        <v>200</v>
      </c>
      <c r="G487" t="s">
        <v>1</v>
      </c>
      <c r="H487" t="s">
        <v>0</v>
      </c>
      <c r="I487" t="s">
        <v>142</v>
      </c>
      <c r="J487" t="s">
        <v>144</v>
      </c>
      <c r="K487">
        <v>404</v>
      </c>
      <c r="L487">
        <v>404</v>
      </c>
      <c r="M487" t="s">
        <v>54</v>
      </c>
      <c r="N487" t="s">
        <v>55</v>
      </c>
      <c r="O487" s="2">
        <v>0</v>
      </c>
      <c r="P487" s="2">
        <v>0</v>
      </c>
      <c r="Q487" s="2">
        <v>14</v>
      </c>
      <c r="R487" s="2">
        <v>1.82</v>
      </c>
      <c r="S487" s="2">
        <v>0</v>
      </c>
      <c r="T487" s="2">
        <v>0</v>
      </c>
      <c r="U487" s="2">
        <v>15.82</v>
      </c>
      <c r="V487" s="51">
        <v>0</v>
      </c>
      <c r="W487" s="2" t="s">
        <v>1</v>
      </c>
    </row>
    <row r="488" spans="5:23" x14ac:dyDescent="0.25">
      <c r="E488" t="s">
        <v>187</v>
      </c>
      <c r="F488" t="s">
        <v>200</v>
      </c>
      <c r="G488" t="s">
        <v>1</v>
      </c>
      <c r="H488" t="s">
        <v>0</v>
      </c>
      <c r="I488" t="s">
        <v>142</v>
      </c>
      <c r="J488" t="s">
        <v>144</v>
      </c>
      <c r="K488">
        <v>403</v>
      </c>
      <c r="L488">
        <v>403</v>
      </c>
      <c r="M488" t="s">
        <v>54</v>
      </c>
      <c r="N488" t="s">
        <v>55</v>
      </c>
      <c r="O488" s="2">
        <v>0</v>
      </c>
      <c r="P488" s="2">
        <v>0</v>
      </c>
      <c r="Q488" s="2">
        <v>19.47</v>
      </c>
      <c r="R488" s="2">
        <v>2.5310999999999999</v>
      </c>
      <c r="S488" s="2">
        <v>0</v>
      </c>
      <c r="T488" s="2">
        <v>0</v>
      </c>
      <c r="U488" s="2">
        <v>22.001099999999997</v>
      </c>
      <c r="V488" s="51">
        <v>0</v>
      </c>
      <c r="W488" s="2" t="s">
        <v>1</v>
      </c>
    </row>
    <row r="489" spans="5:23" x14ac:dyDescent="0.25">
      <c r="E489" t="s">
        <v>187</v>
      </c>
      <c r="F489" t="s">
        <v>198</v>
      </c>
      <c r="G489" t="s">
        <v>1</v>
      </c>
      <c r="H489" t="s">
        <v>0</v>
      </c>
      <c r="I489" t="s">
        <v>142</v>
      </c>
      <c r="J489" t="s">
        <v>144</v>
      </c>
      <c r="K489">
        <v>402</v>
      </c>
      <c r="L489">
        <v>402</v>
      </c>
      <c r="M489" t="s">
        <v>171</v>
      </c>
      <c r="N489" t="s">
        <v>172</v>
      </c>
      <c r="O489" s="2">
        <v>0</v>
      </c>
      <c r="P489" s="2">
        <v>0</v>
      </c>
      <c r="Q489" s="2">
        <v>14</v>
      </c>
      <c r="R489" s="2">
        <v>1.82</v>
      </c>
      <c r="S489" s="2">
        <v>0</v>
      </c>
      <c r="T489" s="2">
        <v>0</v>
      </c>
      <c r="U489" s="2">
        <v>15.82</v>
      </c>
      <c r="V489" s="51">
        <v>0</v>
      </c>
      <c r="W489" s="2" t="s">
        <v>1</v>
      </c>
    </row>
    <row r="490" spans="5:23" x14ac:dyDescent="0.25">
      <c r="E490" t="s">
        <v>187</v>
      </c>
      <c r="F490" t="s">
        <v>198</v>
      </c>
      <c r="G490" t="s">
        <v>1</v>
      </c>
      <c r="H490" t="s">
        <v>0</v>
      </c>
      <c r="I490" t="s">
        <v>142</v>
      </c>
      <c r="J490" t="s">
        <v>144</v>
      </c>
      <c r="K490">
        <v>401</v>
      </c>
      <c r="L490">
        <v>401</v>
      </c>
      <c r="M490" t="s">
        <v>54</v>
      </c>
      <c r="N490" t="s">
        <v>55</v>
      </c>
      <c r="O490" s="2">
        <v>0</v>
      </c>
      <c r="P490" s="2">
        <v>0</v>
      </c>
      <c r="Q490" s="2">
        <v>32</v>
      </c>
      <c r="R490" s="2">
        <v>4.16</v>
      </c>
      <c r="S490" s="2">
        <v>0</v>
      </c>
      <c r="T490" s="2">
        <v>0</v>
      </c>
      <c r="U490" s="2">
        <v>36.159999999999997</v>
      </c>
      <c r="V490" s="51">
        <v>0</v>
      </c>
      <c r="W490" s="2" t="s">
        <v>1</v>
      </c>
    </row>
    <row r="491" spans="5:23" x14ac:dyDescent="0.25">
      <c r="E491" t="s">
        <v>187</v>
      </c>
      <c r="F491" t="s">
        <v>198</v>
      </c>
      <c r="G491" t="s">
        <v>1</v>
      </c>
      <c r="H491" t="s">
        <v>0</v>
      </c>
      <c r="I491" t="s">
        <v>142</v>
      </c>
      <c r="J491" t="s">
        <v>144</v>
      </c>
      <c r="K491">
        <v>400</v>
      </c>
      <c r="L491">
        <v>400</v>
      </c>
      <c r="M491" t="s">
        <v>54</v>
      </c>
      <c r="N491" t="s">
        <v>55</v>
      </c>
      <c r="O491" s="2">
        <v>0</v>
      </c>
      <c r="P491" s="2">
        <v>0</v>
      </c>
      <c r="Q491" s="2">
        <v>23.47</v>
      </c>
      <c r="R491" s="2">
        <v>3.0510999999999999</v>
      </c>
      <c r="S491" s="2">
        <v>0</v>
      </c>
      <c r="T491" s="2">
        <v>0</v>
      </c>
      <c r="U491" s="2">
        <v>26.521099999999997</v>
      </c>
      <c r="V491" s="51">
        <v>0</v>
      </c>
      <c r="W491" s="2" t="s">
        <v>1</v>
      </c>
    </row>
    <row r="492" spans="5:23" x14ac:dyDescent="0.25">
      <c r="E492" t="s">
        <v>187</v>
      </c>
      <c r="F492" t="s">
        <v>212</v>
      </c>
      <c r="G492" t="s">
        <v>1</v>
      </c>
      <c r="H492" t="s">
        <v>0</v>
      </c>
      <c r="I492" t="s">
        <v>142</v>
      </c>
      <c r="J492" t="s">
        <v>144</v>
      </c>
      <c r="K492">
        <v>399</v>
      </c>
      <c r="L492">
        <v>399</v>
      </c>
      <c r="M492" t="s">
        <v>54</v>
      </c>
      <c r="N492" t="s">
        <v>55</v>
      </c>
      <c r="O492" s="2">
        <v>0</v>
      </c>
      <c r="P492" s="2">
        <v>0</v>
      </c>
      <c r="Q492" s="2">
        <v>12</v>
      </c>
      <c r="R492" s="2">
        <v>1.56</v>
      </c>
      <c r="S492" s="2">
        <v>0</v>
      </c>
      <c r="T492" s="2">
        <v>0</v>
      </c>
      <c r="U492" s="2">
        <v>13.56</v>
      </c>
      <c r="V492" s="51">
        <v>0</v>
      </c>
      <c r="W492" s="2" t="s">
        <v>1</v>
      </c>
    </row>
    <row r="493" spans="5:23" x14ac:dyDescent="0.25">
      <c r="E493" t="s">
        <v>187</v>
      </c>
      <c r="F493" t="s">
        <v>212</v>
      </c>
      <c r="G493" t="s">
        <v>1</v>
      </c>
      <c r="H493" t="s">
        <v>0</v>
      </c>
      <c r="I493" t="s">
        <v>142</v>
      </c>
      <c r="J493" t="s">
        <v>144</v>
      </c>
      <c r="K493">
        <v>398</v>
      </c>
      <c r="L493">
        <v>398</v>
      </c>
      <c r="M493" t="s">
        <v>54</v>
      </c>
      <c r="N493" t="s">
        <v>55</v>
      </c>
      <c r="O493" s="2">
        <v>0</v>
      </c>
      <c r="P493" s="2">
        <v>0</v>
      </c>
      <c r="Q493" s="2">
        <v>20</v>
      </c>
      <c r="R493" s="2">
        <v>2.6</v>
      </c>
      <c r="S493" s="2">
        <v>0</v>
      </c>
      <c r="T493" s="2">
        <v>0</v>
      </c>
      <c r="U493" s="2">
        <v>22.6</v>
      </c>
      <c r="V493" s="51">
        <v>0</v>
      </c>
      <c r="W493" s="2" t="s">
        <v>1</v>
      </c>
    </row>
    <row r="494" spans="5:23" x14ac:dyDescent="0.25">
      <c r="E494" t="s">
        <v>187</v>
      </c>
      <c r="F494" t="s">
        <v>209</v>
      </c>
      <c r="G494" t="s">
        <v>1</v>
      </c>
      <c r="H494" t="s">
        <v>0</v>
      </c>
      <c r="I494" t="s">
        <v>142</v>
      </c>
      <c r="J494" t="s">
        <v>144</v>
      </c>
      <c r="K494">
        <v>397</v>
      </c>
      <c r="L494">
        <v>397</v>
      </c>
      <c r="M494" t="s">
        <v>54</v>
      </c>
      <c r="N494" t="s">
        <v>55</v>
      </c>
      <c r="O494" s="2">
        <v>0</v>
      </c>
      <c r="P494" s="2">
        <v>0</v>
      </c>
      <c r="Q494" s="2">
        <v>14</v>
      </c>
      <c r="R494" s="2">
        <v>1.82</v>
      </c>
      <c r="S494" s="2">
        <v>0</v>
      </c>
      <c r="T494" s="2">
        <v>0</v>
      </c>
      <c r="U494" s="2">
        <v>15.82</v>
      </c>
      <c r="V494" s="51">
        <v>0</v>
      </c>
      <c r="W494" s="2" t="s">
        <v>1</v>
      </c>
    </row>
    <row r="495" spans="5:23" x14ac:dyDescent="0.25">
      <c r="E495" t="s">
        <v>187</v>
      </c>
      <c r="F495" t="s">
        <v>209</v>
      </c>
      <c r="G495" t="s">
        <v>1</v>
      </c>
      <c r="H495" t="s">
        <v>0</v>
      </c>
      <c r="I495" t="s">
        <v>142</v>
      </c>
      <c r="J495" t="s">
        <v>144</v>
      </c>
      <c r="K495">
        <v>396</v>
      </c>
      <c r="L495">
        <v>396</v>
      </c>
      <c r="M495" t="s">
        <v>54</v>
      </c>
      <c r="N495" t="s">
        <v>55</v>
      </c>
      <c r="O495" s="2">
        <v>0</v>
      </c>
      <c r="P495" s="2">
        <v>0</v>
      </c>
      <c r="Q495" s="2">
        <v>17.7</v>
      </c>
      <c r="R495" s="2">
        <v>2.3010000000000002</v>
      </c>
      <c r="S495" s="2">
        <v>0</v>
      </c>
      <c r="T495" s="2">
        <v>0</v>
      </c>
      <c r="U495" s="2">
        <v>20.000999999999998</v>
      </c>
      <c r="V495" s="51">
        <v>0</v>
      </c>
      <c r="W495" s="2" t="s">
        <v>1</v>
      </c>
    </row>
    <row r="496" spans="5:23" x14ac:dyDescent="0.25">
      <c r="E496" t="s">
        <v>187</v>
      </c>
      <c r="F496" t="s">
        <v>209</v>
      </c>
      <c r="G496" t="s">
        <v>1</v>
      </c>
      <c r="H496" t="s">
        <v>0</v>
      </c>
      <c r="I496" t="s">
        <v>142</v>
      </c>
      <c r="J496" t="s">
        <v>144</v>
      </c>
      <c r="K496">
        <v>395</v>
      </c>
      <c r="L496">
        <v>395</v>
      </c>
      <c r="M496" t="s">
        <v>56</v>
      </c>
      <c r="N496" t="s">
        <v>57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51">
        <v>0</v>
      </c>
      <c r="W496" s="2" t="s">
        <v>1</v>
      </c>
    </row>
    <row r="497" spans="5:23" x14ac:dyDescent="0.25">
      <c r="E497" t="s">
        <v>187</v>
      </c>
      <c r="F497" t="s">
        <v>209</v>
      </c>
      <c r="G497" t="s">
        <v>1</v>
      </c>
      <c r="H497" t="s">
        <v>0</v>
      </c>
      <c r="I497" t="s">
        <v>142</v>
      </c>
      <c r="J497" t="s">
        <v>144</v>
      </c>
      <c r="K497">
        <v>394</v>
      </c>
      <c r="L497">
        <v>394</v>
      </c>
      <c r="M497" t="s">
        <v>54</v>
      </c>
      <c r="N497" t="s">
        <v>55</v>
      </c>
      <c r="O497" s="2">
        <v>0</v>
      </c>
      <c r="P497" s="2">
        <v>0</v>
      </c>
      <c r="Q497" s="2">
        <v>12</v>
      </c>
      <c r="R497" s="2">
        <v>1.56</v>
      </c>
      <c r="S497" s="2">
        <v>0</v>
      </c>
      <c r="T497" s="2">
        <v>0</v>
      </c>
      <c r="U497" s="2">
        <v>13.56</v>
      </c>
      <c r="V497" s="51">
        <v>0</v>
      </c>
      <c r="W497" s="2" t="s">
        <v>1</v>
      </c>
    </row>
    <row r="498" spans="5:23" x14ac:dyDescent="0.25">
      <c r="E498" t="s">
        <v>187</v>
      </c>
      <c r="F498" t="s">
        <v>209</v>
      </c>
      <c r="G498" t="s">
        <v>1</v>
      </c>
      <c r="H498" t="s">
        <v>0</v>
      </c>
      <c r="I498" t="s">
        <v>142</v>
      </c>
      <c r="J498" t="s">
        <v>144</v>
      </c>
      <c r="K498">
        <v>393</v>
      </c>
      <c r="L498">
        <v>393</v>
      </c>
      <c r="M498" t="s">
        <v>56</v>
      </c>
      <c r="N498" t="s">
        <v>57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51">
        <v>0</v>
      </c>
      <c r="W498" s="2" t="s">
        <v>1</v>
      </c>
    </row>
    <row r="499" spans="5:23" x14ac:dyDescent="0.25">
      <c r="E499" t="s">
        <v>187</v>
      </c>
      <c r="F499" t="s">
        <v>209</v>
      </c>
      <c r="G499" t="s">
        <v>1</v>
      </c>
      <c r="H499" t="s">
        <v>0</v>
      </c>
      <c r="I499" t="s">
        <v>142</v>
      </c>
      <c r="J499" t="s">
        <v>144</v>
      </c>
      <c r="K499">
        <v>392</v>
      </c>
      <c r="L499">
        <v>392</v>
      </c>
      <c r="M499" t="s">
        <v>54</v>
      </c>
      <c r="N499" t="s">
        <v>55</v>
      </c>
      <c r="O499" s="2">
        <v>0</v>
      </c>
      <c r="P499" s="2">
        <v>0</v>
      </c>
      <c r="Q499" s="2">
        <v>28</v>
      </c>
      <c r="R499" s="2">
        <v>3.64</v>
      </c>
      <c r="S499" s="2">
        <v>0</v>
      </c>
      <c r="T499" s="2">
        <v>0</v>
      </c>
      <c r="U499" s="2">
        <v>31.64</v>
      </c>
      <c r="V499" s="51">
        <v>0</v>
      </c>
      <c r="W499" s="2" t="s">
        <v>1</v>
      </c>
    </row>
    <row r="500" spans="5:23" x14ac:dyDescent="0.25">
      <c r="E500" t="s">
        <v>187</v>
      </c>
      <c r="F500" t="s">
        <v>197</v>
      </c>
      <c r="G500" t="s">
        <v>1</v>
      </c>
      <c r="H500" t="s">
        <v>0</v>
      </c>
      <c r="I500" t="s">
        <v>142</v>
      </c>
      <c r="J500" t="s">
        <v>144</v>
      </c>
      <c r="K500">
        <v>391</v>
      </c>
      <c r="L500">
        <v>391</v>
      </c>
      <c r="M500" t="s">
        <v>210</v>
      </c>
      <c r="N500" t="s">
        <v>211</v>
      </c>
      <c r="O500" s="2">
        <v>0</v>
      </c>
      <c r="P500" s="2">
        <v>0</v>
      </c>
      <c r="Q500" s="2">
        <v>63.58</v>
      </c>
      <c r="R500" s="2">
        <v>8.2653999999999996</v>
      </c>
      <c r="S500" s="2">
        <v>0</v>
      </c>
      <c r="T500" s="2">
        <v>0</v>
      </c>
      <c r="U500" s="2">
        <v>71.845399999999998</v>
      </c>
      <c r="V500" s="51">
        <v>0</v>
      </c>
      <c r="W500" s="2" t="s">
        <v>1</v>
      </c>
    </row>
    <row r="501" spans="5:23" x14ac:dyDescent="0.25">
      <c r="E501" t="s">
        <v>187</v>
      </c>
      <c r="F501" t="s">
        <v>208</v>
      </c>
      <c r="G501" t="s">
        <v>1</v>
      </c>
      <c r="H501" t="s">
        <v>0</v>
      </c>
      <c r="I501" t="s">
        <v>142</v>
      </c>
      <c r="J501" t="s">
        <v>144</v>
      </c>
      <c r="K501">
        <v>390</v>
      </c>
      <c r="L501">
        <v>390</v>
      </c>
      <c r="M501" t="s">
        <v>54</v>
      </c>
      <c r="N501" t="s">
        <v>55</v>
      </c>
      <c r="O501" s="2">
        <v>0</v>
      </c>
      <c r="P501" s="2">
        <v>0</v>
      </c>
      <c r="Q501" s="2">
        <v>170.95</v>
      </c>
      <c r="R501" s="2">
        <v>22.223499999999998</v>
      </c>
      <c r="S501" s="2">
        <v>0</v>
      </c>
      <c r="T501" s="2">
        <v>0</v>
      </c>
      <c r="U501" s="2">
        <v>193.17349999999999</v>
      </c>
      <c r="V501" s="51">
        <v>0</v>
      </c>
      <c r="W501" s="2" t="s">
        <v>1</v>
      </c>
    </row>
    <row r="502" spans="5:23" x14ac:dyDescent="0.25">
      <c r="E502" t="s">
        <v>187</v>
      </c>
      <c r="F502" t="s">
        <v>208</v>
      </c>
      <c r="G502" t="s">
        <v>1</v>
      </c>
      <c r="H502" t="s">
        <v>0</v>
      </c>
      <c r="I502" t="s">
        <v>142</v>
      </c>
      <c r="J502" t="s">
        <v>144</v>
      </c>
      <c r="K502">
        <v>389</v>
      </c>
      <c r="L502">
        <v>389</v>
      </c>
      <c r="M502" t="s">
        <v>54</v>
      </c>
      <c r="N502" t="s">
        <v>55</v>
      </c>
      <c r="O502" s="2">
        <v>0</v>
      </c>
      <c r="P502" s="2">
        <v>0</v>
      </c>
      <c r="Q502" s="2">
        <v>47</v>
      </c>
      <c r="R502" s="2">
        <v>6.11</v>
      </c>
      <c r="S502" s="2">
        <v>0</v>
      </c>
      <c r="T502" s="2">
        <v>0</v>
      </c>
      <c r="U502" s="2">
        <v>53.11</v>
      </c>
      <c r="V502" s="51">
        <v>0</v>
      </c>
      <c r="W502" s="2" t="s">
        <v>1</v>
      </c>
    </row>
    <row r="503" spans="5:23" x14ac:dyDescent="0.25">
      <c r="E503" t="s">
        <v>187</v>
      </c>
      <c r="F503" t="s">
        <v>208</v>
      </c>
      <c r="G503" t="s">
        <v>1</v>
      </c>
      <c r="H503" t="s">
        <v>0</v>
      </c>
      <c r="I503" t="s">
        <v>142</v>
      </c>
      <c r="J503" t="s">
        <v>144</v>
      </c>
      <c r="K503">
        <v>388</v>
      </c>
      <c r="L503">
        <v>388</v>
      </c>
      <c r="M503" t="s">
        <v>56</v>
      </c>
      <c r="N503" t="s">
        <v>57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51">
        <v>0</v>
      </c>
      <c r="W503" s="2" t="s">
        <v>1</v>
      </c>
    </row>
    <row r="504" spans="5:23" x14ac:dyDescent="0.25">
      <c r="E504" t="s">
        <v>187</v>
      </c>
      <c r="F504" t="s">
        <v>208</v>
      </c>
      <c r="G504" t="s">
        <v>1</v>
      </c>
      <c r="H504" t="s">
        <v>0</v>
      </c>
      <c r="I504" t="s">
        <v>142</v>
      </c>
      <c r="J504" t="s">
        <v>144</v>
      </c>
      <c r="K504">
        <v>387</v>
      </c>
      <c r="L504">
        <v>387</v>
      </c>
      <c r="M504" t="s">
        <v>54</v>
      </c>
      <c r="N504" t="s">
        <v>55</v>
      </c>
      <c r="O504" s="2">
        <v>0</v>
      </c>
      <c r="P504" s="2">
        <v>0</v>
      </c>
      <c r="Q504" s="2">
        <v>35.53</v>
      </c>
      <c r="R504" s="2">
        <v>4.6189</v>
      </c>
      <c r="S504" s="2">
        <v>0</v>
      </c>
      <c r="T504" s="2">
        <v>0</v>
      </c>
      <c r="U504" s="2">
        <v>40.148899999999998</v>
      </c>
      <c r="V504" s="51">
        <v>0</v>
      </c>
      <c r="W504" s="2" t="s">
        <v>1</v>
      </c>
    </row>
    <row r="505" spans="5:23" x14ac:dyDescent="0.25">
      <c r="E505" t="s">
        <v>187</v>
      </c>
      <c r="F505" t="s">
        <v>207</v>
      </c>
      <c r="G505" t="s">
        <v>1</v>
      </c>
      <c r="H505" t="s">
        <v>0</v>
      </c>
      <c r="I505" t="s">
        <v>142</v>
      </c>
      <c r="J505" t="s">
        <v>144</v>
      </c>
      <c r="K505">
        <v>386</v>
      </c>
      <c r="L505">
        <v>386</v>
      </c>
      <c r="M505" t="s">
        <v>54</v>
      </c>
      <c r="N505" t="s">
        <v>55</v>
      </c>
      <c r="O505" s="2">
        <v>0</v>
      </c>
      <c r="P505" s="2">
        <v>0</v>
      </c>
      <c r="Q505" s="2">
        <v>176.99</v>
      </c>
      <c r="R505" s="2">
        <v>23.008700000000001</v>
      </c>
      <c r="S505" s="2">
        <v>0</v>
      </c>
      <c r="T505" s="2">
        <v>0</v>
      </c>
      <c r="U505" s="2">
        <v>199.99870000000001</v>
      </c>
      <c r="V505" s="51">
        <v>0</v>
      </c>
      <c r="W505" s="2" t="s">
        <v>1</v>
      </c>
    </row>
    <row r="506" spans="5:23" x14ac:dyDescent="0.25">
      <c r="E506" t="s">
        <v>187</v>
      </c>
      <c r="F506" t="s">
        <v>207</v>
      </c>
      <c r="G506" t="s">
        <v>1</v>
      </c>
      <c r="H506" t="s">
        <v>0</v>
      </c>
      <c r="I506" t="s">
        <v>142</v>
      </c>
      <c r="J506" t="s">
        <v>144</v>
      </c>
      <c r="K506">
        <v>385</v>
      </c>
      <c r="L506">
        <v>385</v>
      </c>
      <c r="M506" t="s">
        <v>54</v>
      </c>
      <c r="N506" t="s">
        <v>55</v>
      </c>
      <c r="O506" s="2">
        <v>0</v>
      </c>
      <c r="P506" s="2">
        <v>0</v>
      </c>
      <c r="Q506" s="2">
        <v>27</v>
      </c>
      <c r="R506" s="2">
        <v>3.5100000000000002</v>
      </c>
      <c r="S506" s="2">
        <v>0</v>
      </c>
      <c r="T506" s="2">
        <v>0</v>
      </c>
      <c r="U506" s="2">
        <v>30.51</v>
      </c>
      <c r="V506" s="51">
        <v>0</v>
      </c>
      <c r="W506" s="2" t="s">
        <v>1</v>
      </c>
    </row>
    <row r="507" spans="5:23" x14ac:dyDescent="0.25">
      <c r="E507" t="s">
        <v>187</v>
      </c>
      <c r="F507" t="s">
        <v>196</v>
      </c>
      <c r="G507" t="s">
        <v>1</v>
      </c>
      <c r="H507" t="s">
        <v>0</v>
      </c>
      <c r="I507" t="s">
        <v>142</v>
      </c>
      <c r="J507" t="s">
        <v>144</v>
      </c>
      <c r="K507">
        <v>384</v>
      </c>
      <c r="L507">
        <v>384</v>
      </c>
      <c r="M507" t="s">
        <v>54</v>
      </c>
      <c r="N507" t="s">
        <v>55</v>
      </c>
      <c r="O507" s="2">
        <v>0</v>
      </c>
      <c r="P507" s="2">
        <v>0</v>
      </c>
      <c r="Q507" s="2">
        <v>10</v>
      </c>
      <c r="R507" s="2">
        <v>1.3</v>
      </c>
      <c r="S507" s="2">
        <v>0</v>
      </c>
      <c r="T507" s="2">
        <v>0</v>
      </c>
      <c r="U507" s="2">
        <v>11.3</v>
      </c>
      <c r="V507" s="51">
        <v>0</v>
      </c>
      <c r="W507" s="2" t="s">
        <v>1</v>
      </c>
    </row>
    <row r="508" spans="5:23" x14ac:dyDescent="0.25">
      <c r="E508" t="s">
        <v>187</v>
      </c>
      <c r="F508" t="s">
        <v>193</v>
      </c>
      <c r="G508" t="s">
        <v>1</v>
      </c>
      <c r="H508" t="s">
        <v>0</v>
      </c>
      <c r="I508" t="s">
        <v>142</v>
      </c>
      <c r="J508" t="s">
        <v>144</v>
      </c>
      <c r="K508">
        <v>383</v>
      </c>
      <c r="L508">
        <v>383</v>
      </c>
      <c r="M508" t="s">
        <v>54</v>
      </c>
      <c r="N508" t="s">
        <v>55</v>
      </c>
      <c r="O508" s="2">
        <v>0</v>
      </c>
      <c r="P508" s="2">
        <v>0</v>
      </c>
      <c r="Q508" s="2">
        <v>12</v>
      </c>
      <c r="R508" s="2">
        <v>1.56</v>
      </c>
      <c r="S508" s="2">
        <v>0</v>
      </c>
      <c r="T508" s="2">
        <v>0</v>
      </c>
      <c r="U508" s="2">
        <v>13.56</v>
      </c>
      <c r="V508" s="51">
        <v>0</v>
      </c>
      <c r="W508" s="2" t="s">
        <v>1</v>
      </c>
    </row>
    <row r="509" spans="5:23" x14ac:dyDescent="0.25">
      <c r="E509" t="s">
        <v>187</v>
      </c>
      <c r="F509" t="s">
        <v>192</v>
      </c>
      <c r="G509" t="s">
        <v>1</v>
      </c>
      <c r="H509" t="s">
        <v>0</v>
      </c>
      <c r="I509" t="s">
        <v>142</v>
      </c>
      <c r="J509" t="s">
        <v>144</v>
      </c>
      <c r="K509">
        <v>382</v>
      </c>
      <c r="L509">
        <v>382</v>
      </c>
      <c r="M509" t="s">
        <v>54</v>
      </c>
      <c r="N509" t="s">
        <v>55</v>
      </c>
      <c r="O509" s="2">
        <v>0</v>
      </c>
      <c r="P509" s="2">
        <v>0</v>
      </c>
      <c r="Q509" s="2">
        <v>96.99</v>
      </c>
      <c r="R509" s="2">
        <v>12.608699999999999</v>
      </c>
      <c r="S509" s="2">
        <v>0</v>
      </c>
      <c r="T509" s="2">
        <v>0</v>
      </c>
      <c r="U509" s="2">
        <v>109.59869999999999</v>
      </c>
      <c r="V509" s="51">
        <v>0</v>
      </c>
      <c r="W509" s="2" t="s">
        <v>1</v>
      </c>
    </row>
    <row r="510" spans="5:23" x14ac:dyDescent="0.25">
      <c r="E510" t="s">
        <v>187</v>
      </c>
      <c r="F510" t="s">
        <v>192</v>
      </c>
      <c r="G510" t="s">
        <v>1</v>
      </c>
      <c r="H510" t="s">
        <v>0</v>
      </c>
      <c r="I510" t="s">
        <v>142</v>
      </c>
      <c r="J510" t="s">
        <v>144</v>
      </c>
      <c r="K510">
        <v>381</v>
      </c>
      <c r="L510">
        <v>381</v>
      </c>
      <c r="M510" t="s">
        <v>54</v>
      </c>
      <c r="N510" t="s">
        <v>55</v>
      </c>
      <c r="O510" s="2">
        <v>0</v>
      </c>
      <c r="P510" s="2">
        <v>0</v>
      </c>
      <c r="Q510" s="2">
        <v>20</v>
      </c>
      <c r="R510" s="2">
        <v>2.6</v>
      </c>
      <c r="S510" s="2">
        <v>0</v>
      </c>
      <c r="T510" s="2">
        <v>0</v>
      </c>
      <c r="U510" s="2">
        <v>22.6</v>
      </c>
      <c r="V510" s="51">
        <v>0</v>
      </c>
      <c r="W510" s="2" t="s">
        <v>1</v>
      </c>
    </row>
    <row r="511" spans="5:23" x14ac:dyDescent="0.25">
      <c r="E511" t="s">
        <v>187</v>
      </c>
      <c r="F511" t="s">
        <v>191</v>
      </c>
      <c r="G511" t="s">
        <v>1</v>
      </c>
      <c r="H511" t="s">
        <v>0</v>
      </c>
      <c r="I511" t="s">
        <v>142</v>
      </c>
      <c r="J511" t="s">
        <v>144</v>
      </c>
      <c r="K511">
        <v>380</v>
      </c>
      <c r="L511">
        <v>380</v>
      </c>
      <c r="M511" t="s">
        <v>54</v>
      </c>
      <c r="N511" t="s">
        <v>55</v>
      </c>
      <c r="O511" s="2">
        <v>0</v>
      </c>
      <c r="P511" s="2">
        <v>0</v>
      </c>
      <c r="Q511" s="2">
        <v>17.7</v>
      </c>
      <c r="R511" s="2">
        <v>2.3010000000000002</v>
      </c>
      <c r="S511" s="2">
        <v>0</v>
      </c>
      <c r="T511" s="2">
        <v>0</v>
      </c>
      <c r="U511" s="2">
        <v>20.000999999999998</v>
      </c>
      <c r="V511" s="51">
        <v>0</v>
      </c>
      <c r="W511" s="2" t="s">
        <v>1</v>
      </c>
    </row>
    <row r="512" spans="5:23" x14ac:dyDescent="0.25">
      <c r="E512" t="s">
        <v>187</v>
      </c>
      <c r="F512" t="s">
        <v>191</v>
      </c>
      <c r="G512" t="s">
        <v>1</v>
      </c>
      <c r="H512" t="s">
        <v>0</v>
      </c>
      <c r="I512" t="s">
        <v>142</v>
      </c>
      <c r="J512" t="s">
        <v>144</v>
      </c>
      <c r="K512">
        <v>379</v>
      </c>
      <c r="L512">
        <v>379</v>
      </c>
      <c r="M512" t="s">
        <v>58</v>
      </c>
      <c r="N512" t="s">
        <v>59</v>
      </c>
      <c r="O512" s="2">
        <v>0</v>
      </c>
      <c r="P512" s="2">
        <v>0</v>
      </c>
      <c r="Q512" s="2">
        <v>21.4</v>
      </c>
      <c r="R512" s="2">
        <v>2.782</v>
      </c>
      <c r="S512" s="2">
        <v>0</v>
      </c>
      <c r="T512" s="2">
        <v>0</v>
      </c>
      <c r="U512" s="2">
        <v>24.181999999999999</v>
      </c>
      <c r="V512" s="51">
        <v>0</v>
      </c>
      <c r="W512" s="2" t="s">
        <v>1</v>
      </c>
    </row>
    <row r="513" spans="5:23" x14ac:dyDescent="0.25">
      <c r="E513" t="s">
        <v>187</v>
      </c>
      <c r="F513" t="s">
        <v>191</v>
      </c>
      <c r="G513" t="s">
        <v>1</v>
      </c>
      <c r="H513" t="s">
        <v>0</v>
      </c>
      <c r="I513" t="s">
        <v>142</v>
      </c>
      <c r="J513" t="s">
        <v>144</v>
      </c>
      <c r="K513">
        <v>378</v>
      </c>
      <c r="L513">
        <v>378</v>
      </c>
      <c r="M513" t="s">
        <v>58</v>
      </c>
      <c r="N513" t="s">
        <v>59</v>
      </c>
      <c r="O513" s="2">
        <v>0</v>
      </c>
      <c r="P513" s="2">
        <v>0</v>
      </c>
      <c r="Q513" s="2">
        <v>215.02</v>
      </c>
      <c r="R513" s="2">
        <v>27.952600000000004</v>
      </c>
      <c r="S513" s="2">
        <v>0</v>
      </c>
      <c r="T513" s="2">
        <v>0</v>
      </c>
      <c r="U513" s="2">
        <v>242.9726</v>
      </c>
      <c r="V513" s="51">
        <v>0</v>
      </c>
      <c r="W513" s="2" t="s">
        <v>1</v>
      </c>
    </row>
    <row r="514" spans="5:23" x14ac:dyDescent="0.25">
      <c r="E514" t="s">
        <v>187</v>
      </c>
      <c r="F514" t="s">
        <v>190</v>
      </c>
      <c r="G514" t="s">
        <v>1</v>
      </c>
      <c r="H514" t="s">
        <v>0</v>
      </c>
      <c r="I514" t="s">
        <v>142</v>
      </c>
      <c r="J514" t="s">
        <v>144</v>
      </c>
      <c r="K514">
        <v>377</v>
      </c>
      <c r="L514">
        <v>377</v>
      </c>
      <c r="M514" t="s">
        <v>54</v>
      </c>
      <c r="N514" t="s">
        <v>55</v>
      </c>
      <c r="O514" s="2">
        <v>0</v>
      </c>
      <c r="P514" s="2">
        <v>0</v>
      </c>
      <c r="Q514" s="2">
        <v>17.7</v>
      </c>
      <c r="R514" s="2">
        <v>2.3010000000000002</v>
      </c>
      <c r="S514" s="2">
        <v>0</v>
      </c>
      <c r="T514" s="2">
        <v>0</v>
      </c>
      <c r="U514" s="2">
        <v>20.000999999999998</v>
      </c>
      <c r="V514" s="51">
        <v>0</v>
      </c>
      <c r="W514" s="2" t="s">
        <v>1</v>
      </c>
    </row>
    <row r="515" spans="5:23" x14ac:dyDescent="0.25">
      <c r="E515" t="s">
        <v>187</v>
      </c>
      <c r="F515" t="s">
        <v>190</v>
      </c>
      <c r="G515" t="s">
        <v>1</v>
      </c>
      <c r="H515" t="s">
        <v>0</v>
      </c>
      <c r="I515" t="s">
        <v>142</v>
      </c>
      <c r="J515" t="s">
        <v>144</v>
      </c>
      <c r="K515">
        <v>376</v>
      </c>
      <c r="L515">
        <v>376</v>
      </c>
      <c r="M515" t="s">
        <v>56</v>
      </c>
      <c r="N515" t="s">
        <v>57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51">
        <v>0</v>
      </c>
      <c r="W515" s="2" t="s">
        <v>1</v>
      </c>
    </row>
    <row r="516" spans="5:23" x14ac:dyDescent="0.25">
      <c r="E516" t="s">
        <v>215</v>
      </c>
      <c r="O516"/>
      <c r="P516"/>
      <c r="Q516" s="52">
        <f>SUBTOTAL(109,Tabla2[V. GRAVADA])</f>
        <v>43223.56</v>
      </c>
      <c r="R516" s="52">
        <f>SUBTOTAL(109,Tabla2[D.FISCAL])</f>
        <v>5619.0628000000252</v>
      </c>
      <c r="S516" s="52"/>
      <c r="T516" s="52">
        <f>SUBTOTAL(109,Tabla2[V CTA DE 3])</f>
        <v>0</v>
      </c>
      <c r="U516" s="52">
        <f>SUBTOTAL(109,Tabla2[V CTA DE 3])</f>
        <v>0</v>
      </c>
      <c r="V516"/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XFD23"/>
  <sheetViews>
    <sheetView showGridLines="0" topLeftCell="XEL1" zoomScale="120" zoomScaleNormal="120" workbookViewId="0">
      <selection activeCell="XFD2" sqref="XFD2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 16384:16384" ht="79.5" customHeight="1" thickBot="1" x14ac:dyDescent="0.3"/>
    <row r="2" spans="2:4 16384:16384" x14ac:dyDescent="0.25">
      <c r="B2" s="3" t="s">
        <v>17</v>
      </c>
      <c r="D2" s="9" t="s">
        <v>368</v>
      </c>
      <c r="XFD2" t="s">
        <v>187</v>
      </c>
    </row>
    <row r="3" spans="2:4 16384:16384" x14ac:dyDescent="0.25">
      <c r="B3" s="3" t="s">
        <v>2</v>
      </c>
      <c r="D3" s="10" t="s">
        <v>423</v>
      </c>
      <c r="XFD3" t="s">
        <v>228</v>
      </c>
    </row>
    <row r="4" spans="2:4 16384:16384" hidden="1" x14ac:dyDescent="0.25">
      <c r="B4" s="3" t="s">
        <v>3</v>
      </c>
      <c r="D4" s="12" t="s">
        <v>1</v>
      </c>
      <c r="XFD4" t="s">
        <v>272</v>
      </c>
    </row>
    <row r="5" spans="2:4 16384:16384" hidden="1" x14ac:dyDescent="0.25">
      <c r="B5" s="20" t="s">
        <v>4</v>
      </c>
      <c r="D5" s="12" t="s">
        <v>53</v>
      </c>
      <c r="XFD5" t="s">
        <v>305</v>
      </c>
    </row>
    <row r="6" spans="2:4 16384:16384" hidden="1" x14ac:dyDescent="0.25">
      <c r="B6" s="4" t="s">
        <v>45</v>
      </c>
      <c r="D6" s="13" t="s">
        <v>142</v>
      </c>
      <c r="XFD6" t="s">
        <v>334</v>
      </c>
    </row>
    <row r="7" spans="2:4 16384:16384" hidden="1" x14ac:dyDescent="0.25">
      <c r="B7" s="4" t="s">
        <v>44</v>
      </c>
      <c r="D7" s="13" t="s">
        <v>143</v>
      </c>
      <c r="XFD7" t="s">
        <v>367</v>
      </c>
    </row>
    <row r="8" spans="2:4 16384:16384" x14ac:dyDescent="0.25">
      <c r="B8" s="4" t="s">
        <v>43</v>
      </c>
      <c r="D8" s="39"/>
      <c r="XFD8" t="s">
        <v>368</v>
      </c>
    </row>
    <row r="9" spans="2:4 16384:16384" hidden="1" x14ac:dyDescent="0.25">
      <c r="B9" s="3" t="s">
        <v>42</v>
      </c>
      <c r="D9" s="14">
        <f>+D8</f>
        <v>0</v>
      </c>
      <c r="XFD9" t="s">
        <v>369</v>
      </c>
    </row>
    <row r="10" spans="2:4 16384:16384" hidden="1" x14ac:dyDescent="0.25">
      <c r="B10" s="3" t="s">
        <v>43</v>
      </c>
      <c r="D10" s="21">
        <f>+D9</f>
        <v>0</v>
      </c>
      <c r="XFD10" t="s">
        <v>370</v>
      </c>
    </row>
    <row r="11" spans="2:4 16384:16384" hidden="1" x14ac:dyDescent="0.25">
      <c r="B11" s="3" t="s">
        <v>42</v>
      </c>
      <c r="D11" s="18">
        <f>+D10</f>
        <v>0</v>
      </c>
      <c r="XFD11" t="s">
        <v>371</v>
      </c>
    </row>
    <row r="12" spans="2:4 16384:16384" hidden="1" x14ac:dyDescent="0.25">
      <c r="B12" s="3" t="s">
        <v>41</v>
      </c>
      <c r="D12" s="18">
        <v>0</v>
      </c>
      <c r="XFD12" t="s">
        <v>372</v>
      </c>
    </row>
    <row r="13" spans="2:4 16384:16384" hidden="1" x14ac:dyDescent="0.25">
      <c r="B13" s="3" t="s">
        <v>40</v>
      </c>
      <c r="D13" s="6">
        <v>0</v>
      </c>
      <c r="XFD13" t="s">
        <v>373</v>
      </c>
    </row>
    <row r="14" spans="2:4 16384:16384" hidden="1" x14ac:dyDescent="0.25">
      <c r="B14" s="3" t="s">
        <v>39</v>
      </c>
      <c r="D14" s="17">
        <v>0</v>
      </c>
      <c r="XFD14" t="s">
        <v>187</v>
      </c>
    </row>
    <row r="15" spans="2:4 16384:16384" hidden="1" x14ac:dyDescent="0.25">
      <c r="B15" s="3" t="s">
        <v>38</v>
      </c>
      <c r="D15" s="17">
        <v>0</v>
      </c>
      <c r="XFD15" t="s">
        <v>228</v>
      </c>
    </row>
    <row r="16" spans="2:4 16384:16384" x14ac:dyDescent="0.25">
      <c r="B16" s="3" t="s">
        <v>37</v>
      </c>
      <c r="D16" s="11">
        <v>0</v>
      </c>
    </row>
    <row r="17" spans="2:4" x14ac:dyDescent="0.25">
      <c r="B17" s="3" t="s">
        <v>36</v>
      </c>
      <c r="D17" s="22">
        <v>0</v>
      </c>
    </row>
    <row r="18" spans="2:4" x14ac:dyDescent="0.25">
      <c r="B18" s="3" t="s">
        <v>35</v>
      </c>
      <c r="D18" s="6">
        <v>0</v>
      </c>
    </row>
    <row r="19" spans="2:4" x14ac:dyDescent="0.25">
      <c r="B19" s="3" t="s">
        <v>34</v>
      </c>
      <c r="D19" s="6">
        <v>0</v>
      </c>
    </row>
    <row r="20" spans="2:4" x14ac:dyDescent="0.25">
      <c r="B20" s="3" t="s">
        <v>33</v>
      </c>
      <c r="D20" s="6">
        <v>0</v>
      </c>
    </row>
    <row r="21" spans="2:4" x14ac:dyDescent="0.25">
      <c r="B21" s="3" t="s">
        <v>32</v>
      </c>
      <c r="D21" s="6">
        <v>0</v>
      </c>
    </row>
    <row r="22" spans="2:4" x14ac:dyDescent="0.25">
      <c r="B22" s="3" t="s">
        <v>19</v>
      </c>
      <c r="D22" s="6">
        <f>SUM(D13:D21)</f>
        <v>0</v>
      </c>
    </row>
    <row r="23" spans="2:4" ht="15.75" thickBot="1" x14ac:dyDescent="0.3">
      <c r="B23" s="3" t="s">
        <v>18</v>
      </c>
      <c r="D23" s="19" t="s">
        <v>31</v>
      </c>
    </row>
  </sheetData>
  <phoneticPr fontId="11" type="noConversion"/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$XFD$2:$XFD$8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87"/>
  <sheetViews>
    <sheetView topLeftCell="B250" workbookViewId="0">
      <selection activeCell="O287" sqref="O287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45</v>
      </c>
      <c r="F2" t="s">
        <v>44</v>
      </c>
      <c r="G2" t="s">
        <v>43</v>
      </c>
      <c r="H2" t="s">
        <v>42</v>
      </c>
      <c r="I2" t="s">
        <v>51</v>
      </c>
      <c r="J2" t="s">
        <v>52</v>
      </c>
      <c r="K2" t="s">
        <v>41</v>
      </c>
      <c r="L2" s="2" t="s">
        <v>40</v>
      </c>
      <c r="M2" s="2" t="s">
        <v>39</v>
      </c>
      <c r="N2" s="2" t="s">
        <v>38</v>
      </c>
      <c r="O2" s="2" t="s">
        <v>37</v>
      </c>
      <c r="P2" s="2" t="s">
        <v>36</v>
      </c>
      <c r="Q2" s="2" t="s">
        <v>35</v>
      </c>
      <c r="R2" s="2" t="s">
        <v>34</v>
      </c>
      <c r="S2" s="2" t="s">
        <v>33</v>
      </c>
      <c r="T2" s="2" t="s">
        <v>32</v>
      </c>
      <c r="U2" s="2" t="s">
        <v>19</v>
      </c>
      <c r="V2" t="s">
        <v>18</v>
      </c>
    </row>
    <row r="3" spans="1:22" x14ac:dyDescent="0.25">
      <c r="A3" t="s">
        <v>187</v>
      </c>
      <c r="B3" t="s">
        <v>190</v>
      </c>
      <c r="C3" t="s">
        <v>1</v>
      </c>
      <c r="D3" t="s">
        <v>53</v>
      </c>
      <c r="E3" t="s">
        <v>142</v>
      </c>
      <c r="F3" t="s">
        <v>143</v>
      </c>
      <c r="G3">
        <v>280</v>
      </c>
      <c r="H3">
        <v>280</v>
      </c>
      <c r="I3">
        <v>280</v>
      </c>
      <c r="J3">
        <v>280</v>
      </c>
      <c r="L3" s="2">
        <v>0</v>
      </c>
      <c r="M3" s="2">
        <v>0</v>
      </c>
      <c r="N3" s="2">
        <v>0</v>
      </c>
      <c r="O3" s="2">
        <v>195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195</v>
      </c>
      <c r="V3" t="s">
        <v>31</v>
      </c>
    </row>
    <row r="4" spans="1:22" x14ac:dyDescent="0.25">
      <c r="A4" t="s">
        <v>187</v>
      </c>
      <c r="B4" t="s">
        <v>191</v>
      </c>
      <c r="C4" t="s">
        <v>1</v>
      </c>
      <c r="D4" t="s">
        <v>53</v>
      </c>
      <c r="E4" t="s">
        <v>142</v>
      </c>
      <c r="F4" t="s">
        <v>143</v>
      </c>
      <c r="G4">
        <v>281</v>
      </c>
      <c r="H4">
        <v>281</v>
      </c>
      <c r="I4">
        <v>281</v>
      </c>
      <c r="J4">
        <v>281</v>
      </c>
      <c r="L4" s="2">
        <v>0</v>
      </c>
      <c r="M4" s="2">
        <v>0</v>
      </c>
      <c r="N4" s="2">
        <v>0</v>
      </c>
      <c r="O4" s="2">
        <v>566.04999999999995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566.04999999999995</v>
      </c>
      <c r="V4" t="s">
        <v>31</v>
      </c>
    </row>
    <row r="5" spans="1:22" x14ac:dyDescent="0.25">
      <c r="A5" t="s">
        <v>187</v>
      </c>
      <c r="B5" t="s">
        <v>192</v>
      </c>
      <c r="C5" t="s">
        <v>1</v>
      </c>
      <c r="D5" t="s">
        <v>53</v>
      </c>
      <c r="E5" t="s">
        <v>142</v>
      </c>
      <c r="F5" t="s">
        <v>143</v>
      </c>
      <c r="G5">
        <v>282</v>
      </c>
      <c r="H5">
        <v>282</v>
      </c>
      <c r="I5">
        <v>282</v>
      </c>
      <c r="J5">
        <v>282</v>
      </c>
      <c r="L5" s="2">
        <v>0</v>
      </c>
      <c r="M5" s="2">
        <v>0</v>
      </c>
      <c r="N5" s="2">
        <v>0</v>
      </c>
      <c r="O5" s="2">
        <v>35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35</v>
      </c>
      <c r="V5" t="s">
        <v>31</v>
      </c>
    </row>
    <row r="6" spans="1:22" x14ac:dyDescent="0.25">
      <c r="A6" t="s">
        <v>187</v>
      </c>
      <c r="B6" t="s">
        <v>193</v>
      </c>
      <c r="C6" t="s">
        <v>1</v>
      </c>
      <c r="D6" t="s">
        <v>53</v>
      </c>
      <c r="E6" t="s">
        <v>142</v>
      </c>
      <c r="F6" t="s">
        <v>143</v>
      </c>
      <c r="G6">
        <v>283</v>
      </c>
      <c r="H6">
        <v>283</v>
      </c>
      <c r="I6">
        <v>283</v>
      </c>
      <c r="J6">
        <v>283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t="s">
        <v>31</v>
      </c>
    </row>
    <row r="7" spans="1:22" x14ac:dyDescent="0.25">
      <c r="A7" t="s">
        <v>187</v>
      </c>
      <c r="B7" t="s">
        <v>194</v>
      </c>
      <c r="C7" t="s">
        <v>1</v>
      </c>
      <c r="D7" t="s">
        <v>53</v>
      </c>
      <c r="E7" t="s">
        <v>142</v>
      </c>
      <c r="F7" t="s">
        <v>143</v>
      </c>
      <c r="G7">
        <v>284</v>
      </c>
      <c r="H7">
        <v>284</v>
      </c>
      <c r="I7">
        <v>284</v>
      </c>
      <c r="J7">
        <v>284</v>
      </c>
      <c r="L7" s="2">
        <v>0</v>
      </c>
      <c r="M7" s="2">
        <v>0</v>
      </c>
      <c r="N7" s="2">
        <v>0</v>
      </c>
      <c r="O7" s="2">
        <v>20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20</v>
      </c>
      <c r="V7" t="s">
        <v>31</v>
      </c>
    </row>
    <row r="8" spans="1:22" x14ac:dyDescent="0.25">
      <c r="A8" t="s">
        <v>187</v>
      </c>
      <c r="B8" t="s">
        <v>195</v>
      </c>
      <c r="C8" t="s">
        <v>1</v>
      </c>
      <c r="D8" t="s">
        <v>53</v>
      </c>
      <c r="E8" t="s">
        <v>142</v>
      </c>
      <c r="F8" t="s">
        <v>143</v>
      </c>
      <c r="G8">
        <v>285</v>
      </c>
      <c r="H8">
        <v>285</v>
      </c>
      <c r="I8">
        <v>285</v>
      </c>
      <c r="J8">
        <v>285</v>
      </c>
      <c r="L8" s="2">
        <v>0</v>
      </c>
      <c r="M8" s="2">
        <v>0</v>
      </c>
      <c r="N8" s="2">
        <v>0</v>
      </c>
      <c r="O8" s="2">
        <v>261.82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261.82</v>
      </c>
      <c r="V8" t="s">
        <v>31</v>
      </c>
    </row>
    <row r="9" spans="1:22" x14ac:dyDescent="0.25">
      <c r="A9" t="s">
        <v>187</v>
      </c>
      <c r="B9" t="s">
        <v>195</v>
      </c>
      <c r="C9" t="s">
        <v>1</v>
      </c>
      <c r="D9" t="s">
        <v>53</v>
      </c>
      <c r="E9" t="s">
        <v>142</v>
      </c>
      <c r="F9" t="s">
        <v>143</v>
      </c>
      <c r="G9">
        <v>286</v>
      </c>
      <c r="H9">
        <v>286</v>
      </c>
      <c r="I9">
        <v>286</v>
      </c>
      <c r="J9">
        <v>286</v>
      </c>
      <c r="L9" s="2">
        <v>0</v>
      </c>
      <c r="M9" s="2">
        <v>0</v>
      </c>
      <c r="N9" s="2">
        <v>0</v>
      </c>
      <c r="O9" s="2">
        <v>463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463</v>
      </c>
      <c r="V9" t="s">
        <v>31</v>
      </c>
    </row>
    <row r="10" spans="1:22" x14ac:dyDescent="0.25">
      <c r="A10" t="s">
        <v>187</v>
      </c>
      <c r="B10" t="s">
        <v>196</v>
      </c>
      <c r="C10" t="s">
        <v>1</v>
      </c>
      <c r="D10" t="s">
        <v>53</v>
      </c>
      <c r="E10" t="s">
        <v>142</v>
      </c>
      <c r="F10" t="s">
        <v>143</v>
      </c>
      <c r="G10">
        <v>287</v>
      </c>
      <c r="H10">
        <v>287</v>
      </c>
      <c r="I10">
        <v>287</v>
      </c>
      <c r="J10">
        <v>287</v>
      </c>
      <c r="L10" s="2">
        <v>0</v>
      </c>
      <c r="M10" s="2">
        <v>0</v>
      </c>
      <c r="N10" s="2">
        <v>0</v>
      </c>
      <c r="O10" s="2">
        <v>58.85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58.85</v>
      </c>
      <c r="V10" t="s">
        <v>31</v>
      </c>
    </row>
    <row r="11" spans="1:22" x14ac:dyDescent="0.25">
      <c r="A11" t="s">
        <v>187</v>
      </c>
      <c r="B11" t="s">
        <v>196</v>
      </c>
      <c r="C11" t="s">
        <v>1</v>
      </c>
      <c r="D11" t="s">
        <v>53</v>
      </c>
      <c r="E11" t="s">
        <v>142</v>
      </c>
      <c r="F11" t="s">
        <v>143</v>
      </c>
      <c r="G11">
        <v>288</v>
      </c>
      <c r="H11">
        <v>288</v>
      </c>
      <c r="I11">
        <v>288</v>
      </c>
      <c r="J11">
        <v>288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t="s">
        <v>31</v>
      </c>
    </row>
    <row r="12" spans="1:22" x14ac:dyDescent="0.25">
      <c r="A12" t="s">
        <v>187</v>
      </c>
      <c r="B12" t="s">
        <v>197</v>
      </c>
      <c r="C12" t="s">
        <v>1</v>
      </c>
      <c r="D12" t="s">
        <v>53</v>
      </c>
      <c r="E12" t="s">
        <v>142</v>
      </c>
      <c r="F12" t="s">
        <v>143</v>
      </c>
      <c r="G12">
        <v>289</v>
      </c>
      <c r="H12">
        <v>289</v>
      </c>
      <c r="I12">
        <v>289</v>
      </c>
      <c r="J12">
        <v>289</v>
      </c>
      <c r="L12" s="2">
        <v>0</v>
      </c>
      <c r="M12" s="2">
        <v>0</v>
      </c>
      <c r="N12" s="2">
        <v>0</v>
      </c>
      <c r="O12" s="2">
        <v>314.42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314.42</v>
      </c>
      <c r="V12" t="s">
        <v>31</v>
      </c>
    </row>
    <row r="13" spans="1:22" x14ac:dyDescent="0.25">
      <c r="A13" t="s">
        <v>187</v>
      </c>
      <c r="B13" t="s">
        <v>197</v>
      </c>
      <c r="C13" t="s">
        <v>1</v>
      </c>
      <c r="D13" t="s">
        <v>53</v>
      </c>
      <c r="E13" t="s">
        <v>142</v>
      </c>
      <c r="F13" t="s">
        <v>143</v>
      </c>
      <c r="G13">
        <v>290</v>
      </c>
      <c r="H13">
        <v>290</v>
      </c>
      <c r="I13">
        <v>290</v>
      </c>
      <c r="J13">
        <v>290</v>
      </c>
      <c r="L13" s="2">
        <v>0</v>
      </c>
      <c r="M13" s="2">
        <v>0</v>
      </c>
      <c r="N13" s="2">
        <v>0</v>
      </c>
      <c r="O13" s="2">
        <v>344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344</v>
      </c>
      <c r="V13" t="s">
        <v>31</v>
      </c>
    </row>
    <row r="14" spans="1:22" x14ac:dyDescent="0.25">
      <c r="A14" t="s">
        <v>187</v>
      </c>
      <c r="B14" t="s">
        <v>197</v>
      </c>
      <c r="C14" t="s">
        <v>1</v>
      </c>
      <c r="D14" t="s">
        <v>53</v>
      </c>
      <c r="E14" t="s">
        <v>142</v>
      </c>
      <c r="F14" t="s">
        <v>143</v>
      </c>
      <c r="G14">
        <v>291</v>
      </c>
      <c r="H14">
        <v>291</v>
      </c>
      <c r="I14">
        <v>291</v>
      </c>
      <c r="J14">
        <v>291</v>
      </c>
      <c r="L14" s="2">
        <v>0</v>
      </c>
      <c r="M14" s="2">
        <v>0</v>
      </c>
      <c r="N14" s="2">
        <v>0</v>
      </c>
      <c r="O14" s="2">
        <v>157.21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157.21</v>
      </c>
      <c r="V14" t="s">
        <v>31</v>
      </c>
    </row>
    <row r="15" spans="1:22" x14ac:dyDescent="0.25">
      <c r="A15" t="s">
        <v>187</v>
      </c>
      <c r="B15" t="s">
        <v>197</v>
      </c>
      <c r="C15" t="s">
        <v>1</v>
      </c>
      <c r="D15" t="s">
        <v>53</v>
      </c>
      <c r="E15" t="s">
        <v>142</v>
      </c>
      <c r="F15" t="s">
        <v>143</v>
      </c>
      <c r="G15">
        <v>292</v>
      </c>
      <c r="H15">
        <v>292</v>
      </c>
      <c r="I15">
        <v>292</v>
      </c>
      <c r="J15">
        <v>292</v>
      </c>
      <c r="L15" s="2">
        <v>0</v>
      </c>
      <c r="M15" s="2">
        <v>0</v>
      </c>
      <c r="N15" s="2">
        <v>0</v>
      </c>
      <c r="O15" s="2">
        <v>184.48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184.48</v>
      </c>
      <c r="V15" t="s">
        <v>31</v>
      </c>
    </row>
    <row r="16" spans="1:22" x14ac:dyDescent="0.25">
      <c r="A16" t="s">
        <v>187</v>
      </c>
      <c r="B16" t="s">
        <v>197</v>
      </c>
      <c r="C16" t="s">
        <v>1</v>
      </c>
      <c r="D16" t="s">
        <v>53</v>
      </c>
      <c r="E16" t="s">
        <v>142</v>
      </c>
      <c r="F16" t="s">
        <v>143</v>
      </c>
      <c r="G16">
        <v>293</v>
      </c>
      <c r="H16">
        <v>293</v>
      </c>
      <c r="I16">
        <v>293</v>
      </c>
      <c r="J16">
        <v>293</v>
      </c>
      <c r="L16" s="2">
        <v>0</v>
      </c>
      <c r="M16" s="2">
        <v>0</v>
      </c>
      <c r="N16" s="2">
        <v>0</v>
      </c>
      <c r="O16" s="2">
        <v>156.77000000000001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156.77000000000001</v>
      </c>
      <c r="V16" t="s">
        <v>31</v>
      </c>
    </row>
    <row r="17" spans="1:22" x14ac:dyDescent="0.25">
      <c r="A17" t="s">
        <v>187</v>
      </c>
      <c r="B17" t="s">
        <v>197</v>
      </c>
      <c r="C17" t="s">
        <v>1</v>
      </c>
      <c r="D17" t="s">
        <v>53</v>
      </c>
      <c r="E17" t="s">
        <v>142</v>
      </c>
      <c r="F17" t="s">
        <v>143</v>
      </c>
      <c r="G17">
        <v>294</v>
      </c>
      <c r="H17">
        <v>294</v>
      </c>
      <c r="I17">
        <v>294</v>
      </c>
      <c r="J17">
        <v>294</v>
      </c>
      <c r="L17" s="2">
        <v>0</v>
      </c>
      <c r="M17" s="2">
        <v>0</v>
      </c>
      <c r="N17" s="2">
        <v>0</v>
      </c>
      <c r="O17" s="2">
        <v>119.81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119.81</v>
      </c>
      <c r="V17" t="s">
        <v>31</v>
      </c>
    </row>
    <row r="18" spans="1:22" x14ac:dyDescent="0.25">
      <c r="A18" t="s">
        <v>187</v>
      </c>
      <c r="B18" t="s">
        <v>197</v>
      </c>
      <c r="C18" t="s">
        <v>1</v>
      </c>
      <c r="D18" t="s">
        <v>53</v>
      </c>
      <c r="E18" t="s">
        <v>142</v>
      </c>
      <c r="F18" t="s">
        <v>143</v>
      </c>
      <c r="G18">
        <v>295</v>
      </c>
      <c r="H18">
        <v>295</v>
      </c>
      <c r="I18">
        <v>295</v>
      </c>
      <c r="J18">
        <v>295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t="s">
        <v>31</v>
      </c>
    </row>
    <row r="19" spans="1:22" x14ac:dyDescent="0.25">
      <c r="A19" t="s">
        <v>187</v>
      </c>
      <c r="B19" t="s">
        <v>197</v>
      </c>
      <c r="C19" t="s">
        <v>1</v>
      </c>
      <c r="D19" t="s">
        <v>53</v>
      </c>
      <c r="E19" t="s">
        <v>142</v>
      </c>
      <c r="F19" t="s">
        <v>143</v>
      </c>
      <c r="G19">
        <v>296</v>
      </c>
      <c r="H19">
        <v>296</v>
      </c>
      <c r="I19">
        <v>296</v>
      </c>
      <c r="J19">
        <v>296</v>
      </c>
      <c r="L19" s="2">
        <v>0</v>
      </c>
      <c r="M19" s="2">
        <v>0</v>
      </c>
      <c r="N19" s="2">
        <v>0</v>
      </c>
      <c r="O19" s="2">
        <v>45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45</v>
      </c>
      <c r="V19" t="s">
        <v>31</v>
      </c>
    </row>
    <row r="20" spans="1:22" x14ac:dyDescent="0.25">
      <c r="A20" t="s">
        <v>187</v>
      </c>
      <c r="B20" t="s">
        <v>198</v>
      </c>
      <c r="C20" t="s">
        <v>1</v>
      </c>
      <c r="D20" t="s">
        <v>53</v>
      </c>
      <c r="E20" t="s">
        <v>142</v>
      </c>
      <c r="F20" t="s">
        <v>143</v>
      </c>
      <c r="G20">
        <v>297</v>
      </c>
      <c r="H20">
        <v>297</v>
      </c>
      <c r="I20">
        <v>297</v>
      </c>
      <c r="J20">
        <v>297</v>
      </c>
      <c r="L20" s="2">
        <v>0</v>
      </c>
      <c r="M20" s="2">
        <v>0</v>
      </c>
      <c r="N20" s="2">
        <v>0</v>
      </c>
      <c r="O20" s="2">
        <v>194.48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194.48</v>
      </c>
      <c r="V20" t="s">
        <v>31</v>
      </c>
    </row>
    <row r="21" spans="1:22" x14ac:dyDescent="0.25">
      <c r="A21" t="s">
        <v>187</v>
      </c>
      <c r="B21" t="s">
        <v>199</v>
      </c>
      <c r="C21" t="s">
        <v>1</v>
      </c>
      <c r="D21" t="s">
        <v>53</v>
      </c>
      <c r="E21" t="s">
        <v>142</v>
      </c>
      <c r="F21" t="s">
        <v>143</v>
      </c>
      <c r="G21">
        <v>298</v>
      </c>
      <c r="H21">
        <v>298</v>
      </c>
      <c r="I21">
        <v>298</v>
      </c>
      <c r="J21">
        <v>298</v>
      </c>
      <c r="L21" s="2">
        <v>0</v>
      </c>
      <c r="M21" s="2">
        <v>0</v>
      </c>
      <c r="N21" s="2">
        <v>0</v>
      </c>
      <c r="O21" s="2">
        <v>25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25</v>
      </c>
      <c r="V21" t="s">
        <v>31</v>
      </c>
    </row>
    <row r="22" spans="1:22" x14ac:dyDescent="0.25">
      <c r="A22" t="s">
        <v>187</v>
      </c>
      <c r="B22" t="s">
        <v>199</v>
      </c>
      <c r="C22" t="s">
        <v>1</v>
      </c>
      <c r="D22" t="s">
        <v>53</v>
      </c>
      <c r="E22" t="s">
        <v>142</v>
      </c>
      <c r="F22" t="s">
        <v>143</v>
      </c>
      <c r="G22">
        <v>299</v>
      </c>
      <c r="H22">
        <v>299</v>
      </c>
      <c r="I22">
        <v>299</v>
      </c>
      <c r="J22">
        <v>299</v>
      </c>
      <c r="L22" s="2">
        <v>0</v>
      </c>
      <c r="M22" s="2">
        <v>0</v>
      </c>
      <c r="N22" s="2">
        <v>0</v>
      </c>
      <c r="O22" s="2">
        <v>99.5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99.5</v>
      </c>
      <c r="V22" t="s">
        <v>31</v>
      </c>
    </row>
    <row r="23" spans="1:22" x14ac:dyDescent="0.25">
      <c r="A23" t="s">
        <v>187</v>
      </c>
      <c r="B23" t="s">
        <v>199</v>
      </c>
      <c r="C23" t="s">
        <v>1</v>
      </c>
      <c r="D23" t="s">
        <v>53</v>
      </c>
      <c r="E23" t="s">
        <v>142</v>
      </c>
      <c r="F23" t="s">
        <v>143</v>
      </c>
      <c r="G23">
        <v>300</v>
      </c>
      <c r="H23">
        <v>300</v>
      </c>
      <c r="I23">
        <v>300</v>
      </c>
      <c r="J23">
        <v>300</v>
      </c>
      <c r="L23" s="2">
        <v>0</v>
      </c>
      <c r="M23" s="2">
        <v>0</v>
      </c>
      <c r="N23" s="2">
        <v>0</v>
      </c>
      <c r="O23" s="2">
        <v>21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21</v>
      </c>
      <c r="V23" t="s">
        <v>31</v>
      </c>
    </row>
    <row r="24" spans="1:22" x14ac:dyDescent="0.25">
      <c r="A24" t="s">
        <v>187</v>
      </c>
      <c r="B24" t="s">
        <v>200</v>
      </c>
      <c r="C24" t="s">
        <v>1</v>
      </c>
      <c r="D24" t="s">
        <v>53</v>
      </c>
      <c r="E24" t="s">
        <v>142</v>
      </c>
      <c r="F24" t="s">
        <v>143</v>
      </c>
      <c r="G24">
        <v>301</v>
      </c>
      <c r="H24">
        <v>301</v>
      </c>
      <c r="I24">
        <v>301</v>
      </c>
      <c r="J24">
        <v>301</v>
      </c>
      <c r="L24" s="2">
        <v>0</v>
      </c>
      <c r="M24" s="2">
        <v>0</v>
      </c>
      <c r="N24" s="2">
        <v>0</v>
      </c>
      <c r="O24" s="2">
        <v>80.61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80.61</v>
      </c>
      <c r="V24" t="s">
        <v>31</v>
      </c>
    </row>
    <row r="25" spans="1:22" x14ac:dyDescent="0.25">
      <c r="A25" t="s">
        <v>187</v>
      </c>
      <c r="B25" t="s">
        <v>200</v>
      </c>
      <c r="C25" t="s">
        <v>1</v>
      </c>
      <c r="D25" t="s">
        <v>53</v>
      </c>
      <c r="E25" t="s">
        <v>142</v>
      </c>
      <c r="F25" t="s">
        <v>143</v>
      </c>
      <c r="G25">
        <v>302</v>
      </c>
      <c r="H25">
        <v>302</v>
      </c>
      <c r="I25">
        <v>302</v>
      </c>
      <c r="J25">
        <v>302</v>
      </c>
      <c r="L25" s="2">
        <v>0</v>
      </c>
      <c r="M25" s="2">
        <v>0</v>
      </c>
      <c r="N25" s="2">
        <v>0</v>
      </c>
      <c r="O25" s="2">
        <v>60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60</v>
      </c>
      <c r="V25" t="s">
        <v>31</v>
      </c>
    </row>
    <row r="26" spans="1:22" x14ac:dyDescent="0.25">
      <c r="A26" t="s">
        <v>187</v>
      </c>
      <c r="B26" t="s">
        <v>201</v>
      </c>
      <c r="C26" t="s">
        <v>1</v>
      </c>
      <c r="D26" t="s">
        <v>53</v>
      </c>
      <c r="E26" t="s">
        <v>142</v>
      </c>
      <c r="F26" t="s">
        <v>143</v>
      </c>
      <c r="G26">
        <v>303</v>
      </c>
      <c r="H26">
        <v>303</v>
      </c>
      <c r="I26">
        <v>303</v>
      </c>
      <c r="J26">
        <v>303</v>
      </c>
      <c r="L26" s="2">
        <v>0</v>
      </c>
      <c r="M26" s="2">
        <v>0</v>
      </c>
      <c r="N26" s="2">
        <v>0</v>
      </c>
      <c r="O26" s="2">
        <v>40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40</v>
      </c>
      <c r="V26" t="s">
        <v>31</v>
      </c>
    </row>
    <row r="27" spans="1:22" x14ac:dyDescent="0.25">
      <c r="A27" t="s">
        <v>187</v>
      </c>
      <c r="B27" t="s">
        <v>201</v>
      </c>
      <c r="C27" t="s">
        <v>1</v>
      </c>
      <c r="D27" t="s">
        <v>53</v>
      </c>
      <c r="E27" t="s">
        <v>142</v>
      </c>
      <c r="F27" t="s">
        <v>143</v>
      </c>
      <c r="G27">
        <v>304</v>
      </c>
      <c r="H27">
        <v>304</v>
      </c>
      <c r="I27">
        <v>304</v>
      </c>
      <c r="J27">
        <v>304</v>
      </c>
      <c r="L27" s="2">
        <v>0</v>
      </c>
      <c r="M27" s="2">
        <v>0</v>
      </c>
      <c r="N27" s="2">
        <v>0</v>
      </c>
      <c r="O27" s="2">
        <v>56.16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56.16</v>
      </c>
      <c r="V27" t="s">
        <v>31</v>
      </c>
    </row>
    <row r="28" spans="1:22" x14ac:dyDescent="0.25">
      <c r="A28" t="s">
        <v>187</v>
      </c>
      <c r="B28" t="s">
        <v>201</v>
      </c>
      <c r="C28" t="s">
        <v>1</v>
      </c>
      <c r="D28" t="s">
        <v>53</v>
      </c>
      <c r="E28" t="s">
        <v>142</v>
      </c>
      <c r="F28" t="s">
        <v>143</v>
      </c>
      <c r="G28">
        <v>305</v>
      </c>
      <c r="H28">
        <v>305</v>
      </c>
      <c r="I28">
        <v>305</v>
      </c>
      <c r="J28">
        <v>305</v>
      </c>
      <c r="L28" s="2">
        <v>0</v>
      </c>
      <c r="M28" s="2">
        <v>0</v>
      </c>
      <c r="N28" s="2">
        <v>0</v>
      </c>
      <c r="O28" s="2">
        <v>172.84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172.84</v>
      </c>
      <c r="V28" t="s">
        <v>31</v>
      </c>
    </row>
    <row r="29" spans="1:22" x14ac:dyDescent="0.25">
      <c r="A29" t="s">
        <v>187</v>
      </c>
      <c r="B29" t="s">
        <v>201</v>
      </c>
      <c r="C29" t="s">
        <v>1</v>
      </c>
      <c r="D29" t="s">
        <v>53</v>
      </c>
      <c r="E29" t="s">
        <v>142</v>
      </c>
      <c r="F29" t="s">
        <v>143</v>
      </c>
      <c r="G29">
        <v>306</v>
      </c>
      <c r="H29">
        <v>306</v>
      </c>
      <c r="I29">
        <v>306</v>
      </c>
      <c r="J29">
        <v>306</v>
      </c>
      <c r="L29" s="2">
        <v>0</v>
      </c>
      <c r="M29" s="2">
        <v>0</v>
      </c>
      <c r="N29" s="2">
        <v>0</v>
      </c>
      <c r="O29" s="2">
        <v>126.45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126.45</v>
      </c>
      <c r="V29" t="s">
        <v>31</v>
      </c>
    </row>
    <row r="30" spans="1:22" x14ac:dyDescent="0.25">
      <c r="A30" t="s">
        <v>187</v>
      </c>
      <c r="B30" t="s">
        <v>202</v>
      </c>
      <c r="C30" t="s">
        <v>1</v>
      </c>
      <c r="D30" t="s">
        <v>53</v>
      </c>
      <c r="E30" t="s">
        <v>142</v>
      </c>
      <c r="F30" t="s">
        <v>143</v>
      </c>
      <c r="G30">
        <v>307</v>
      </c>
      <c r="H30">
        <v>307</v>
      </c>
      <c r="I30">
        <v>307</v>
      </c>
      <c r="J30">
        <v>307</v>
      </c>
      <c r="L30" s="2">
        <v>0</v>
      </c>
      <c r="M30" s="2">
        <v>0</v>
      </c>
      <c r="N30" s="2">
        <v>0</v>
      </c>
      <c r="O30" s="2">
        <v>162.30000000000001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162.30000000000001</v>
      </c>
      <c r="V30" t="s">
        <v>31</v>
      </c>
    </row>
    <row r="31" spans="1:22" x14ac:dyDescent="0.25">
      <c r="A31" t="s">
        <v>187</v>
      </c>
      <c r="B31" t="s">
        <v>202</v>
      </c>
      <c r="C31" t="s">
        <v>1</v>
      </c>
      <c r="D31" t="s">
        <v>53</v>
      </c>
      <c r="E31" t="s">
        <v>142</v>
      </c>
      <c r="F31" t="s">
        <v>143</v>
      </c>
      <c r="G31">
        <v>308</v>
      </c>
      <c r="H31">
        <v>308</v>
      </c>
      <c r="I31">
        <v>308</v>
      </c>
      <c r="J31">
        <v>308</v>
      </c>
      <c r="L31" s="2">
        <v>0</v>
      </c>
      <c r="M31" s="2">
        <v>0</v>
      </c>
      <c r="N31" s="2">
        <v>0</v>
      </c>
      <c r="O31" s="2">
        <v>174.95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174.95</v>
      </c>
      <c r="V31" t="s">
        <v>31</v>
      </c>
    </row>
    <row r="32" spans="1:22" x14ac:dyDescent="0.25">
      <c r="A32" t="s">
        <v>187</v>
      </c>
      <c r="B32" t="s">
        <v>203</v>
      </c>
      <c r="C32" t="s">
        <v>1</v>
      </c>
      <c r="D32" t="s">
        <v>53</v>
      </c>
      <c r="E32" t="s">
        <v>142</v>
      </c>
      <c r="F32" t="s">
        <v>143</v>
      </c>
      <c r="G32">
        <v>309</v>
      </c>
      <c r="H32">
        <v>309</v>
      </c>
      <c r="I32">
        <v>309</v>
      </c>
      <c r="J32">
        <v>309</v>
      </c>
      <c r="L32" s="2">
        <v>0</v>
      </c>
      <c r="M32" s="2">
        <v>0</v>
      </c>
      <c r="N32" s="2">
        <v>0</v>
      </c>
      <c r="O32" s="2">
        <v>566.02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566.02</v>
      </c>
      <c r="V32" t="s">
        <v>31</v>
      </c>
    </row>
    <row r="33" spans="1:22" x14ac:dyDescent="0.25">
      <c r="A33" t="s">
        <v>187</v>
      </c>
      <c r="B33" t="s">
        <v>204</v>
      </c>
      <c r="C33" t="s">
        <v>1</v>
      </c>
      <c r="D33" t="s">
        <v>53</v>
      </c>
      <c r="E33" t="s">
        <v>142</v>
      </c>
      <c r="F33" t="s">
        <v>143</v>
      </c>
      <c r="G33">
        <v>310</v>
      </c>
      <c r="H33">
        <v>310</v>
      </c>
      <c r="I33">
        <v>310</v>
      </c>
      <c r="J33">
        <v>310</v>
      </c>
      <c r="L33" s="2">
        <v>0</v>
      </c>
      <c r="M33" s="2">
        <v>0</v>
      </c>
      <c r="N33" s="2">
        <v>0</v>
      </c>
      <c r="O33" s="2">
        <v>243.12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243.12</v>
      </c>
      <c r="V33" t="s">
        <v>31</v>
      </c>
    </row>
    <row r="34" spans="1:22" x14ac:dyDescent="0.25">
      <c r="A34" t="s">
        <v>187</v>
      </c>
      <c r="B34" t="s">
        <v>205</v>
      </c>
      <c r="C34" t="s">
        <v>1</v>
      </c>
      <c r="D34" t="s">
        <v>53</v>
      </c>
      <c r="E34" t="s">
        <v>142</v>
      </c>
      <c r="F34" t="s">
        <v>143</v>
      </c>
      <c r="G34">
        <v>311</v>
      </c>
      <c r="H34">
        <v>311</v>
      </c>
      <c r="I34">
        <v>311</v>
      </c>
      <c r="J34">
        <v>311</v>
      </c>
      <c r="L34" s="2">
        <v>0</v>
      </c>
      <c r="M34" s="2">
        <v>0</v>
      </c>
      <c r="N34" s="2">
        <v>0</v>
      </c>
      <c r="O34" s="2">
        <v>35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35</v>
      </c>
      <c r="V34" t="s">
        <v>31</v>
      </c>
    </row>
    <row r="35" spans="1:22" x14ac:dyDescent="0.25">
      <c r="A35" t="s">
        <v>187</v>
      </c>
      <c r="B35" t="s">
        <v>206</v>
      </c>
      <c r="C35" t="s">
        <v>1</v>
      </c>
      <c r="D35" t="s">
        <v>53</v>
      </c>
      <c r="E35" t="s">
        <v>142</v>
      </c>
      <c r="F35" t="s">
        <v>143</v>
      </c>
      <c r="G35">
        <v>312</v>
      </c>
      <c r="H35">
        <v>312</v>
      </c>
      <c r="I35">
        <v>312</v>
      </c>
      <c r="J35">
        <v>312</v>
      </c>
      <c r="L35" s="2">
        <v>0</v>
      </c>
      <c r="M35" s="2">
        <v>0</v>
      </c>
      <c r="N35" s="2">
        <v>0</v>
      </c>
      <c r="O35" s="2">
        <v>132.54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132.54</v>
      </c>
      <c r="V35" t="s">
        <v>31</v>
      </c>
    </row>
    <row r="36" spans="1:22" x14ac:dyDescent="0.25">
      <c r="A36" t="s">
        <v>228</v>
      </c>
      <c r="B36" t="s">
        <v>229</v>
      </c>
      <c r="C36" t="s">
        <v>1</v>
      </c>
      <c r="D36" t="s">
        <v>53</v>
      </c>
      <c r="E36" t="s">
        <v>142</v>
      </c>
      <c r="F36" t="s">
        <v>144</v>
      </c>
      <c r="G36">
        <v>313</v>
      </c>
      <c r="H36">
        <v>313</v>
      </c>
      <c r="I36">
        <v>313</v>
      </c>
      <c r="J36">
        <v>313</v>
      </c>
      <c r="L36" s="2">
        <v>0</v>
      </c>
      <c r="M36" s="2">
        <v>0</v>
      </c>
      <c r="N36" s="2">
        <v>0</v>
      </c>
      <c r="O36" s="2">
        <v>105.8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105.8</v>
      </c>
      <c r="V36" t="s">
        <v>31</v>
      </c>
    </row>
    <row r="37" spans="1:22" x14ac:dyDescent="0.25">
      <c r="A37" t="s">
        <v>228</v>
      </c>
      <c r="B37" t="s">
        <v>229</v>
      </c>
      <c r="C37" t="s">
        <v>1</v>
      </c>
      <c r="D37" t="s">
        <v>53</v>
      </c>
      <c r="E37" t="s">
        <v>142</v>
      </c>
      <c r="F37" t="s">
        <v>144</v>
      </c>
      <c r="G37">
        <v>314</v>
      </c>
      <c r="H37">
        <v>314</v>
      </c>
      <c r="I37">
        <v>314</v>
      </c>
      <c r="J37">
        <v>314</v>
      </c>
      <c r="L37" s="2">
        <v>0</v>
      </c>
      <c r="M37" s="2">
        <v>0</v>
      </c>
      <c r="N37" s="2">
        <v>0</v>
      </c>
      <c r="O37" s="2">
        <v>281.67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281.67</v>
      </c>
      <c r="V37" t="s">
        <v>31</v>
      </c>
    </row>
    <row r="38" spans="1:22" x14ac:dyDescent="0.25">
      <c r="A38" t="s">
        <v>228</v>
      </c>
      <c r="B38" t="s">
        <v>230</v>
      </c>
      <c r="C38" t="s">
        <v>1</v>
      </c>
      <c r="D38" t="s">
        <v>53</v>
      </c>
      <c r="E38" t="s">
        <v>142</v>
      </c>
      <c r="F38" t="s">
        <v>144</v>
      </c>
      <c r="G38">
        <v>315</v>
      </c>
      <c r="H38">
        <v>315</v>
      </c>
      <c r="I38">
        <v>315</v>
      </c>
      <c r="J38">
        <v>315</v>
      </c>
      <c r="L38" s="2">
        <v>0</v>
      </c>
      <c r="M38" s="2">
        <v>0</v>
      </c>
      <c r="N38" s="2">
        <v>0</v>
      </c>
      <c r="O38" s="2">
        <v>842.37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842.37</v>
      </c>
      <c r="V38" t="s">
        <v>31</v>
      </c>
    </row>
    <row r="39" spans="1:22" x14ac:dyDescent="0.25">
      <c r="A39" t="s">
        <v>228</v>
      </c>
      <c r="B39" t="s">
        <v>230</v>
      </c>
      <c r="C39" t="s">
        <v>1</v>
      </c>
      <c r="D39" t="s">
        <v>53</v>
      </c>
      <c r="E39" t="s">
        <v>142</v>
      </c>
      <c r="F39" t="s">
        <v>144</v>
      </c>
      <c r="G39">
        <v>316</v>
      </c>
      <c r="H39">
        <v>316</v>
      </c>
      <c r="I39">
        <v>316</v>
      </c>
      <c r="J39">
        <v>316</v>
      </c>
      <c r="L39" s="2">
        <v>0</v>
      </c>
      <c r="M39" s="2">
        <v>0</v>
      </c>
      <c r="N39" s="2">
        <v>0</v>
      </c>
      <c r="O39" s="2">
        <v>30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30</v>
      </c>
      <c r="V39" t="s">
        <v>31</v>
      </c>
    </row>
    <row r="40" spans="1:22" x14ac:dyDescent="0.25">
      <c r="A40" t="s">
        <v>228</v>
      </c>
      <c r="B40" t="s">
        <v>230</v>
      </c>
      <c r="C40" t="s">
        <v>1</v>
      </c>
      <c r="D40" t="s">
        <v>53</v>
      </c>
      <c r="E40" t="s">
        <v>142</v>
      </c>
      <c r="F40" t="s">
        <v>144</v>
      </c>
      <c r="G40">
        <v>317</v>
      </c>
      <c r="H40">
        <v>317</v>
      </c>
      <c r="I40">
        <v>317</v>
      </c>
      <c r="J40">
        <v>317</v>
      </c>
      <c r="L40" s="2">
        <v>0</v>
      </c>
      <c r="M40" s="2">
        <v>0</v>
      </c>
      <c r="N40" s="2">
        <v>0</v>
      </c>
      <c r="O40" s="2">
        <v>176.39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176.39</v>
      </c>
      <c r="V40" t="s">
        <v>31</v>
      </c>
    </row>
    <row r="41" spans="1:22" x14ac:dyDescent="0.25">
      <c r="A41" t="s">
        <v>228</v>
      </c>
      <c r="B41" t="s">
        <v>231</v>
      </c>
      <c r="C41" t="s">
        <v>1</v>
      </c>
      <c r="D41" t="s">
        <v>53</v>
      </c>
      <c r="E41" t="s">
        <v>142</v>
      </c>
      <c r="F41" t="s">
        <v>144</v>
      </c>
      <c r="G41">
        <v>318</v>
      </c>
      <c r="H41">
        <v>318</v>
      </c>
      <c r="I41">
        <v>318</v>
      </c>
      <c r="J41">
        <v>318</v>
      </c>
      <c r="L41" s="2">
        <v>0</v>
      </c>
      <c r="M41" s="2">
        <v>0</v>
      </c>
      <c r="N41" s="2">
        <v>0</v>
      </c>
      <c r="O41" s="2">
        <v>112.85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112.85</v>
      </c>
      <c r="V41" t="s">
        <v>31</v>
      </c>
    </row>
    <row r="42" spans="1:22" x14ac:dyDescent="0.25">
      <c r="A42" t="s">
        <v>228</v>
      </c>
      <c r="B42" t="s">
        <v>232</v>
      </c>
      <c r="C42" t="s">
        <v>1</v>
      </c>
      <c r="D42" t="s">
        <v>53</v>
      </c>
      <c r="E42" t="s">
        <v>142</v>
      </c>
      <c r="F42" t="s">
        <v>144</v>
      </c>
      <c r="G42">
        <v>319</v>
      </c>
      <c r="H42">
        <v>319</v>
      </c>
      <c r="I42">
        <v>319</v>
      </c>
      <c r="J42">
        <v>319</v>
      </c>
      <c r="L42" s="2">
        <v>0</v>
      </c>
      <c r="M42" s="2">
        <v>0</v>
      </c>
      <c r="N42" s="2">
        <v>0</v>
      </c>
      <c r="O42" s="2">
        <v>123.85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123.85</v>
      </c>
      <c r="V42" t="s">
        <v>31</v>
      </c>
    </row>
    <row r="43" spans="1:22" x14ac:dyDescent="0.25">
      <c r="A43" t="s">
        <v>228</v>
      </c>
      <c r="B43" t="s">
        <v>233</v>
      </c>
      <c r="C43" t="s">
        <v>1</v>
      </c>
      <c r="D43" t="s">
        <v>53</v>
      </c>
      <c r="E43" t="s">
        <v>142</v>
      </c>
      <c r="F43" t="s">
        <v>144</v>
      </c>
      <c r="G43">
        <v>320</v>
      </c>
      <c r="H43">
        <v>320</v>
      </c>
      <c r="I43">
        <v>320</v>
      </c>
      <c r="J43">
        <v>320</v>
      </c>
      <c r="L43" s="2">
        <v>0</v>
      </c>
      <c r="M43" s="2">
        <v>0</v>
      </c>
      <c r="N43" s="2">
        <v>0</v>
      </c>
      <c r="O43" s="2">
        <v>183.75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183.75</v>
      </c>
      <c r="V43" t="s">
        <v>31</v>
      </c>
    </row>
    <row r="44" spans="1:22" x14ac:dyDescent="0.25">
      <c r="A44" t="s">
        <v>228</v>
      </c>
      <c r="B44" t="s">
        <v>233</v>
      </c>
      <c r="C44" t="s">
        <v>1</v>
      </c>
      <c r="D44" t="s">
        <v>53</v>
      </c>
      <c r="E44" t="s">
        <v>142</v>
      </c>
      <c r="F44" t="s">
        <v>144</v>
      </c>
      <c r="G44">
        <v>321</v>
      </c>
      <c r="H44">
        <v>321</v>
      </c>
      <c r="I44">
        <v>321</v>
      </c>
      <c r="J44">
        <v>321</v>
      </c>
      <c r="L44" s="2">
        <v>0</v>
      </c>
      <c r="M44" s="2">
        <v>0</v>
      </c>
      <c r="N44" s="2">
        <v>0</v>
      </c>
      <c r="O44" s="2">
        <v>108.19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108.19</v>
      </c>
      <c r="V44" t="s">
        <v>31</v>
      </c>
    </row>
    <row r="45" spans="1:22" x14ac:dyDescent="0.25">
      <c r="A45" t="s">
        <v>228</v>
      </c>
      <c r="B45" t="s">
        <v>234</v>
      </c>
      <c r="C45" t="s">
        <v>1</v>
      </c>
      <c r="D45" t="s">
        <v>53</v>
      </c>
      <c r="E45" t="s">
        <v>142</v>
      </c>
      <c r="F45" t="s">
        <v>144</v>
      </c>
      <c r="G45">
        <v>322</v>
      </c>
      <c r="H45">
        <v>322</v>
      </c>
      <c r="I45">
        <v>322</v>
      </c>
      <c r="J45">
        <v>322</v>
      </c>
      <c r="L45" s="2">
        <v>0</v>
      </c>
      <c r="M45" s="2">
        <v>0</v>
      </c>
      <c r="N45" s="2">
        <v>0</v>
      </c>
      <c r="O45" s="2">
        <v>116.6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116.6</v>
      </c>
      <c r="V45" t="s">
        <v>31</v>
      </c>
    </row>
    <row r="46" spans="1:22" x14ac:dyDescent="0.25">
      <c r="A46" t="s">
        <v>228</v>
      </c>
      <c r="B46" t="s">
        <v>234</v>
      </c>
      <c r="C46" t="s">
        <v>1</v>
      </c>
      <c r="D46" t="s">
        <v>53</v>
      </c>
      <c r="E46" t="s">
        <v>142</v>
      </c>
      <c r="F46" t="s">
        <v>144</v>
      </c>
      <c r="G46">
        <v>323</v>
      </c>
      <c r="H46">
        <v>323</v>
      </c>
      <c r="I46">
        <v>323</v>
      </c>
      <c r="J46">
        <v>323</v>
      </c>
      <c r="L46" s="2">
        <v>0</v>
      </c>
      <c r="M46" s="2">
        <v>0</v>
      </c>
      <c r="N46" s="2">
        <v>0</v>
      </c>
      <c r="O46" s="2">
        <v>105.45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105.45</v>
      </c>
      <c r="V46" t="s">
        <v>31</v>
      </c>
    </row>
    <row r="47" spans="1:22" x14ac:dyDescent="0.25">
      <c r="A47" t="s">
        <v>228</v>
      </c>
      <c r="B47" t="s">
        <v>235</v>
      </c>
      <c r="C47" t="s">
        <v>1</v>
      </c>
      <c r="D47" t="s">
        <v>53</v>
      </c>
      <c r="E47" t="s">
        <v>142</v>
      </c>
      <c r="F47" t="s">
        <v>144</v>
      </c>
      <c r="G47">
        <v>324</v>
      </c>
      <c r="H47">
        <v>324</v>
      </c>
      <c r="I47">
        <v>324</v>
      </c>
      <c r="J47">
        <v>324</v>
      </c>
      <c r="L47" s="2">
        <v>0</v>
      </c>
      <c r="M47" s="2">
        <v>0</v>
      </c>
      <c r="N47" s="2">
        <v>0</v>
      </c>
      <c r="O47" s="2">
        <v>81.38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81.38</v>
      </c>
      <c r="V47" t="s">
        <v>31</v>
      </c>
    </row>
    <row r="48" spans="1:22" x14ac:dyDescent="0.25">
      <c r="A48" t="s">
        <v>228</v>
      </c>
      <c r="B48" t="s">
        <v>236</v>
      </c>
      <c r="C48" t="s">
        <v>1</v>
      </c>
      <c r="D48" t="s">
        <v>53</v>
      </c>
      <c r="E48" t="s">
        <v>142</v>
      </c>
      <c r="F48" t="s">
        <v>144</v>
      </c>
      <c r="G48">
        <v>325</v>
      </c>
      <c r="H48">
        <v>325</v>
      </c>
      <c r="I48">
        <v>325</v>
      </c>
      <c r="J48">
        <v>325</v>
      </c>
      <c r="L48" s="2">
        <v>0</v>
      </c>
      <c r="M48" s="2">
        <v>0</v>
      </c>
      <c r="N48" s="2">
        <v>0</v>
      </c>
      <c r="O48" s="2">
        <v>51.3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51.3</v>
      </c>
      <c r="V48" t="s">
        <v>31</v>
      </c>
    </row>
    <row r="49" spans="1:22" x14ac:dyDescent="0.25">
      <c r="A49" t="s">
        <v>228</v>
      </c>
      <c r="B49" t="s">
        <v>236</v>
      </c>
      <c r="C49" t="s">
        <v>1</v>
      </c>
      <c r="D49" t="s">
        <v>53</v>
      </c>
      <c r="E49" t="s">
        <v>142</v>
      </c>
      <c r="F49" t="s">
        <v>144</v>
      </c>
      <c r="G49">
        <v>326</v>
      </c>
      <c r="H49">
        <v>326</v>
      </c>
      <c r="I49">
        <v>326</v>
      </c>
      <c r="J49">
        <v>326</v>
      </c>
      <c r="L49" s="2">
        <v>0</v>
      </c>
      <c r="M49" s="2">
        <v>0</v>
      </c>
      <c r="N49" s="2">
        <v>0</v>
      </c>
      <c r="O49" s="2">
        <v>27.71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27.71</v>
      </c>
      <c r="V49" t="s">
        <v>31</v>
      </c>
    </row>
    <row r="50" spans="1:22" x14ac:dyDescent="0.25">
      <c r="A50" t="s">
        <v>228</v>
      </c>
      <c r="B50" t="s">
        <v>237</v>
      </c>
      <c r="C50" t="s">
        <v>1</v>
      </c>
      <c r="D50" t="s">
        <v>53</v>
      </c>
      <c r="E50" t="s">
        <v>142</v>
      </c>
      <c r="F50" t="s">
        <v>144</v>
      </c>
      <c r="G50">
        <v>327</v>
      </c>
      <c r="H50">
        <v>327</v>
      </c>
      <c r="I50">
        <v>327</v>
      </c>
      <c r="J50">
        <v>327</v>
      </c>
      <c r="L50" s="2">
        <v>0</v>
      </c>
      <c r="M50" s="2">
        <v>0</v>
      </c>
      <c r="N50" s="2">
        <v>0</v>
      </c>
      <c r="O50" s="2">
        <v>108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108</v>
      </c>
      <c r="V50" t="s">
        <v>31</v>
      </c>
    </row>
    <row r="51" spans="1:22" x14ac:dyDescent="0.25">
      <c r="A51" t="s">
        <v>228</v>
      </c>
      <c r="B51" t="s">
        <v>237</v>
      </c>
      <c r="C51" t="s">
        <v>1</v>
      </c>
      <c r="D51" t="s">
        <v>53</v>
      </c>
      <c r="E51" t="s">
        <v>142</v>
      </c>
      <c r="F51" t="s">
        <v>144</v>
      </c>
      <c r="G51">
        <v>328</v>
      </c>
      <c r="H51">
        <v>328</v>
      </c>
      <c r="I51">
        <v>328</v>
      </c>
      <c r="J51">
        <v>328</v>
      </c>
      <c r="L51" s="2">
        <v>0</v>
      </c>
      <c r="M51" s="2">
        <v>0</v>
      </c>
      <c r="N51" s="2">
        <v>0</v>
      </c>
      <c r="O51" s="2">
        <v>79.599999999999994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79.599999999999994</v>
      </c>
      <c r="V51" t="s">
        <v>31</v>
      </c>
    </row>
    <row r="52" spans="1:22" x14ac:dyDescent="0.25">
      <c r="A52" t="s">
        <v>228</v>
      </c>
      <c r="B52" t="s">
        <v>238</v>
      </c>
      <c r="C52" t="s">
        <v>1</v>
      </c>
      <c r="D52" t="s">
        <v>53</v>
      </c>
      <c r="E52" t="s">
        <v>142</v>
      </c>
      <c r="F52" t="s">
        <v>144</v>
      </c>
      <c r="G52">
        <v>329</v>
      </c>
      <c r="H52">
        <v>329</v>
      </c>
      <c r="I52">
        <v>329</v>
      </c>
      <c r="J52">
        <v>329</v>
      </c>
      <c r="L52" s="2">
        <v>0</v>
      </c>
      <c r="M52" s="2">
        <v>0</v>
      </c>
      <c r="N52" s="2">
        <v>0</v>
      </c>
      <c r="O52" s="2">
        <v>142.13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142.13</v>
      </c>
      <c r="V52" t="s">
        <v>31</v>
      </c>
    </row>
    <row r="53" spans="1:22" x14ac:dyDescent="0.25">
      <c r="A53" t="s">
        <v>228</v>
      </c>
      <c r="B53" t="s">
        <v>239</v>
      </c>
      <c r="C53" t="s">
        <v>1</v>
      </c>
      <c r="D53" t="s">
        <v>53</v>
      </c>
      <c r="E53" t="s">
        <v>142</v>
      </c>
      <c r="F53" t="s">
        <v>144</v>
      </c>
      <c r="G53">
        <v>330</v>
      </c>
      <c r="H53">
        <v>330</v>
      </c>
      <c r="I53">
        <v>330</v>
      </c>
      <c r="J53">
        <v>330</v>
      </c>
      <c r="L53" s="2">
        <v>0</v>
      </c>
      <c r="M53" s="2">
        <v>0</v>
      </c>
      <c r="N53" s="2">
        <v>0</v>
      </c>
      <c r="O53" s="2">
        <v>225.47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225.47</v>
      </c>
      <c r="V53" t="s">
        <v>31</v>
      </c>
    </row>
    <row r="54" spans="1:22" x14ac:dyDescent="0.25">
      <c r="A54" t="s">
        <v>228</v>
      </c>
      <c r="B54" t="s">
        <v>240</v>
      </c>
      <c r="C54" t="s">
        <v>1</v>
      </c>
      <c r="D54" t="s">
        <v>53</v>
      </c>
      <c r="E54" t="s">
        <v>142</v>
      </c>
      <c r="F54" t="s">
        <v>144</v>
      </c>
      <c r="G54">
        <v>331</v>
      </c>
      <c r="H54">
        <v>331</v>
      </c>
      <c r="I54">
        <v>331</v>
      </c>
      <c r="J54">
        <v>331</v>
      </c>
      <c r="L54" s="2">
        <v>0</v>
      </c>
      <c r="M54" s="2">
        <v>0</v>
      </c>
      <c r="N54" s="2">
        <v>0</v>
      </c>
      <c r="O54" s="2">
        <v>204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204</v>
      </c>
      <c r="V54" t="s">
        <v>31</v>
      </c>
    </row>
    <row r="55" spans="1:22" x14ac:dyDescent="0.25">
      <c r="A55" t="s">
        <v>228</v>
      </c>
      <c r="B55" t="s">
        <v>241</v>
      </c>
      <c r="C55" t="s">
        <v>1</v>
      </c>
      <c r="D55" t="s">
        <v>53</v>
      </c>
      <c r="E55" t="s">
        <v>142</v>
      </c>
      <c r="F55" t="s">
        <v>144</v>
      </c>
      <c r="G55">
        <v>332</v>
      </c>
      <c r="H55">
        <v>332</v>
      </c>
      <c r="I55">
        <v>332</v>
      </c>
      <c r="J55">
        <v>332</v>
      </c>
      <c r="L55" s="2">
        <v>0</v>
      </c>
      <c r="M55" s="2">
        <v>0</v>
      </c>
      <c r="N55" s="2">
        <v>0</v>
      </c>
      <c r="O55" s="2">
        <v>30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30</v>
      </c>
      <c r="V55" t="s">
        <v>31</v>
      </c>
    </row>
    <row r="56" spans="1:22" x14ac:dyDescent="0.25">
      <c r="A56" t="s">
        <v>228</v>
      </c>
      <c r="B56" t="s">
        <v>242</v>
      </c>
      <c r="C56" t="s">
        <v>1</v>
      </c>
      <c r="D56" t="s">
        <v>53</v>
      </c>
      <c r="E56" t="s">
        <v>142</v>
      </c>
      <c r="F56" t="s">
        <v>144</v>
      </c>
      <c r="G56">
        <v>333</v>
      </c>
      <c r="H56">
        <v>333</v>
      </c>
      <c r="I56">
        <v>333</v>
      </c>
      <c r="J56">
        <v>333</v>
      </c>
      <c r="L56" s="2">
        <v>0</v>
      </c>
      <c r="M56" s="2">
        <v>0</v>
      </c>
      <c r="N56" s="2">
        <v>0</v>
      </c>
      <c r="O56" s="2">
        <v>90.45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90.45</v>
      </c>
      <c r="V56" t="s">
        <v>31</v>
      </c>
    </row>
    <row r="57" spans="1:22" x14ac:dyDescent="0.25">
      <c r="A57" t="s">
        <v>228</v>
      </c>
      <c r="B57" t="s">
        <v>243</v>
      </c>
      <c r="C57" t="s">
        <v>1</v>
      </c>
      <c r="D57" t="s">
        <v>53</v>
      </c>
      <c r="E57" t="s">
        <v>142</v>
      </c>
      <c r="F57" t="s">
        <v>144</v>
      </c>
      <c r="G57">
        <v>334</v>
      </c>
      <c r="H57">
        <v>334</v>
      </c>
      <c r="I57">
        <v>334</v>
      </c>
      <c r="J57">
        <v>334</v>
      </c>
      <c r="L57" s="2">
        <v>0</v>
      </c>
      <c r="M57" s="2">
        <v>0</v>
      </c>
      <c r="N57" s="2">
        <v>0</v>
      </c>
      <c r="O57" s="2">
        <v>723.05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723.05</v>
      </c>
      <c r="V57" t="s">
        <v>31</v>
      </c>
    </row>
    <row r="58" spans="1:22" x14ac:dyDescent="0.25">
      <c r="A58" t="s">
        <v>228</v>
      </c>
      <c r="B58" t="s">
        <v>243</v>
      </c>
      <c r="C58" t="s">
        <v>1</v>
      </c>
      <c r="D58" t="s">
        <v>53</v>
      </c>
      <c r="E58" t="s">
        <v>142</v>
      </c>
      <c r="F58" t="s">
        <v>144</v>
      </c>
      <c r="G58">
        <v>335</v>
      </c>
      <c r="H58">
        <v>335</v>
      </c>
      <c r="I58">
        <v>335</v>
      </c>
      <c r="J58">
        <v>335</v>
      </c>
      <c r="L58" s="2">
        <v>0</v>
      </c>
      <c r="M58" s="2">
        <v>0</v>
      </c>
      <c r="N58" s="2">
        <v>0</v>
      </c>
      <c r="O58" s="2">
        <v>58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58</v>
      </c>
      <c r="V58" t="s">
        <v>31</v>
      </c>
    </row>
    <row r="59" spans="1:22" x14ac:dyDescent="0.25">
      <c r="A59" t="s">
        <v>228</v>
      </c>
      <c r="B59" t="s">
        <v>243</v>
      </c>
      <c r="C59" t="s">
        <v>1</v>
      </c>
      <c r="D59" t="s">
        <v>53</v>
      </c>
      <c r="E59" t="s">
        <v>142</v>
      </c>
      <c r="F59" t="s">
        <v>144</v>
      </c>
      <c r="G59">
        <v>336</v>
      </c>
      <c r="H59">
        <v>336</v>
      </c>
      <c r="I59">
        <v>336</v>
      </c>
      <c r="J59">
        <v>336</v>
      </c>
      <c r="L59" s="2">
        <v>0</v>
      </c>
      <c r="M59" s="2">
        <v>0</v>
      </c>
      <c r="N59" s="2">
        <v>0</v>
      </c>
      <c r="O59" s="2">
        <v>35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35</v>
      </c>
      <c r="V59" t="s">
        <v>31</v>
      </c>
    </row>
    <row r="60" spans="1:22" x14ac:dyDescent="0.25">
      <c r="A60" t="s">
        <v>228</v>
      </c>
      <c r="B60" t="s">
        <v>244</v>
      </c>
      <c r="C60" t="s">
        <v>1</v>
      </c>
      <c r="D60" t="s">
        <v>53</v>
      </c>
      <c r="E60" t="s">
        <v>142</v>
      </c>
      <c r="F60" t="s">
        <v>144</v>
      </c>
      <c r="G60">
        <v>337</v>
      </c>
      <c r="H60">
        <v>337</v>
      </c>
      <c r="I60">
        <v>337</v>
      </c>
      <c r="J60">
        <v>337</v>
      </c>
      <c r="L60" s="2">
        <v>0</v>
      </c>
      <c r="M60" s="2">
        <v>0</v>
      </c>
      <c r="N60" s="2">
        <v>0</v>
      </c>
      <c r="O60" s="2">
        <v>170.32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170.32</v>
      </c>
      <c r="V60" t="s">
        <v>31</v>
      </c>
    </row>
    <row r="61" spans="1:22" x14ac:dyDescent="0.25">
      <c r="A61" t="s">
        <v>228</v>
      </c>
      <c r="B61" t="s">
        <v>245</v>
      </c>
      <c r="C61" t="s">
        <v>1</v>
      </c>
      <c r="D61" t="s">
        <v>53</v>
      </c>
      <c r="E61" t="s">
        <v>142</v>
      </c>
      <c r="F61" t="s">
        <v>144</v>
      </c>
      <c r="G61">
        <v>338</v>
      </c>
      <c r="H61">
        <v>338</v>
      </c>
      <c r="I61">
        <v>338</v>
      </c>
      <c r="J61">
        <v>338</v>
      </c>
      <c r="L61" s="2">
        <v>0</v>
      </c>
      <c r="M61" s="2">
        <v>0</v>
      </c>
      <c r="N61" s="2">
        <v>0</v>
      </c>
      <c r="O61" s="2">
        <v>145.35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145.35</v>
      </c>
      <c r="V61" t="s">
        <v>31</v>
      </c>
    </row>
    <row r="62" spans="1:22" x14ac:dyDescent="0.25">
      <c r="A62" t="s">
        <v>228</v>
      </c>
      <c r="B62" t="s">
        <v>245</v>
      </c>
      <c r="C62" t="s">
        <v>1</v>
      </c>
      <c r="D62" t="s">
        <v>53</v>
      </c>
      <c r="E62" t="s">
        <v>142</v>
      </c>
      <c r="F62" t="s">
        <v>144</v>
      </c>
      <c r="G62">
        <v>339</v>
      </c>
      <c r="H62">
        <v>339</v>
      </c>
      <c r="I62">
        <v>339</v>
      </c>
      <c r="J62">
        <v>339</v>
      </c>
      <c r="L62" s="2">
        <v>0</v>
      </c>
      <c r="M62" s="2">
        <v>0</v>
      </c>
      <c r="N62" s="2">
        <v>0</v>
      </c>
      <c r="O62" s="2">
        <v>15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15</v>
      </c>
      <c r="V62" t="s">
        <v>31</v>
      </c>
    </row>
    <row r="63" spans="1:22" x14ac:dyDescent="0.25">
      <c r="A63" t="s">
        <v>228</v>
      </c>
      <c r="B63" t="s">
        <v>246</v>
      </c>
      <c r="C63" t="s">
        <v>1</v>
      </c>
      <c r="D63" t="s">
        <v>53</v>
      </c>
      <c r="E63" t="s">
        <v>142</v>
      </c>
      <c r="F63" t="s">
        <v>144</v>
      </c>
      <c r="G63">
        <v>340</v>
      </c>
      <c r="H63">
        <v>340</v>
      </c>
      <c r="I63">
        <v>340</v>
      </c>
      <c r="J63">
        <v>340</v>
      </c>
      <c r="L63" s="2">
        <v>0</v>
      </c>
      <c r="M63" s="2">
        <v>0</v>
      </c>
      <c r="N63" s="2">
        <v>0</v>
      </c>
      <c r="O63" s="2">
        <v>76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76</v>
      </c>
      <c r="V63" t="s">
        <v>31</v>
      </c>
    </row>
    <row r="64" spans="1:22" x14ac:dyDescent="0.25">
      <c r="A64" t="s">
        <v>272</v>
      </c>
      <c r="B64" t="s">
        <v>273</v>
      </c>
      <c r="C64" t="s">
        <v>1</v>
      </c>
      <c r="D64" t="s">
        <v>53</v>
      </c>
      <c r="E64" t="s">
        <v>142</v>
      </c>
      <c r="F64" t="s">
        <v>144</v>
      </c>
      <c r="G64">
        <v>341</v>
      </c>
      <c r="H64">
        <v>341</v>
      </c>
      <c r="I64">
        <v>341</v>
      </c>
      <c r="J64">
        <v>341</v>
      </c>
      <c r="L64" s="2">
        <v>0</v>
      </c>
      <c r="M64" s="2">
        <v>0</v>
      </c>
      <c r="N64" s="2">
        <v>0</v>
      </c>
      <c r="O64" s="2">
        <v>266.55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266.55</v>
      </c>
      <c r="V64" t="s">
        <v>31</v>
      </c>
    </row>
    <row r="65" spans="1:22" x14ac:dyDescent="0.25">
      <c r="A65" t="s">
        <v>272</v>
      </c>
      <c r="B65" t="s">
        <v>274</v>
      </c>
      <c r="C65" t="s">
        <v>1</v>
      </c>
      <c r="D65" t="s">
        <v>53</v>
      </c>
      <c r="E65" t="s">
        <v>142</v>
      </c>
      <c r="F65" t="s">
        <v>144</v>
      </c>
      <c r="G65">
        <v>342</v>
      </c>
      <c r="H65">
        <v>342</v>
      </c>
      <c r="I65">
        <v>342</v>
      </c>
      <c r="J65">
        <v>342</v>
      </c>
      <c r="L65" s="2">
        <v>0</v>
      </c>
      <c r="M65" s="2">
        <v>0</v>
      </c>
      <c r="N65" s="2">
        <v>0</v>
      </c>
      <c r="O65" s="2">
        <v>67.25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67.25</v>
      </c>
      <c r="V65" t="s">
        <v>31</v>
      </c>
    </row>
    <row r="66" spans="1:22" x14ac:dyDescent="0.25">
      <c r="A66" t="s">
        <v>272</v>
      </c>
      <c r="B66" t="s">
        <v>274</v>
      </c>
      <c r="C66" t="s">
        <v>1</v>
      </c>
      <c r="D66" t="s">
        <v>53</v>
      </c>
      <c r="E66" t="s">
        <v>142</v>
      </c>
      <c r="F66" t="s">
        <v>144</v>
      </c>
      <c r="G66">
        <v>343</v>
      </c>
      <c r="H66">
        <v>343</v>
      </c>
      <c r="I66">
        <v>343</v>
      </c>
      <c r="J66">
        <v>343</v>
      </c>
      <c r="L66" s="2">
        <v>0</v>
      </c>
      <c r="M66" s="2">
        <v>0</v>
      </c>
      <c r="N66" s="2">
        <v>0</v>
      </c>
      <c r="O66" s="2">
        <v>111.3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111.3</v>
      </c>
      <c r="V66" t="s">
        <v>31</v>
      </c>
    </row>
    <row r="67" spans="1:22" x14ac:dyDescent="0.25">
      <c r="A67" t="s">
        <v>272</v>
      </c>
      <c r="B67" t="s">
        <v>275</v>
      </c>
      <c r="C67" t="s">
        <v>1</v>
      </c>
      <c r="D67" t="s">
        <v>53</v>
      </c>
      <c r="E67" t="s">
        <v>142</v>
      </c>
      <c r="F67" t="s">
        <v>144</v>
      </c>
      <c r="G67">
        <v>344</v>
      </c>
      <c r="H67">
        <v>344</v>
      </c>
      <c r="I67">
        <v>344</v>
      </c>
      <c r="J67">
        <v>344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t="s">
        <v>31</v>
      </c>
    </row>
    <row r="68" spans="1:22" x14ac:dyDescent="0.25">
      <c r="A68" t="s">
        <v>272</v>
      </c>
      <c r="B68" t="s">
        <v>275</v>
      </c>
      <c r="C68" t="s">
        <v>1</v>
      </c>
      <c r="D68" t="s">
        <v>53</v>
      </c>
      <c r="E68" t="s">
        <v>142</v>
      </c>
      <c r="F68" t="s">
        <v>144</v>
      </c>
      <c r="G68">
        <v>345</v>
      </c>
      <c r="H68">
        <v>345</v>
      </c>
      <c r="I68">
        <v>345</v>
      </c>
      <c r="J68">
        <v>345</v>
      </c>
      <c r="L68" s="2">
        <v>0</v>
      </c>
      <c r="M68" s="2">
        <v>0</v>
      </c>
      <c r="N68" s="2">
        <v>0</v>
      </c>
      <c r="O68" s="2">
        <v>162.01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162.01</v>
      </c>
      <c r="V68" t="s">
        <v>31</v>
      </c>
    </row>
    <row r="69" spans="1:22" x14ac:dyDescent="0.25">
      <c r="A69" t="s">
        <v>272</v>
      </c>
      <c r="B69" t="s">
        <v>276</v>
      </c>
      <c r="C69" t="s">
        <v>1</v>
      </c>
      <c r="D69" t="s">
        <v>53</v>
      </c>
      <c r="E69" t="s">
        <v>142</v>
      </c>
      <c r="F69" t="s">
        <v>144</v>
      </c>
      <c r="G69">
        <v>346</v>
      </c>
      <c r="H69">
        <v>346</v>
      </c>
      <c r="I69">
        <v>346</v>
      </c>
      <c r="J69">
        <v>346</v>
      </c>
      <c r="L69" s="2">
        <v>0</v>
      </c>
      <c r="M69" s="2">
        <v>0</v>
      </c>
      <c r="N69" s="2">
        <v>0</v>
      </c>
      <c r="O69" s="2">
        <v>188.55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188.55</v>
      </c>
      <c r="V69" t="s">
        <v>31</v>
      </c>
    </row>
    <row r="70" spans="1:22" x14ac:dyDescent="0.25">
      <c r="A70" t="s">
        <v>272</v>
      </c>
      <c r="B70" t="s">
        <v>277</v>
      </c>
      <c r="C70" t="s">
        <v>1</v>
      </c>
      <c r="D70" t="s">
        <v>53</v>
      </c>
      <c r="E70" t="s">
        <v>142</v>
      </c>
      <c r="F70" t="s">
        <v>144</v>
      </c>
      <c r="G70">
        <v>347</v>
      </c>
      <c r="H70">
        <v>347</v>
      </c>
      <c r="I70">
        <v>347</v>
      </c>
      <c r="J70">
        <v>347</v>
      </c>
      <c r="L70" s="2">
        <v>0</v>
      </c>
      <c r="M70" s="2">
        <v>0</v>
      </c>
      <c r="N70" s="2">
        <v>0</v>
      </c>
      <c r="O70" s="2">
        <v>207.18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207.18</v>
      </c>
      <c r="V70" t="s">
        <v>31</v>
      </c>
    </row>
    <row r="71" spans="1:22" x14ac:dyDescent="0.25">
      <c r="A71" t="s">
        <v>272</v>
      </c>
      <c r="B71" t="s">
        <v>277</v>
      </c>
      <c r="C71" t="s">
        <v>1</v>
      </c>
      <c r="D71" t="s">
        <v>53</v>
      </c>
      <c r="E71" t="s">
        <v>142</v>
      </c>
      <c r="F71" t="s">
        <v>144</v>
      </c>
      <c r="G71">
        <v>348</v>
      </c>
      <c r="H71">
        <v>348</v>
      </c>
      <c r="I71">
        <v>348</v>
      </c>
      <c r="J71">
        <v>348</v>
      </c>
      <c r="L71" s="2">
        <v>0</v>
      </c>
      <c r="M71" s="2">
        <v>0</v>
      </c>
      <c r="N71" s="2">
        <v>0</v>
      </c>
      <c r="O71" s="2">
        <v>37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37</v>
      </c>
      <c r="V71" t="s">
        <v>31</v>
      </c>
    </row>
    <row r="72" spans="1:22" x14ac:dyDescent="0.25">
      <c r="A72" t="s">
        <v>272</v>
      </c>
      <c r="B72" t="s">
        <v>277</v>
      </c>
      <c r="C72" t="s">
        <v>1</v>
      </c>
      <c r="D72" t="s">
        <v>53</v>
      </c>
      <c r="E72" t="s">
        <v>142</v>
      </c>
      <c r="F72" t="s">
        <v>144</v>
      </c>
      <c r="G72">
        <v>349</v>
      </c>
      <c r="H72">
        <v>349</v>
      </c>
      <c r="I72">
        <v>349</v>
      </c>
      <c r="J72">
        <v>349</v>
      </c>
      <c r="L72" s="2">
        <v>0</v>
      </c>
      <c r="M72" s="2">
        <v>0</v>
      </c>
      <c r="N72" s="2">
        <v>0</v>
      </c>
      <c r="O72" s="2">
        <v>318.12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318.12</v>
      </c>
      <c r="V72" t="s">
        <v>31</v>
      </c>
    </row>
    <row r="73" spans="1:22" x14ac:dyDescent="0.25">
      <c r="A73" t="s">
        <v>272</v>
      </c>
      <c r="B73" t="s">
        <v>277</v>
      </c>
      <c r="C73" t="s">
        <v>1</v>
      </c>
      <c r="D73" t="s">
        <v>53</v>
      </c>
      <c r="E73" t="s">
        <v>142</v>
      </c>
      <c r="F73" t="s">
        <v>144</v>
      </c>
      <c r="G73">
        <v>350</v>
      </c>
      <c r="H73">
        <v>350</v>
      </c>
      <c r="I73">
        <v>350</v>
      </c>
      <c r="J73">
        <v>350</v>
      </c>
      <c r="L73" s="2">
        <v>0</v>
      </c>
      <c r="M73" s="2">
        <v>0</v>
      </c>
      <c r="N73" s="2">
        <v>0</v>
      </c>
      <c r="O73" s="2">
        <v>87.5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87.5</v>
      </c>
      <c r="V73" t="s">
        <v>31</v>
      </c>
    </row>
    <row r="74" spans="1:22" x14ac:dyDescent="0.25">
      <c r="A74" t="s">
        <v>272</v>
      </c>
      <c r="B74" t="s">
        <v>278</v>
      </c>
      <c r="C74" t="s">
        <v>1</v>
      </c>
      <c r="D74" t="s">
        <v>53</v>
      </c>
      <c r="E74" t="s">
        <v>142</v>
      </c>
      <c r="F74" t="s">
        <v>144</v>
      </c>
      <c r="G74">
        <v>351</v>
      </c>
      <c r="H74">
        <v>351</v>
      </c>
      <c r="I74">
        <v>351</v>
      </c>
      <c r="J74">
        <v>351</v>
      </c>
      <c r="L74" s="2">
        <v>0</v>
      </c>
      <c r="M74" s="2">
        <v>0</v>
      </c>
      <c r="N74" s="2">
        <v>0</v>
      </c>
      <c r="O74" s="2">
        <v>47.85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47.85</v>
      </c>
      <c r="V74" t="s">
        <v>31</v>
      </c>
    </row>
    <row r="75" spans="1:22" x14ac:dyDescent="0.25">
      <c r="A75" t="s">
        <v>272</v>
      </c>
      <c r="B75" t="s">
        <v>279</v>
      </c>
      <c r="C75" t="s">
        <v>1</v>
      </c>
      <c r="D75" t="s">
        <v>53</v>
      </c>
      <c r="E75" t="s">
        <v>142</v>
      </c>
      <c r="F75" t="s">
        <v>144</v>
      </c>
      <c r="G75">
        <v>352</v>
      </c>
      <c r="H75">
        <v>352</v>
      </c>
      <c r="I75">
        <v>352</v>
      </c>
      <c r="J75">
        <v>352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t="s">
        <v>31</v>
      </c>
    </row>
    <row r="76" spans="1:22" x14ac:dyDescent="0.25">
      <c r="A76" t="s">
        <v>272</v>
      </c>
      <c r="B76" t="s">
        <v>279</v>
      </c>
      <c r="C76" t="s">
        <v>1</v>
      </c>
      <c r="D76" t="s">
        <v>53</v>
      </c>
      <c r="E76" t="s">
        <v>142</v>
      </c>
      <c r="F76" t="s">
        <v>144</v>
      </c>
      <c r="G76">
        <v>353</v>
      </c>
      <c r="H76">
        <v>353</v>
      </c>
      <c r="I76">
        <v>353</v>
      </c>
      <c r="J76">
        <v>353</v>
      </c>
      <c r="L76" s="2">
        <v>0</v>
      </c>
      <c r="M76" s="2">
        <v>0</v>
      </c>
      <c r="N76" s="2">
        <v>0</v>
      </c>
      <c r="O76" s="2">
        <v>435.71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435.71</v>
      </c>
      <c r="V76" t="s">
        <v>31</v>
      </c>
    </row>
    <row r="77" spans="1:22" x14ac:dyDescent="0.25">
      <c r="A77" t="s">
        <v>272</v>
      </c>
      <c r="B77" t="s">
        <v>280</v>
      </c>
      <c r="C77" t="s">
        <v>1</v>
      </c>
      <c r="D77" t="s">
        <v>53</v>
      </c>
      <c r="E77" t="s">
        <v>142</v>
      </c>
      <c r="F77" t="s">
        <v>144</v>
      </c>
      <c r="G77">
        <v>354</v>
      </c>
      <c r="H77">
        <v>354</v>
      </c>
      <c r="I77">
        <v>354</v>
      </c>
      <c r="J77">
        <v>354</v>
      </c>
      <c r="L77" s="2">
        <v>0</v>
      </c>
      <c r="M77" s="2">
        <v>0</v>
      </c>
      <c r="N77" s="2">
        <v>0</v>
      </c>
      <c r="O77" s="2">
        <v>145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145</v>
      </c>
      <c r="V77" t="s">
        <v>31</v>
      </c>
    </row>
    <row r="78" spans="1:22" x14ac:dyDescent="0.25">
      <c r="A78" t="s">
        <v>272</v>
      </c>
      <c r="B78" t="s">
        <v>280</v>
      </c>
      <c r="C78" t="s">
        <v>1</v>
      </c>
      <c r="D78" t="s">
        <v>53</v>
      </c>
      <c r="E78" t="s">
        <v>142</v>
      </c>
      <c r="F78" t="s">
        <v>144</v>
      </c>
      <c r="G78">
        <v>355</v>
      </c>
      <c r="H78">
        <v>355</v>
      </c>
      <c r="I78">
        <v>355</v>
      </c>
      <c r="J78">
        <v>355</v>
      </c>
      <c r="L78" s="2">
        <v>0</v>
      </c>
      <c r="M78" s="2">
        <v>0</v>
      </c>
      <c r="N78" s="2">
        <v>0</v>
      </c>
      <c r="O78" s="2">
        <v>24.35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24.35</v>
      </c>
      <c r="V78" t="s">
        <v>31</v>
      </c>
    </row>
    <row r="79" spans="1:22" x14ac:dyDescent="0.25">
      <c r="A79" t="s">
        <v>272</v>
      </c>
      <c r="B79" t="s">
        <v>281</v>
      </c>
      <c r="C79" t="s">
        <v>1</v>
      </c>
      <c r="D79" t="s">
        <v>53</v>
      </c>
      <c r="E79" t="s">
        <v>142</v>
      </c>
      <c r="F79" t="s">
        <v>144</v>
      </c>
      <c r="G79">
        <v>356</v>
      </c>
      <c r="H79">
        <v>356</v>
      </c>
      <c r="I79">
        <v>356</v>
      </c>
      <c r="J79">
        <v>356</v>
      </c>
      <c r="L79" s="2">
        <v>0</v>
      </c>
      <c r="M79" s="2">
        <v>0</v>
      </c>
      <c r="N79" s="2">
        <v>0</v>
      </c>
      <c r="O79" s="2">
        <v>293.08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293.08</v>
      </c>
      <c r="V79" t="s">
        <v>31</v>
      </c>
    </row>
    <row r="80" spans="1:22" x14ac:dyDescent="0.25">
      <c r="A80" t="s">
        <v>272</v>
      </c>
      <c r="B80" t="s">
        <v>282</v>
      </c>
      <c r="C80" t="s">
        <v>1</v>
      </c>
      <c r="D80" t="s">
        <v>53</v>
      </c>
      <c r="E80" t="s">
        <v>142</v>
      </c>
      <c r="F80" t="s">
        <v>144</v>
      </c>
      <c r="G80">
        <v>357</v>
      </c>
      <c r="H80">
        <v>357</v>
      </c>
      <c r="I80">
        <v>357</v>
      </c>
      <c r="J80">
        <v>357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t="s">
        <v>31</v>
      </c>
    </row>
    <row r="81" spans="1:22" x14ac:dyDescent="0.25">
      <c r="A81" t="s">
        <v>272</v>
      </c>
      <c r="B81" t="s">
        <v>282</v>
      </c>
      <c r="C81" t="s">
        <v>1</v>
      </c>
      <c r="D81" t="s">
        <v>53</v>
      </c>
      <c r="E81" t="s">
        <v>142</v>
      </c>
      <c r="F81" t="s">
        <v>144</v>
      </c>
      <c r="G81">
        <v>358</v>
      </c>
      <c r="H81">
        <v>358</v>
      </c>
      <c r="I81">
        <v>358</v>
      </c>
      <c r="J81">
        <v>358</v>
      </c>
      <c r="L81" s="2">
        <v>0</v>
      </c>
      <c r="M81" s="2">
        <v>0</v>
      </c>
      <c r="N81" s="2">
        <v>0</v>
      </c>
      <c r="O81" s="2">
        <v>117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117</v>
      </c>
      <c r="V81" t="s">
        <v>31</v>
      </c>
    </row>
    <row r="82" spans="1:22" x14ac:dyDescent="0.25">
      <c r="A82" t="s">
        <v>272</v>
      </c>
      <c r="B82" t="s">
        <v>283</v>
      </c>
      <c r="C82" t="s">
        <v>1</v>
      </c>
      <c r="D82" t="s">
        <v>53</v>
      </c>
      <c r="E82" t="s">
        <v>142</v>
      </c>
      <c r="F82" t="s">
        <v>144</v>
      </c>
      <c r="G82">
        <v>360</v>
      </c>
      <c r="H82">
        <v>360</v>
      </c>
      <c r="I82">
        <v>360</v>
      </c>
      <c r="J82">
        <v>360</v>
      </c>
      <c r="L82" s="2">
        <v>0</v>
      </c>
      <c r="M82" s="2">
        <v>0</v>
      </c>
      <c r="N82" s="2">
        <v>0</v>
      </c>
      <c r="O82" s="2">
        <v>518.07000000000005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518.07000000000005</v>
      </c>
      <c r="V82" t="s">
        <v>31</v>
      </c>
    </row>
    <row r="83" spans="1:22" x14ac:dyDescent="0.25">
      <c r="A83" t="s">
        <v>272</v>
      </c>
      <c r="B83" t="s">
        <v>284</v>
      </c>
      <c r="C83" t="s">
        <v>1</v>
      </c>
      <c r="D83" t="s">
        <v>53</v>
      </c>
      <c r="E83" t="s">
        <v>142</v>
      </c>
      <c r="F83" t="s">
        <v>144</v>
      </c>
      <c r="G83">
        <v>361</v>
      </c>
      <c r="H83">
        <v>361</v>
      </c>
      <c r="I83">
        <v>361</v>
      </c>
      <c r="J83">
        <v>361</v>
      </c>
      <c r="L83" s="2">
        <v>0</v>
      </c>
      <c r="M83" s="2">
        <v>0</v>
      </c>
      <c r="N83" s="2">
        <v>0</v>
      </c>
      <c r="O83" s="2">
        <v>20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20</v>
      </c>
      <c r="V83" t="s">
        <v>31</v>
      </c>
    </row>
    <row r="84" spans="1:22" x14ac:dyDescent="0.25">
      <c r="A84" t="s">
        <v>272</v>
      </c>
      <c r="B84" t="s">
        <v>285</v>
      </c>
      <c r="C84" t="s">
        <v>1</v>
      </c>
      <c r="D84" t="s">
        <v>53</v>
      </c>
      <c r="E84" t="s">
        <v>142</v>
      </c>
      <c r="F84" t="s">
        <v>144</v>
      </c>
      <c r="G84">
        <v>362</v>
      </c>
      <c r="H84">
        <v>362</v>
      </c>
      <c r="I84">
        <v>362</v>
      </c>
      <c r="J84">
        <v>362</v>
      </c>
      <c r="L84" s="2">
        <v>0</v>
      </c>
      <c r="M84" s="2">
        <v>0</v>
      </c>
      <c r="N84" s="2">
        <v>0</v>
      </c>
      <c r="O84" s="2">
        <v>110.15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110.15</v>
      </c>
      <c r="V84" t="s">
        <v>31</v>
      </c>
    </row>
    <row r="85" spans="1:22" x14ac:dyDescent="0.25">
      <c r="A85" t="s">
        <v>272</v>
      </c>
      <c r="B85" t="s">
        <v>286</v>
      </c>
      <c r="C85" t="s">
        <v>1</v>
      </c>
      <c r="D85" t="s">
        <v>53</v>
      </c>
      <c r="E85" t="s">
        <v>142</v>
      </c>
      <c r="F85" t="s">
        <v>144</v>
      </c>
      <c r="G85">
        <v>363</v>
      </c>
      <c r="H85">
        <v>363</v>
      </c>
      <c r="I85">
        <v>363</v>
      </c>
      <c r="J85">
        <v>363</v>
      </c>
      <c r="L85" s="2">
        <v>0</v>
      </c>
      <c r="M85" s="2">
        <v>0</v>
      </c>
      <c r="N85" s="2">
        <v>0</v>
      </c>
      <c r="O85" s="2">
        <v>93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93</v>
      </c>
      <c r="V85" t="s">
        <v>31</v>
      </c>
    </row>
    <row r="86" spans="1:22" x14ac:dyDescent="0.25">
      <c r="A86" t="s">
        <v>272</v>
      </c>
      <c r="B86" t="s">
        <v>287</v>
      </c>
      <c r="C86" t="s">
        <v>1</v>
      </c>
      <c r="D86" t="s">
        <v>53</v>
      </c>
      <c r="E86" t="s">
        <v>142</v>
      </c>
      <c r="F86" t="s">
        <v>144</v>
      </c>
      <c r="G86">
        <v>365</v>
      </c>
      <c r="H86">
        <v>365</v>
      </c>
      <c r="I86">
        <v>365</v>
      </c>
      <c r="J86">
        <v>365</v>
      </c>
      <c r="L86" s="2">
        <v>0</v>
      </c>
      <c r="M86" s="2">
        <v>0</v>
      </c>
      <c r="N86" s="2">
        <v>0</v>
      </c>
      <c r="O86" s="2">
        <v>285.45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285.45</v>
      </c>
      <c r="V86" t="s">
        <v>31</v>
      </c>
    </row>
    <row r="87" spans="1:22" x14ac:dyDescent="0.25">
      <c r="A87" t="s">
        <v>272</v>
      </c>
      <c r="B87" t="s">
        <v>288</v>
      </c>
      <c r="C87" t="s">
        <v>1</v>
      </c>
      <c r="D87" t="s">
        <v>53</v>
      </c>
      <c r="E87" t="s">
        <v>142</v>
      </c>
      <c r="F87" t="s">
        <v>144</v>
      </c>
      <c r="G87">
        <v>367</v>
      </c>
      <c r="H87">
        <v>367</v>
      </c>
      <c r="I87">
        <v>367</v>
      </c>
      <c r="J87">
        <v>367</v>
      </c>
      <c r="L87" s="2">
        <v>0</v>
      </c>
      <c r="M87" s="2">
        <v>0</v>
      </c>
      <c r="N87" s="2">
        <v>0</v>
      </c>
      <c r="O87" s="2">
        <v>65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65</v>
      </c>
      <c r="V87" t="s">
        <v>31</v>
      </c>
    </row>
    <row r="88" spans="1:22" x14ac:dyDescent="0.25">
      <c r="A88" t="s">
        <v>272</v>
      </c>
      <c r="B88" t="s">
        <v>289</v>
      </c>
      <c r="C88" t="s">
        <v>1</v>
      </c>
      <c r="D88" t="s">
        <v>53</v>
      </c>
      <c r="E88" t="s">
        <v>142</v>
      </c>
      <c r="F88" t="s">
        <v>144</v>
      </c>
      <c r="G88">
        <v>368</v>
      </c>
      <c r="H88">
        <v>368</v>
      </c>
      <c r="I88">
        <v>368</v>
      </c>
      <c r="J88">
        <v>368</v>
      </c>
      <c r="L88" s="2">
        <v>0</v>
      </c>
      <c r="M88" s="2">
        <v>0</v>
      </c>
      <c r="N88" s="2">
        <v>0</v>
      </c>
      <c r="O88" s="2">
        <v>377.13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377.13</v>
      </c>
      <c r="V88" t="s">
        <v>31</v>
      </c>
    </row>
    <row r="89" spans="1:22" x14ac:dyDescent="0.25">
      <c r="A89" t="s">
        <v>272</v>
      </c>
      <c r="B89" t="s">
        <v>290</v>
      </c>
      <c r="C89" t="s">
        <v>1</v>
      </c>
      <c r="D89" t="s">
        <v>53</v>
      </c>
      <c r="E89" t="s">
        <v>142</v>
      </c>
      <c r="F89" t="s">
        <v>144</v>
      </c>
      <c r="G89">
        <v>369</v>
      </c>
      <c r="H89">
        <v>369</v>
      </c>
      <c r="I89">
        <v>369</v>
      </c>
      <c r="J89">
        <v>369</v>
      </c>
      <c r="L89" s="2">
        <v>0</v>
      </c>
      <c r="M89" s="2">
        <v>0</v>
      </c>
      <c r="N89" s="2">
        <v>0</v>
      </c>
      <c r="O89" s="2">
        <v>197.14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197.14</v>
      </c>
      <c r="V89" t="s">
        <v>31</v>
      </c>
    </row>
    <row r="90" spans="1:22" x14ac:dyDescent="0.25">
      <c r="A90" t="s">
        <v>305</v>
      </c>
      <c r="B90" t="s">
        <v>306</v>
      </c>
      <c r="C90" t="s">
        <v>1</v>
      </c>
      <c r="D90" t="s">
        <v>53</v>
      </c>
      <c r="E90" t="s">
        <v>142</v>
      </c>
      <c r="F90" t="s">
        <v>143</v>
      </c>
      <c r="G90">
        <v>370</v>
      </c>
      <c r="H90">
        <v>370</v>
      </c>
      <c r="I90">
        <v>370</v>
      </c>
      <c r="J90">
        <v>370</v>
      </c>
      <c r="L90" s="2">
        <v>0</v>
      </c>
      <c r="M90" s="2">
        <v>0</v>
      </c>
      <c r="N90" s="2">
        <v>0</v>
      </c>
      <c r="O90" s="2">
        <v>133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133</v>
      </c>
      <c r="V90" t="s">
        <v>31</v>
      </c>
    </row>
    <row r="91" spans="1:22" x14ac:dyDescent="0.25">
      <c r="A91" t="s">
        <v>305</v>
      </c>
      <c r="B91" t="s">
        <v>307</v>
      </c>
      <c r="C91" t="s">
        <v>1</v>
      </c>
      <c r="D91" t="s">
        <v>53</v>
      </c>
      <c r="E91" t="s">
        <v>142</v>
      </c>
      <c r="F91" t="s">
        <v>143</v>
      </c>
      <c r="G91">
        <v>371</v>
      </c>
      <c r="H91">
        <v>371</v>
      </c>
      <c r="I91">
        <v>371</v>
      </c>
      <c r="J91">
        <v>371</v>
      </c>
      <c r="L91" s="2">
        <v>0</v>
      </c>
      <c r="M91" s="2">
        <v>0</v>
      </c>
      <c r="N91" s="2">
        <v>0</v>
      </c>
      <c r="O91" s="2">
        <v>131.85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131.85</v>
      </c>
      <c r="V91" t="s">
        <v>31</v>
      </c>
    </row>
    <row r="92" spans="1:22" x14ac:dyDescent="0.25">
      <c r="A92" t="s">
        <v>305</v>
      </c>
      <c r="B92" t="s">
        <v>308</v>
      </c>
      <c r="C92" t="s">
        <v>1</v>
      </c>
      <c r="D92" t="s">
        <v>53</v>
      </c>
      <c r="E92" t="s">
        <v>142</v>
      </c>
      <c r="F92" t="s">
        <v>143</v>
      </c>
      <c r="G92">
        <v>372</v>
      </c>
      <c r="H92">
        <v>372</v>
      </c>
      <c r="I92">
        <v>372</v>
      </c>
      <c r="J92">
        <v>372</v>
      </c>
      <c r="L92" s="2">
        <v>0</v>
      </c>
      <c r="M92" s="2">
        <v>0</v>
      </c>
      <c r="N92" s="2">
        <v>0</v>
      </c>
      <c r="O92" s="2">
        <v>331.11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331.11</v>
      </c>
      <c r="V92" t="s">
        <v>31</v>
      </c>
    </row>
    <row r="93" spans="1:22" x14ac:dyDescent="0.25">
      <c r="A93" t="s">
        <v>305</v>
      </c>
      <c r="B93" t="s">
        <v>309</v>
      </c>
      <c r="C93" t="s">
        <v>1</v>
      </c>
      <c r="D93" t="s">
        <v>53</v>
      </c>
      <c r="E93" t="s">
        <v>142</v>
      </c>
      <c r="F93" t="s">
        <v>143</v>
      </c>
      <c r="G93">
        <v>373</v>
      </c>
      <c r="H93">
        <v>373</v>
      </c>
      <c r="I93">
        <v>373</v>
      </c>
      <c r="J93">
        <v>373</v>
      </c>
      <c r="L93" s="2">
        <v>0</v>
      </c>
      <c r="M93" s="2">
        <v>0</v>
      </c>
      <c r="N93" s="2">
        <v>0</v>
      </c>
      <c r="O93" s="2">
        <v>1048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1048</v>
      </c>
      <c r="V93" t="s">
        <v>31</v>
      </c>
    </row>
    <row r="94" spans="1:22" x14ac:dyDescent="0.25">
      <c r="A94" t="s">
        <v>305</v>
      </c>
      <c r="B94" t="s">
        <v>309</v>
      </c>
      <c r="C94" t="s">
        <v>1</v>
      </c>
      <c r="D94" t="s">
        <v>53</v>
      </c>
      <c r="E94" t="s">
        <v>142</v>
      </c>
      <c r="F94" t="s">
        <v>143</v>
      </c>
      <c r="G94">
        <v>374</v>
      </c>
      <c r="H94">
        <v>374</v>
      </c>
      <c r="I94">
        <v>374</v>
      </c>
      <c r="J94">
        <v>374</v>
      </c>
      <c r="L94" s="2">
        <v>0</v>
      </c>
      <c r="M94" s="2">
        <v>0</v>
      </c>
      <c r="N94" s="2">
        <v>0</v>
      </c>
      <c r="O94" s="2">
        <v>130.19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130.19</v>
      </c>
      <c r="V94" t="s">
        <v>31</v>
      </c>
    </row>
    <row r="95" spans="1:22" x14ac:dyDescent="0.25">
      <c r="A95" t="s">
        <v>305</v>
      </c>
      <c r="B95" t="s">
        <v>310</v>
      </c>
      <c r="C95" t="s">
        <v>1</v>
      </c>
      <c r="D95" t="s">
        <v>53</v>
      </c>
      <c r="E95" t="s">
        <v>142</v>
      </c>
      <c r="F95" t="s">
        <v>143</v>
      </c>
      <c r="G95">
        <v>375</v>
      </c>
      <c r="H95">
        <v>375</v>
      </c>
      <c r="I95">
        <v>375</v>
      </c>
      <c r="J95">
        <v>375</v>
      </c>
      <c r="L95" s="2">
        <v>0</v>
      </c>
      <c r="M95" s="2">
        <v>0</v>
      </c>
      <c r="N95" s="2">
        <v>0</v>
      </c>
      <c r="O95" s="2">
        <v>205.16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205.16</v>
      </c>
      <c r="V95" t="s">
        <v>31</v>
      </c>
    </row>
    <row r="96" spans="1:22" x14ac:dyDescent="0.25">
      <c r="A96" t="s">
        <v>305</v>
      </c>
      <c r="B96" t="s">
        <v>310</v>
      </c>
      <c r="C96" t="s">
        <v>1</v>
      </c>
      <c r="D96" t="s">
        <v>53</v>
      </c>
      <c r="E96" t="s">
        <v>142</v>
      </c>
      <c r="F96" t="s">
        <v>143</v>
      </c>
      <c r="G96">
        <v>376</v>
      </c>
      <c r="H96">
        <v>376</v>
      </c>
      <c r="I96">
        <v>376</v>
      </c>
      <c r="J96">
        <v>376</v>
      </c>
      <c r="L96" s="2">
        <v>0</v>
      </c>
      <c r="M96" s="2">
        <v>0</v>
      </c>
      <c r="N96" s="2">
        <v>0</v>
      </c>
      <c r="O96" s="2">
        <v>177.5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177.5</v>
      </c>
      <c r="V96" t="s">
        <v>31</v>
      </c>
    </row>
    <row r="97" spans="1:22" x14ac:dyDescent="0.25">
      <c r="A97" t="s">
        <v>305</v>
      </c>
      <c r="B97" t="s">
        <v>311</v>
      </c>
      <c r="C97" t="s">
        <v>1</v>
      </c>
      <c r="D97" t="s">
        <v>53</v>
      </c>
      <c r="E97" t="s">
        <v>142</v>
      </c>
      <c r="F97" t="s">
        <v>143</v>
      </c>
      <c r="G97">
        <v>377</v>
      </c>
      <c r="H97">
        <v>377</v>
      </c>
      <c r="I97">
        <v>377</v>
      </c>
      <c r="J97">
        <v>377</v>
      </c>
      <c r="L97" s="2">
        <v>0</v>
      </c>
      <c r="M97" s="2">
        <v>0</v>
      </c>
      <c r="N97" s="2">
        <v>0</v>
      </c>
      <c r="O97" s="2">
        <v>420.01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420.01</v>
      </c>
      <c r="V97" t="s">
        <v>31</v>
      </c>
    </row>
    <row r="98" spans="1:22" x14ac:dyDescent="0.25">
      <c r="A98" t="s">
        <v>305</v>
      </c>
      <c r="B98" t="s">
        <v>311</v>
      </c>
      <c r="C98" t="s">
        <v>1</v>
      </c>
      <c r="D98" t="s">
        <v>53</v>
      </c>
      <c r="E98" t="s">
        <v>142</v>
      </c>
      <c r="F98" t="s">
        <v>143</v>
      </c>
      <c r="G98">
        <v>378</v>
      </c>
      <c r="H98">
        <v>378</v>
      </c>
      <c r="I98">
        <v>378</v>
      </c>
      <c r="J98">
        <v>378</v>
      </c>
      <c r="L98" s="2">
        <v>0</v>
      </c>
      <c r="M98" s="2">
        <v>0</v>
      </c>
      <c r="N98" s="2">
        <v>0</v>
      </c>
      <c r="O98" s="2">
        <v>60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60</v>
      </c>
      <c r="V98" t="s">
        <v>31</v>
      </c>
    </row>
    <row r="99" spans="1:22" x14ac:dyDescent="0.25">
      <c r="A99" t="s">
        <v>305</v>
      </c>
      <c r="B99" t="s">
        <v>311</v>
      </c>
      <c r="C99" t="s">
        <v>1</v>
      </c>
      <c r="D99" t="s">
        <v>53</v>
      </c>
      <c r="E99" t="s">
        <v>142</v>
      </c>
      <c r="F99" t="s">
        <v>143</v>
      </c>
      <c r="G99">
        <v>379</v>
      </c>
      <c r="H99">
        <v>379</v>
      </c>
      <c r="I99">
        <v>379</v>
      </c>
      <c r="J99">
        <v>379</v>
      </c>
      <c r="L99" s="2">
        <v>0</v>
      </c>
      <c r="M99" s="2">
        <v>0</v>
      </c>
      <c r="N99" s="2">
        <v>0</v>
      </c>
      <c r="O99" s="2">
        <v>181.75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181.75</v>
      </c>
      <c r="V99" t="s">
        <v>31</v>
      </c>
    </row>
    <row r="100" spans="1:22" x14ac:dyDescent="0.25">
      <c r="A100" t="s">
        <v>305</v>
      </c>
      <c r="B100" t="s">
        <v>311</v>
      </c>
      <c r="C100" t="s">
        <v>1</v>
      </c>
      <c r="D100" t="s">
        <v>53</v>
      </c>
      <c r="E100" t="s">
        <v>142</v>
      </c>
      <c r="F100" t="s">
        <v>143</v>
      </c>
      <c r="G100">
        <v>380</v>
      </c>
      <c r="H100">
        <v>380</v>
      </c>
      <c r="I100">
        <v>380</v>
      </c>
      <c r="J100">
        <v>380</v>
      </c>
      <c r="L100" s="2">
        <v>0</v>
      </c>
      <c r="M100" s="2">
        <v>0</v>
      </c>
      <c r="N100" s="2">
        <v>0</v>
      </c>
      <c r="O100" s="2">
        <v>249.72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249.72</v>
      </c>
      <c r="V100" t="s">
        <v>31</v>
      </c>
    </row>
    <row r="101" spans="1:22" x14ac:dyDescent="0.25">
      <c r="A101" t="s">
        <v>305</v>
      </c>
      <c r="B101" t="s">
        <v>312</v>
      </c>
      <c r="C101" t="s">
        <v>1</v>
      </c>
      <c r="D101" t="s">
        <v>53</v>
      </c>
      <c r="E101" t="s">
        <v>142</v>
      </c>
      <c r="F101" t="s">
        <v>143</v>
      </c>
      <c r="G101">
        <v>381</v>
      </c>
      <c r="H101">
        <v>381</v>
      </c>
      <c r="I101">
        <v>381</v>
      </c>
      <c r="J101">
        <v>381</v>
      </c>
      <c r="L101" s="2">
        <v>0</v>
      </c>
      <c r="M101" s="2">
        <v>0</v>
      </c>
      <c r="N101" s="2">
        <v>0</v>
      </c>
      <c r="O101" s="2">
        <v>70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70</v>
      </c>
      <c r="V101" t="s">
        <v>31</v>
      </c>
    </row>
    <row r="102" spans="1:22" x14ac:dyDescent="0.25">
      <c r="A102" t="s">
        <v>305</v>
      </c>
      <c r="B102" t="s">
        <v>312</v>
      </c>
      <c r="C102" t="s">
        <v>1</v>
      </c>
      <c r="D102" t="s">
        <v>53</v>
      </c>
      <c r="E102" t="s">
        <v>142</v>
      </c>
      <c r="F102" t="s">
        <v>143</v>
      </c>
      <c r="G102">
        <v>382</v>
      </c>
      <c r="H102">
        <v>382</v>
      </c>
      <c r="I102">
        <v>382</v>
      </c>
      <c r="J102">
        <v>382</v>
      </c>
      <c r="L102" s="2">
        <v>0</v>
      </c>
      <c r="M102" s="2">
        <v>0</v>
      </c>
      <c r="N102" s="2">
        <v>0</v>
      </c>
      <c r="O102" s="2">
        <v>22.6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22.6</v>
      </c>
      <c r="V102" t="s">
        <v>31</v>
      </c>
    </row>
    <row r="103" spans="1:22" x14ac:dyDescent="0.25">
      <c r="A103" t="s">
        <v>305</v>
      </c>
      <c r="B103" t="s">
        <v>312</v>
      </c>
      <c r="C103" t="s">
        <v>1</v>
      </c>
      <c r="D103" t="s">
        <v>53</v>
      </c>
      <c r="E103" t="s">
        <v>142</v>
      </c>
      <c r="F103" t="s">
        <v>143</v>
      </c>
      <c r="G103">
        <v>383</v>
      </c>
      <c r="H103">
        <v>383</v>
      </c>
      <c r="I103">
        <v>383</v>
      </c>
      <c r="J103">
        <v>383</v>
      </c>
      <c r="L103" s="2">
        <v>0</v>
      </c>
      <c r="M103" s="2">
        <v>0</v>
      </c>
      <c r="N103" s="2">
        <v>0</v>
      </c>
      <c r="O103" s="2">
        <v>166.39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166.39</v>
      </c>
      <c r="V103" t="s">
        <v>31</v>
      </c>
    </row>
    <row r="104" spans="1:22" x14ac:dyDescent="0.25">
      <c r="A104" t="s">
        <v>305</v>
      </c>
      <c r="B104" t="s">
        <v>313</v>
      </c>
      <c r="C104" t="s">
        <v>1</v>
      </c>
      <c r="D104" t="s">
        <v>53</v>
      </c>
      <c r="E104" t="s">
        <v>142</v>
      </c>
      <c r="F104" t="s">
        <v>143</v>
      </c>
      <c r="G104">
        <v>384</v>
      </c>
      <c r="H104">
        <v>384</v>
      </c>
      <c r="I104">
        <v>384</v>
      </c>
      <c r="J104">
        <v>384</v>
      </c>
      <c r="L104" s="2">
        <v>0</v>
      </c>
      <c r="M104" s="2">
        <v>0</v>
      </c>
      <c r="N104" s="2">
        <v>0</v>
      </c>
      <c r="O104" s="2">
        <v>436.26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436.26</v>
      </c>
      <c r="V104" t="s">
        <v>31</v>
      </c>
    </row>
    <row r="105" spans="1:22" x14ac:dyDescent="0.25">
      <c r="A105" t="s">
        <v>305</v>
      </c>
      <c r="B105" t="s">
        <v>313</v>
      </c>
      <c r="C105" t="s">
        <v>1</v>
      </c>
      <c r="D105" t="s">
        <v>53</v>
      </c>
      <c r="E105" t="s">
        <v>142</v>
      </c>
      <c r="F105" t="s">
        <v>143</v>
      </c>
      <c r="G105">
        <v>385</v>
      </c>
      <c r="H105">
        <v>385</v>
      </c>
      <c r="I105">
        <v>385</v>
      </c>
      <c r="J105">
        <v>385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t="s">
        <v>31</v>
      </c>
    </row>
    <row r="106" spans="1:22" x14ac:dyDescent="0.25">
      <c r="A106" t="s">
        <v>305</v>
      </c>
      <c r="B106" t="s">
        <v>314</v>
      </c>
      <c r="C106" t="s">
        <v>1</v>
      </c>
      <c r="D106" t="s">
        <v>53</v>
      </c>
      <c r="E106" t="s">
        <v>142</v>
      </c>
      <c r="F106" t="s">
        <v>143</v>
      </c>
      <c r="G106">
        <v>386</v>
      </c>
      <c r="H106">
        <v>386</v>
      </c>
      <c r="I106">
        <v>386</v>
      </c>
      <c r="J106">
        <v>386</v>
      </c>
      <c r="L106" s="2">
        <v>0</v>
      </c>
      <c r="M106" s="2">
        <v>0</v>
      </c>
      <c r="N106" s="2">
        <v>0</v>
      </c>
      <c r="O106" s="2">
        <v>187.44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187.44</v>
      </c>
      <c r="V106" t="s">
        <v>31</v>
      </c>
    </row>
    <row r="107" spans="1:22" x14ac:dyDescent="0.25">
      <c r="A107" t="s">
        <v>305</v>
      </c>
      <c r="B107" t="s">
        <v>314</v>
      </c>
      <c r="C107" t="s">
        <v>1</v>
      </c>
      <c r="D107" t="s">
        <v>53</v>
      </c>
      <c r="E107" t="s">
        <v>142</v>
      </c>
      <c r="F107" t="s">
        <v>143</v>
      </c>
      <c r="G107">
        <v>387</v>
      </c>
      <c r="H107">
        <v>387</v>
      </c>
      <c r="I107">
        <v>387</v>
      </c>
      <c r="J107">
        <v>387</v>
      </c>
      <c r="L107" s="2">
        <v>0</v>
      </c>
      <c r="M107" s="2">
        <v>0</v>
      </c>
      <c r="N107" s="2">
        <v>0</v>
      </c>
      <c r="O107" s="2">
        <v>123.31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123.31</v>
      </c>
      <c r="V107" t="s">
        <v>31</v>
      </c>
    </row>
    <row r="108" spans="1:22" x14ac:dyDescent="0.25">
      <c r="A108" t="s">
        <v>305</v>
      </c>
      <c r="B108" t="s">
        <v>314</v>
      </c>
      <c r="C108" t="s">
        <v>1</v>
      </c>
      <c r="D108" t="s">
        <v>53</v>
      </c>
      <c r="E108" t="s">
        <v>142</v>
      </c>
      <c r="F108" t="s">
        <v>143</v>
      </c>
      <c r="G108">
        <v>388</v>
      </c>
      <c r="H108">
        <v>388</v>
      </c>
      <c r="I108">
        <v>388</v>
      </c>
      <c r="J108">
        <v>388</v>
      </c>
      <c r="L108" s="2">
        <v>0</v>
      </c>
      <c r="M108" s="2">
        <v>0</v>
      </c>
      <c r="N108" s="2">
        <v>0</v>
      </c>
      <c r="O108" s="2">
        <v>135.85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135.85</v>
      </c>
      <c r="V108" t="s">
        <v>31</v>
      </c>
    </row>
    <row r="109" spans="1:22" x14ac:dyDescent="0.25">
      <c r="A109" t="s">
        <v>305</v>
      </c>
      <c r="B109" t="s">
        <v>314</v>
      </c>
      <c r="C109" t="s">
        <v>1</v>
      </c>
      <c r="D109" t="s">
        <v>53</v>
      </c>
      <c r="E109" t="s">
        <v>142</v>
      </c>
      <c r="F109" t="s">
        <v>143</v>
      </c>
      <c r="G109">
        <v>389</v>
      </c>
      <c r="H109">
        <v>389</v>
      </c>
      <c r="I109">
        <v>389</v>
      </c>
      <c r="J109">
        <v>389</v>
      </c>
      <c r="L109" s="2">
        <v>0</v>
      </c>
      <c r="M109" s="2">
        <v>0</v>
      </c>
      <c r="N109" s="2">
        <v>0</v>
      </c>
      <c r="O109" s="2">
        <v>251.25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251.25</v>
      </c>
      <c r="V109" t="s">
        <v>31</v>
      </c>
    </row>
    <row r="110" spans="1:22" x14ac:dyDescent="0.25">
      <c r="A110" t="s">
        <v>305</v>
      </c>
      <c r="B110" t="s">
        <v>315</v>
      </c>
      <c r="C110" t="s">
        <v>1</v>
      </c>
      <c r="D110" t="s">
        <v>53</v>
      </c>
      <c r="E110" t="s">
        <v>142</v>
      </c>
      <c r="F110" t="s">
        <v>143</v>
      </c>
      <c r="G110">
        <v>390</v>
      </c>
      <c r="H110">
        <v>390</v>
      </c>
      <c r="I110">
        <v>390</v>
      </c>
      <c r="J110">
        <v>390</v>
      </c>
      <c r="L110" s="2">
        <v>0</v>
      </c>
      <c r="M110" s="2">
        <v>0</v>
      </c>
      <c r="N110" s="2">
        <v>0</v>
      </c>
      <c r="O110" s="2">
        <v>252.73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252.73</v>
      </c>
      <c r="V110" t="s">
        <v>31</v>
      </c>
    </row>
    <row r="111" spans="1:22" x14ac:dyDescent="0.25">
      <c r="A111" t="s">
        <v>305</v>
      </c>
      <c r="B111" t="s">
        <v>316</v>
      </c>
      <c r="C111" t="s">
        <v>1</v>
      </c>
      <c r="D111" t="s">
        <v>53</v>
      </c>
      <c r="E111" t="s">
        <v>142</v>
      </c>
      <c r="F111" t="s">
        <v>143</v>
      </c>
      <c r="G111">
        <v>391</v>
      </c>
      <c r="H111">
        <v>391</v>
      </c>
      <c r="I111">
        <v>391</v>
      </c>
      <c r="J111">
        <v>391</v>
      </c>
      <c r="L111" s="2">
        <v>0</v>
      </c>
      <c r="M111" s="2">
        <v>0</v>
      </c>
      <c r="N111" s="2">
        <v>0</v>
      </c>
      <c r="O111" s="2">
        <v>108.67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108.67</v>
      </c>
      <c r="V111" t="s">
        <v>31</v>
      </c>
    </row>
    <row r="112" spans="1:22" x14ac:dyDescent="0.25">
      <c r="A112" t="s">
        <v>305</v>
      </c>
      <c r="B112" t="s">
        <v>317</v>
      </c>
      <c r="C112" t="s">
        <v>1</v>
      </c>
      <c r="D112" t="s">
        <v>53</v>
      </c>
      <c r="E112" t="s">
        <v>142</v>
      </c>
      <c r="F112" t="s">
        <v>143</v>
      </c>
      <c r="G112">
        <v>392</v>
      </c>
      <c r="H112">
        <v>392</v>
      </c>
      <c r="I112">
        <v>392</v>
      </c>
      <c r="J112">
        <v>392</v>
      </c>
      <c r="L112" s="2">
        <v>0</v>
      </c>
      <c r="M112" s="2">
        <v>0</v>
      </c>
      <c r="N112" s="2">
        <v>0</v>
      </c>
      <c r="O112" s="2">
        <v>237.78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237.78</v>
      </c>
      <c r="V112" t="s">
        <v>31</v>
      </c>
    </row>
    <row r="113" spans="1:22" x14ac:dyDescent="0.25">
      <c r="A113" t="s">
        <v>305</v>
      </c>
      <c r="B113" t="s">
        <v>317</v>
      </c>
      <c r="C113" t="s">
        <v>1</v>
      </c>
      <c r="D113" t="s">
        <v>53</v>
      </c>
      <c r="E113" t="s">
        <v>142</v>
      </c>
      <c r="F113" t="s">
        <v>143</v>
      </c>
      <c r="G113">
        <v>393</v>
      </c>
      <c r="H113">
        <v>393</v>
      </c>
      <c r="I113">
        <v>393</v>
      </c>
      <c r="J113">
        <v>393</v>
      </c>
      <c r="L113" s="2">
        <v>0</v>
      </c>
      <c r="M113" s="2">
        <v>0</v>
      </c>
      <c r="N113" s="2">
        <v>0</v>
      </c>
      <c r="O113" s="2">
        <v>130.87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130.87</v>
      </c>
      <c r="V113" t="s">
        <v>31</v>
      </c>
    </row>
    <row r="114" spans="1:22" x14ac:dyDescent="0.25">
      <c r="A114" t="s">
        <v>305</v>
      </c>
      <c r="B114" t="s">
        <v>317</v>
      </c>
      <c r="C114" t="s">
        <v>1</v>
      </c>
      <c r="D114" t="s">
        <v>53</v>
      </c>
      <c r="E114" t="s">
        <v>142</v>
      </c>
      <c r="F114" t="s">
        <v>143</v>
      </c>
      <c r="G114">
        <v>394</v>
      </c>
      <c r="H114">
        <v>394</v>
      </c>
      <c r="I114">
        <v>394</v>
      </c>
      <c r="J114">
        <v>394</v>
      </c>
      <c r="L114" s="2">
        <v>0</v>
      </c>
      <c r="M114" s="2">
        <v>0</v>
      </c>
      <c r="N114" s="2">
        <v>0</v>
      </c>
      <c r="O114" s="2">
        <v>35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35</v>
      </c>
      <c r="V114" t="s">
        <v>31</v>
      </c>
    </row>
    <row r="115" spans="1:22" x14ac:dyDescent="0.25">
      <c r="A115" t="s">
        <v>305</v>
      </c>
      <c r="B115" t="s">
        <v>318</v>
      </c>
      <c r="C115" t="s">
        <v>1</v>
      </c>
      <c r="D115" t="s">
        <v>53</v>
      </c>
      <c r="E115" t="s">
        <v>142</v>
      </c>
      <c r="F115" t="s">
        <v>143</v>
      </c>
      <c r="G115">
        <v>395</v>
      </c>
      <c r="H115">
        <v>395</v>
      </c>
      <c r="I115">
        <v>395</v>
      </c>
      <c r="J115">
        <v>395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t="s">
        <v>31</v>
      </c>
    </row>
    <row r="116" spans="1:22" x14ac:dyDescent="0.25">
      <c r="A116" t="s">
        <v>305</v>
      </c>
      <c r="B116" t="s">
        <v>319</v>
      </c>
      <c r="C116" t="s">
        <v>1</v>
      </c>
      <c r="D116" t="s">
        <v>53</v>
      </c>
      <c r="E116" t="s">
        <v>142</v>
      </c>
      <c r="F116" t="s">
        <v>143</v>
      </c>
      <c r="G116">
        <v>396</v>
      </c>
      <c r="H116">
        <v>396</v>
      </c>
      <c r="I116">
        <v>396</v>
      </c>
      <c r="J116">
        <v>396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t="s">
        <v>31</v>
      </c>
    </row>
    <row r="117" spans="1:22" x14ac:dyDescent="0.25">
      <c r="A117" t="s">
        <v>305</v>
      </c>
      <c r="B117" t="s">
        <v>319</v>
      </c>
      <c r="C117" t="s">
        <v>1</v>
      </c>
      <c r="D117" t="s">
        <v>53</v>
      </c>
      <c r="E117" t="s">
        <v>142</v>
      </c>
      <c r="F117" t="s">
        <v>143</v>
      </c>
      <c r="G117">
        <v>397</v>
      </c>
      <c r="H117">
        <v>397</v>
      </c>
      <c r="I117">
        <v>397</v>
      </c>
      <c r="J117">
        <v>397</v>
      </c>
      <c r="L117" s="2">
        <v>0</v>
      </c>
      <c r="M117" s="2">
        <v>0</v>
      </c>
      <c r="N117" s="2">
        <v>0</v>
      </c>
      <c r="O117" s="2">
        <v>364.3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364.3</v>
      </c>
      <c r="V117" t="s">
        <v>31</v>
      </c>
    </row>
    <row r="118" spans="1:22" x14ac:dyDescent="0.25">
      <c r="A118" t="s">
        <v>305</v>
      </c>
      <c r="B118" t="s">
        <v>319</v>
      </c>
      <c r="C118" t="s">
        <v>1</v>
      </c>
      <c r="D118" t="s">
        <v>53</v>
      </c>
      <c r="E118" t="s">
        <v>142</v>
      </c>
      <c r="F118" t="s">
        <v>143</v>
      </c>
      <c r="G118">
        <v>398</v>
      </c>
      <c r="H118">
        <v>398</v>
      </c>
      <c r="I118">
        <v>398</v>
      </c>
      <c r="J118">
        <v>398</v>
      </c>
      <c r="L118" s="2">
        <v>0</v>
      </c>
      <c r="M118" s="2">
        <v>0</v>
      </c>
      <c r="N118" s="2">
        <v>0</v>
      </c>
      <c r="O118" s="2">
        <v>49.65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49.65</v>
      </c>
      <c r="V118" t="s">
        <v>31</v>
      </c>
    </row>
    <row r="119" spans="1:22" x14ac:dyDescent="0.25">
      <c r="A119" t="s">
        <v>305</v>
      </c>
      <c r="B119" t="s">
        <v>320</v>
      </c>
      <c r="C119" t="s">
        <v>1</v>
      </c>
      <c r="D119" t="s">
        <v>53</v>
      </c>
      <c r="E119" t="s">
        <v>142</v>
      </c>
      <c r="F119" t="s">
        <v>143</v>
      </c>
      <c r="G119">
        <v>399</v>
      </c>
      <c r="H119">
        <v>399</v>
      </c>
      <c r="I119">
        <v>399</v>
      </c>
      <c r="J119">
        <v>399</v>
      </c>
      <c r="L119" s="2">
        <v>0</v>
      </c>
      <c r="M119" s="2">
        <v>0</v>
      </c>
      <c r="N119" s="2">
        <v>0</v>
      </c>
      <c r="O119" s="2">
        <v>69.540000000000006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69.540000000000006</v>
      </c>
      <c r="V119" t="s">
        <v>31</v>
      </c>
    </row>
    <row r="120" spans="1:22" x14ac:dyDescent="0.25">
      <c r="A120" t="s">
        <v>305</v>
      </c>
      <c r="B120" t="s">
        <v>321</v>
      </c>
      <c r="C120" t="s">
        <v>1</v>
      </c>
      <c r="D120" t="s">
        <v>53</v>
      </c>
      <c r="E120" t="s">
        <v>142</v>
      </c>
      <c r="F120" t="s">
        <v>143</v>
      </c>
      <c r="G120">
        <v>400</v>
      </c>
      <c r="H120">
        <v>400</v>
      </c>
      <c r="I120">
        <v>400</v>
      </c>
      <c r="J120">
        <v>400</v>
      </c>
      <c r="L120" s="2">
        <v>0</v>
      </c>
      <c r="M120" s="2">
        <v>0</v>
      </c>
      <c r="N120" s="2">
        <v>0</v>
      </c>
      <c r="O120" s="2">
        <v>60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60</v>
      </c>
      <c r="V120" t="s">
        <v>31</v>
      </c>
    </row>
    <row r="121" spans="1:22" x14ac:dyDescent="0.25">
      <c r="A121" t="s">
        <v>305</v>
      </c>
      <c r="B121" t="s">
        <v>321</v>
      </c>
      <c r="C121" t="s">
        <v>1</v>
      </c>
      <c r="D121" t="s">
        <v>53</v>
      </c>
      <c r="E121" t="s">
        <v>142</v>
      </c>
      <c r="F121" t="s">
        <v>143</v>
      </c>
      <c r="G121">
        <v>401</v>
      </c>
      <c r="H121">
        <v>401</v>
      </c>
      <c r="I121">
        <v>401</v>
      </c>
      <c r="J121">
        <v>401</v>
      </c>
      <c r="L121" s="2">
        <v>0</v>
      </c>
      <c r="M121" s="2">
        <v>0</v>
      </c>
      <c r="N121" s="2">
        <v>0</v>
      </c>
      <c r="O121" s="2">
        <v>575.66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575.66</v>
      </c>
      <c r="V121" t="s">
        <v>31</v>
      </c>
    </row>
    <row r="122" spans="1:22" x14ac:dyDescent="0.25">
      <c r="A122" t="s">
        <v>305</v>
      </c>
      <c r="B122" t="s">
        <v>321</v>
      </c>
      <c r="C122" t="s">
        <v>1</v>
      </c>
      <c r="D122" t="s">
        <v>53</v>
      </c>
      <c r="E122" t="s">
        <v>142</v>
      </c>
      <c r="F122" t="s">
        <v>143</v>
      </c>
      <c r="G122">
        <v>402</v>
      </c>
      <c r="H122">
        <v>402</v>
      </c>
      <c r="I122">
        <v>402</v>
      </c>
      <c r="J122">
        <v>402</v>
      </c>
      <c r="L122" s="2">
        <v>0</v>
      </c>
      <c r="M122" s="2">
        <v>0</v>
      </c>
      <c r="N122" s="2">
        <v>0</v>
      </c>
      <c r="O122" s="2">
        <v>121.76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121.76</v>
      </c>
      <c r="V122" t="s">
        <v>31</v>
      </c>
    </row>
    <row r="123" spans="1:22" x14ac:dyDescent="0.25">
      <c r="A123" t="s">
        <v>334</v>
      </c>
      <c r="B123" t="s">
        <v>335</v>
      </c>
      <c r="C123" t="s">
        <v>1</v>
      </c>
      <c r="D123" t="s">
        <v>53</v>
      </c>
      <c r="E123" t="s">
        <v>142</v>
      </c>
      <c r="F123" t="s">
        <v>143</v>
      </c>
      <c r="G123">
        <v>403</v>
      </c>
      <c r="H123">
        <v>403</v>
      </c>
      <c r="I123">
        <v>403</v>
      </c>
      <c r="J123">
        <v>403</v>
      </c>
      <c r="L123" s="2">
        <v>0</v>
      </c>
      <c r="M123" s="2">
        <v>0</v>
      </c>
      <c r="N123" s="2">
        <v>0</v>
      </c>
      <c r="O123" s="2">
        <v>130.06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130.06</v>
      </c>
      <c r="V123" t="s">
        <v>31</v>
      </c>
    </row>
    <row r="124" spans="1:22" x14ac:dyDescent="0.25">
      <c r="A124" t="s">
        <v>334</v>
      </c>
      <c r="B124" t="s">
        <v>335</v>
      </c>
      <c r="C124" t="s">
        <v>1</v>
      </c>
      <c r="D124" t="s">
        <v>53</v>
      </c>
      <c r="E124" t="s">
        <v>142</v>
      </c>
      <c r="F124" t="s">
        <v>143</v>
      </c>
      <c r="G124">
        <v>404</v>
      </c>
      <c r="H124">
        <v>404</v>
      </c>
      <c r="I124">
        <v>404</v>
      </c>
      <c r="J124">
        <v>404</v>
      </c>
      <c r="L124" s="2">
        <v>0</v>
      </c>
      <c r="M124" s="2">
        <v>0</v>
      </c>
      <c r="N124" s="2">
        <v>0</v>
      </c>
      <c r="O124" s="2">
        <v>114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114</v>
      </c>
      <c r="V124" t="s">
        <v>31</v>
      </c>
    </row>
    <row r="125" spans="1:22" x14ac:dyDescent="0.25">
      <c r="A125" t="s">
        <v>334</v>
      </c>
      <c r="B125" t="s">
        <v>335</v>
      </c>
      <c r="C125" t="s">
        <v>1</v>
      </c>
      <c r="D125" t="s">
        <v>53</v>
      </c>
      <c r="E125" t="s">
        <v>142</v>
      </c>
      <c r="F125" t="s">
        <v>143</v>
      </c>
      <c r="G125">
        <v>405</v>
      </c>
      <c r="H125">
        <v>405</v>
      </c>
      <c r="I125">
        <v>405</v>
      </c>
      <c r="J125">
        <v>405</v>
      </c>
      <c r="L125" s="2">
        <v>0</v>
      </c>
      <c r="M125" s="2">
        <v>0</v>
      </c>
      <c r="N125" s="2">
        <v>0</v>
      </c>
      <c r="O125" s="2">
        <v>335.23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335.23</v>
      </c>
      <c r="V125" t="s">
        <v>31</v>
      </c>
    </row>
    <row r="126" spans="1:22" x14ac:dyDescent="0.25">
      <c r="A126" t="s">
        <v>334</v>
      </c>
      <c r="B126" t="s">
        <v>336</v>
      </c>
      <c r="C126" t="s">
        <v>1</v>
      </c>
      <c r="D126" t="s">
        <v>53</v>
      </c>
      <c r="E126" t="s">
        <v>142</v>
      </c>
      <c r="F126" t="s">
        <v>143</v>
      </c>
      <c r="G126">
        <v>406</v>
      </c>
      <c r="H126">
        <v>406</v>
      </c>
      <c r="I126">
        <v>406</v>
      </c>
      <c r="J126">
        <v>406</v>
      </c>
      <c r="L126" s="2">
        <v>0</v>
      </c>
      <c r="M126" s="2">
        <v>0</v>
      </c>
      <c r="N126" s="2">
        <v>0</v>
      </c>
      <c r="O126" s="2">
        <v>10.5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10.5</v>
      </c>
      <c r="V126" t="s">
        <v>31</v>
      </c>
    </row>
    <row r="127" spans="1:22" x14ac:dyDescent="0.25">
      <c r="A127" t="s">
        <v>334</v>
      </c>
      <c r="B127" t="s">
        <v>337</v>
      </c>
      <c r="C127" t="s">
        <v>1</v>
      </c>
      <c r="D127" t="s">
        <v>53</v>
      </c>
      <c r="E127" t="s">
        <v>142</v>
      </c>
      <c r="F127" t="s">
        <v>143</v>
      </c>
      <c r="G127">
        <v>407</v>
      </c>
      <c r="H127">
        <v>407</v>
      </c>
      <c r="I127">
        <v>407</v>
      </c>
      <c r="J127">
        <v>407</v>
      </c>
      <c r="L127" s="2">
        <v>0</v>
      </c>
      <c r="M127" s="2">
        <v>0</v>
      </c>
      <c r="N127" s="2">
        <v>0</v>
      </c>
      <c r="O127" s="2">
        <v>79.91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79.91</v>
      </c>
      <c r="V127" t="s">
        <v>31</v>
      </c>
    </row>
    <row r="128" spans="1:22" x14ac:dyDescent="0.25">
      <c r="A128" t="s">
        <v>334</v>
      </c>
      <c r="B128" t="s">
        <v>338</v>
      </c>
      <c r="C128" t="s">
        <v>1</v>
      </c>
      <c r="D128" t="s">
        <v>53</v>
      </c>
      <c r="E128" t="s">
        <v>142</v>
      </c>
      <c r="F128" t="s">
        <v>143</v>
      </c>
      <c r="G128">
        <v>408</v>
      </c>
      <c r="H128">
        <v>408</v>
      </c>
      <c r="I128">
        <v>408</v>
      </c>
      <c r="J128">
        <v>408</v>
      </c>
      <c r="L128" s="2">
        <v>0</v>
      </c>
      <c r="M128" s="2">
        <v>0</v>
      </c>
      <c r="N128" s="2">
        <v>0</v>
      </c>
      <c r="O128" s="2">
        <v>185.93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185.93</v>
      </c>
      <c r="V128" t="s">
        <v>31</v>
      </c>
    </row>
    <row r="129" spans="1:22" x14ac:dyDescent="0.25">
      <c r="A129" t="s">
        <v>334</v>
      </c>
      <c r="B129" t="s">
        <v>339</v>
      </c>
      <c r="C129" t="s">
        <v>1</v>
      </c>
      <c r="D129" t="s">
        <v>53</v>
      </c>
      <c r="E129" t="s">
        <v>142</v>
      </c>
      <c r="F129" t="s">
        <v>143</v>
      </c>
      <c r="G129">
        <v>409</v>
      </c>
      <c r="H129">
        <v>409</v>
      </c>
      <c r="I129">
        <v>409</v>
      </c>
      <c r="J129">
        <v>409</v>
      </c>
      <c r="L129" s="2">
        <v>0</v>
      </c>
      <c r="M129" s="2">
        <v>0</v>
      </c>
      <c r="N129" s="2">
        <v>0</v>
      </c>
      <c r="O129" s="2">
        <v>322.51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322.51</v>
      </c>
      <c r="V129" t="s">
        <v>31</v>
      </c>
    </row>
    <row r="130" spans="1:22" x14ac:dyDescent="0.25">
      <c r="A130" t="s">
        <v>334</v>
      </c>
      <c r="B130" t="s">
        <v>339</v>
      </c>
      <c r="C130" t="s">
        <v>1</v>
      </c>
      <c r="D130" t="s">
        <v>53</v>
      </c>
      <c r="E130" t="s">
        <v>142</v>
      </c>
      <c r="F130" t="s">
        <v>143</v>
      </c>
      <c r="G130">
        <v>410</v>
      </c>
      <c r="H130">
        <v>410</v>
      </c>
      <c r="I130">
        <v>410</v>
      </c>
      <c r="J130">
        <v>410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t="s">
        <v>31</v>
      </c>
    </row>
    <row r="131" spans="1:22" x14ac:dyDescent="0.25">
      <c r="A131" t="s">
        <v>334</v>
      </c>
      <c r="B131" t="s">
        <v>339</v>
      </c>
      <c r="C131" t="s">
        <v>1</v>
      </c>
      <c r="D131" t="s">
        <v>53</v>
      </c>
      <c r="E131" t="s">
        <v>142</v>
      </c>
      <c r="F131" t="s">
        <v>143</v>
      </c>
      <c r="G131">
        <v>411</v>
      </c>
      <c r="H131">
        <v>411</v>
      </c>
      <c r="I131">
        <v>411</v>
      </c>
      <c r="J131">
        <v>411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t="s">
        <v>31</v>
      </c>
    </row>
    <row r="132" spans="1:22" x14ac:dyDescent="0.25">
      <c r="A132" t="s">
        <v>334</v>
      </c>
      <c r="B132" t="s">
        <v>340</v>
      </c>
      <c r="C132" t="s">
        <v>1</v>
      </c>
      <c r="D132" t="s">
        <v>53</v>
      </c>
      <c r="E132" t="s">
        <v>142</v>
      </c>
      <c r="F132" t="s">
        <v>143</v>
      </c>
      <c r="G132">
        <v>412</v>
      </c>
      <c r="H132">
        <v>412</v>
      </c>
      <c r="I132">
        <v>412</v>
      </c>
      <c r="J132">
        <v>412</v>
      </c>
      <c r="L132" s="2">
        <v>0</v>
      </c>
      <c r="M132" s="2">
        <v>0</v>
      </c>
      <c r="N132" s="2">
        <v>0</v>
      </c>
      <c r="O132" s="2">
        <v>40.33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40.33</v>
      </c>
      <c r="V132" t="s">
        <v>31</v>
      </c>
    </row>
    <row r="133" spans="1:22" x14ac:dyDescent="0.25">
      <c r="A133" t="s">
        <v>334</v>
      </c>
      <c r="B133" t="s">
        <v>341</v>
      </c>
      <c r="C133" t="s">
        <v>1</v>
      </c>
      <c r="D133" t="s">
        <v>53</v>
      </c>
      <c r="E133" t="s">
        <v>142</v>
      </c>
      <c r="F133" t="s">
        <v>143</v>
      </c>
      <c r="G133">
        <v>413</v>
      </c>
      <c r="H133">
        <v>413</v>
      </c>
      <c r="I133">
        <v>413</v>
      </c>
      <c r="J133">
        <v>413</v>
      </c>
      <c r="L133" s="2">
        <v>0</v>
      </c>
      <c r="M133" s="2">
        <v>0</v>
      </c>
      <c r="N133" s="2">
        <v>0</v>
      </c>
      <c r="O133" s="2">
        <v>50.5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50.5</v>
      </c>
      <c r="V133" t="s">
        <v>31</v>
      </c>
    </row>
    <row r="134" spans="1:22" x14ac:dyDescent="0.25">
      <c r="A134" t="s">
        <v>334</v>
      </c>
      <c r="B134" t="s">
        <v>342</v>
      </c>
      <c r="C134" t="s">
        <v>1</v>
      </c>
      <c r="D134" t="s">
        <v>53</v>
      </c>
      <c r="E134" t="s">
        <v>142</v>
      </c>
      <c r="F134" t="s">
        <v>143</v>
      </c>
      <c r="G134">
        <v>414</v>
      </c>
      <c r="H134">
        <v>414</v>
      </c>
      <c r="I134">
        <v>414</v>
      </c>
      <c r="J134">
        <v>414</v>
      </c>
      <c r="L134" s="2">
        <v>0</v>
      </c>
      <c r="M134" s="2">
        <v>0</v>
      </c>
      <c r="N134" s="2">
        <v>0</v>
      </c>
      <c r="O134" s="2">
        <v>102.32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102.32</v>
      </c>
      <c r="V134" t="s">
        <v>31</v>
      </c>
    </row>
    <row r="135" spans="1:22" x14ac:dyDescent="0.25">
      <c r="A135" t="s">
        <v>334</v>
      </c>
      <c r="B135" t="s">
        <v>343</v>
      </c>
      <c r="C135" t="s">
        <v>1</v>
      </c>
      <c r="D135" t="s">
        <v>53</v>
      </c>
      <c r="E135" t="s">
        <v>142</v>
      </c>
      <c r="F135" t="s">
        <v>143</v>
      </c>
      <c r="G135">
        <v>415</v>
      </c>
      <c r="H135">
        <v>415</v>
      </c>
      <c r="I135">
        <v>415</v>
      </c>
      <c r="J135">
        <v>415</v>
      </c>
      <c r="L135" s="2">
        <v>0</v>
      </c>
      <c r="M135" s="2">
        <v>0</v>
      </c>
      <c r="N135" s="2">
        <v>0</v>
      </c>
      <c r="O135" s="2">
        <v>360.83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360.83</v>
      </c>
      <c r="V135" t="s">
        <v>31</v>
      </c>
    </row>
    <row r="136" spans="1:22" x14ac:dyDescent="0.25">
      <c r="A136" t="s">
        <v>334</v>
      </c>
      <c r="B136" t="s">
        <v>344</v>
      </c>
      <c r="C136" t="s">
        <v>1</v>
      </c>
      <c r="D136" t="s">
        <v>53</v>
      </c>
      <c r="E136" t="s">
        <v>142</v>
      </c>
      <c r="F136" t="s">
        <v>143</v>
      </c>
      <c r="G136">
        <v>416</v>
      </c>
      <c r="H136">
        <v>416</v>
      </c>
      <c r="I136">
        <v>416</v>
      </c>
      <c r="J136">
        <v>416</v>
      </c>
      <c r="L136" s="2">
        <v>0</v>
      </c>
      <c r="M136" s="2">
        <v>0</v>
      </c>
      <c r="N136" s="2">
        <v>0</v>
      </c>
      <c r="O136" s="2">
        <v>65.650000000000006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65.650000000000006</v>
      </c>
      <c r="V136" t="s">
        <v>31</v>
      </c>
    </row>
    <row r="137" spans="1:22" x14ac:dyDescent="0.25">
      <c r="A137" t="s">
        <v>334</v>
      </c>
      <c r="B137" t="s">
        <v>345</v>
      </c>
      <c r="C137" t="s">
        <v>1</v>
      </c>
      <c r="D137" t="s">
        <v>53</v>
      </c>
      <c r="E137" t="s">
        <v>142</v>
      </c>
      <c r="F137" t="s">
        <v>143</v>
      </c>
      <c r="G137">
        <v>417</v>
      </c>
      <c r="H137">
        <v>417</v>
      </c>
      <c r="I137">
        <v>417</v>
      </c>
      <c r="J137">
        <v>417</v>
      </c>
      <c r="L137" s="2">
        <v>0</v>
      </c>
      <c r="M137" s="2">
        <v>0</v>
      </c>
      <c r="N137" s="2">
        <v>0</v>
      </c>
      <c r="O137" s="2">
        <v>654.45000000000005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654.45000000000005</v>
      </c>
      <c r="V137" t="s">
        <v>31</v>
      </c>
    </row>
    <row r="138" spans="1:22" x14ac:dyDescent="0.25">
      <c r="A138" t="s">
        <v>334</v>
      </c>
      <c r="B138" t="s">
        <v>282</v>
      </c>
      <c r="C138" t="s">
        <v>1</v>
      </c>
      <c r="D138" t="s">
        <v>53</v>
      </c>
      <c r="E138" t="s">
        <v>142</v>
      </c>
      <c r="F138" t="s">
        <v>144</v>
      </c>
      <c r="G138">
        <v>359</v>
      </c>
      <c r="H138">
        <v>359</v>
      </c>
      <c r="I138">
        <v>359</v>
      </c>
      <c r="J138">
        <v>359</v>
      </c>
      <c r="L138" s="2">
        <v>0</v>
      </c>
      <c r="M138" s="2">
        <v>0</v>
      </c>
      <c r="N138" s="2">
        <v>0</v>
      </c>
      <c r="O138" s="2">
        <v>1549.11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1549.11</v>
      </c>
      <c r="V138" t="s">
        <v>31</v>
      </c>
    </row>
    <row r="139" spans="1:22" x14ac:dyDescent="0.25">
      <c r="A139" t="s">
        <v>334</v>
      </c>
      <c r="B139" t="s">
        <v>287</v>
      </c>
      <c r="C139" t="s">
        <v>1</v>
      </c>
      <c r="D139" t="s">
        <v>53</v>
      </c>
      <c r="E139" t="s">
        <v>142</v>
      </c>
      <c r="F139" t="s">
        <v>144</v>
      </c>
      <c r="G139">
        <v>364</v>
      </c>
      <c r="H139">
        <v>364</v>
      </c>
      <c r="I139">
        <v>364</v>
      </c>
      <c r="J139">
        <v>364</v>
      </c>
      <c r="L139" s="2">
        <v>0</v>
      </c>
      <c r="M139" s="2">
        <v>0</v>
      </c>
      <c r="N139" s="2">
        <v>0</v>
      </c>
      <c r="O139" s="2">
        <v>761.56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761.56</v>
      </c>
      <c r="V139" t="s">
        <v>31</v>
      </c>
    </row>
    <row r="140" spans="1:22" x14ac:dyDescent="0.25">
      <c r="A140" t="s">
        <v>334</v>
      </c>
      <c r="B140" t="s">
        <v>288</v>
      </c>
      <c r="C140" t="s">
        <v>1</v>
      </c>
      <c r="D140" t="s">
        <v>53</v>
      </c>
      <c r="E140" t="s">
        <v>142</v>
      </c>
      <c r="F140" t="s">
        <v>144</v>
      </c>
      <c r="G140">
        <v>366</v>
      </c>
      <c r="H140">
        <v>366</v>
      </c>
      <c r="I140">
        <v>366</v>
      </c>
      <c r="J140">
        <v>366</v>
      </c>
      <c r="L140" s="2">
        <v>0</v>
      </c>
      <c r="M140" s="2">
        <v>0</v>
      </c>
      <c r="N140" s="2">
        <v>0</v>
      </c>
      <c r="O140" s="2">
        <v>708.33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708.33</v>
      </c>
      <c r="V140" t="s">
        <v>31</v>
      </c>
    </row>
    <row r="141" spans="1:22" x14ac:dyDescent="0.25">
      <c r="A141" t="s">
        <v>367</v>
      </c>
      <c r="B141" t="s">
        <v>374</v>
      </c>
      <c r="C141" t="s">
        <v>1</v>
      </c>
      <c r="D141" t="s">
        <v>53</v>
      </c>
      <c r="E141" t="s">
        <v>142</v>
      </c>
      <c r="F141" t="s">
        <v>143</v>
      </c>
      <c r="G141">
        <v>418</v>
      </c>
      <c r="H141">
        <v>418</v>
      </c>
      <c r="I141">
        <v>418</v>
      </c>
      <c r="J141">
        <v>418</v>
      </c>
      <c r="L141" s="2">
        <v>0</v>
      </c>
      <c r="M141" s="2">
        <v>0</v>
      </c>
      <c r="N141" s="2">
        <v>0</v>
      </c>
      <c r="O141" s="2">
        <v>153.74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153.74</v>
      </c>
      <c r="V141" t="s">
        <v>31</v>
      </c>
    </row>
    <row r="142" spans="1:22" x14ac:dyDescent="0.25">
      <c r="A142" t="s">
        <v>367</v>
      </c>
      <c r="B142" t="s">
        <v>375</v>
      </c>
      <c r="C142" t="s">
        <v>1</v>
      </c>
      <c r="D142" t="s">
        <v>53</v>
      </c>
      <c r="E142" t="s">
        <v>142</v>
      </c>
      <c r="F142" t="s">
        <v>143</v>
      </c>
      <c r="G142">
        <v>419</v>
      </c>
      <c r="H142">
        <v>419</v>
      </c>
      <c r="I142">
        <v>419</v>
      </c>
      <c r="J142">
        <v>419</v>
      </c>
      <c r="L142" s="2">
        <v>0</v>
      </c>
      <c r="M142" s="2">
        <v>0</v>
      </c>
      <c r="N142" s="2">
        <v>0</v>
      </c>
      <c r="O142" s="2">
        <v>168.85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168.85</v>
      </c>
      <c r="V142" t="s">
        <v>31</v>
      </c>
    </row>
    <row r="143" spans="1:22" x14ac:dyDescent="0.25">
      <c r="A143" t="s">
        <v>367</v>
      </c>
      <c r="B143" t="s">
        <v>375</v>
      </c>
      <c r="C143" t="s">
        <v>1</v>
      </c>
      <c r="D143" t="s">
        <v>53</v>
      </c>
      <c r="E143" t="s">
        <v>142</v>
      </c>
      <c r="F143" t="s">
        <v>143</v>
      </c>
      <c r="G143">
        <v>420</v>
      </c>
      <c r="H143">
        <v>420</v>
      </c>
      <c r="I143">
        <v>420</v>
      </c>
      <c r="J143">
        <v>420</v>
      </c>
      <c r="L143" s="2">
        <v>0</v>
      </c>
      <c r="M143" s="2">
        <v>0</v>
      </c>
      <c r="N143" s="2">
        <v>0</v>
      </c>
      <c r="O143" s="2">
        <v>91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91</v>
      </c>
      <c r="V143" t="s">
        <v>31</v>
      </c>
    </row>
    <row r="144" spans="1:22" x14ac:dyDescent="0.25">
      <c r="A144" t="s">
        <v>367</v>
      </c>
      <c r="B144" t="s">
        <v>376</v>
      </c>
      <c r="C144" t="s">
        <v>1</v>
      </c>
      <c r="D144" t="s">
        <v>53</v>
      </c>
      <c r="E144" t="s">
        <v>142</v>
      </c>
      <c r="F144" t="s">
        <v>143</v>
      </c>
      <c r="G144">
        <v>421</v>
      </c>
      <c r="H144">
        <v>421</v>
      </c>
      <c r="I144">
        <v>421</v>
      </c>
      <c r="J144">
        <v>421</v>
      </c>
      <c r="L144" s="2">
        <v>0</v>
      </c>
      <c r="M144" s="2">
        <v>0</v>
      </c>
      <c r="N144" s="2">
        <v>0</v>
      </c>
      <c r="O144" s="2">
        <v>1374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1374</v>
      </c>
      <c r="V144" t="s">
        <v>31</v>
      </c>
    </row>
    <row r="145" spans="1:22" x14ac:dyDescent="0.25">
      <c r="A145" t="s">
        <v>367</v>
      </c>
      <c r="B145" t="s">
        <v>377</v>
      </c>
      <c r="C145" t="s">
        <v>1</v>
      </c>
      <c r="D145" t="s">
        <v>53</v>
      </c>
      <c r="E145" t="s">
        <v>142</v>
      </c>
      <c r="F145" t="s">
        <v>143</v>
      </c>
      <c r="G145">
        <v>422</v>
      </c>
      <c r="H145">
        <v>422</v>
      </c>
      <c r="I145">
        <v>422</v>
      </c>
      <c r="J145">
        <v>422</v>
      </c>
      <c r="L145" s="2">
        <v>0</v>
      </c>
      <c r="M145" s="2">
        <v>0</v>
      </c>
      <c r="N145" s="2">
        <v>0</v>
      </c>
      <c r="O145" s="2">
        <v>541.20000000000005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541.20000000000005</v>
      </c>
      <c r="V145" t="s">
        <v>31</v>
      </c>
    </row>
    <row r="146" spans="1:22" x14ac:dyDescent="0.25">
      <c r="A146" t="s">
        <v>367</v>
      </c>
      <c r="B146" t="s">
        <v>378</v>
      </c>
      <c r="C146" t="s">
        <v>1</v>
      </c>
      <c r="D146" t="s">
        <v>53</v>
      </c>
      <c r="E146" t="s">
        <v>142</v>
      </c>
      <c r="F146" t="s">
        <v>143</v>
      </c>
      <c r="G146">
        <v>423</v>
      </c>
      <c r="H146">
        <v>423</v>
      </c>
      <c r="I146">
        <v>423</v>
      </c>
      <c r="J146">
        <v>423</v>
      </c>
      <c r="L146" s="2">
        <v>0</v>
      </c>
      <c r="M146" s="2">
        <v>0</v>
      </c>
      <c r="N146" s="2">
        <v>0</v>
      </c>
      <c r="O146" s="2">
        <v>257.08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257.08</v>
      </c>
      <c r="V146" t="s">
        <v>31</v>
      </c>
    </row>
    <row r="147" spans="1:22" x14ac:dyDescent="0.25">
      <c r="A147" t="s">
        <v>367</v>
      </c>
      <c r="B147" t="s">
        <v>379</v>
      </c>
      <c r="C147" t="s">
        <v>1</v>
      </c>
      <c r="D147" t="s">
        <v>53</v>
      </c>
      <c r="E147" t="s">
        <v>142</v>
      </c>
      <c r="F147" t="s">
        <v>143</v>
      </c>
      <c r="G147">
        <v>424</v>
      </c>
      <c r="H147">
        <v>424</v>
      </c>
      <c r="I147">
        <v>424</v>
      </c>
      <c r="J147">
        <v>424</v>
      </c>
      <c r="L147" s="2">
        <v>0</v>
      </c>
      <c r="M147" s="2">
        <v>0</v>
      </c>
      <c r="N147" s="2">
        <v>0</v>
      </c>
      <c r="O147" s="2">
        <v>567.47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567.47</v>
      </c>
      <c r="V147" t="s">
        <v>31</v>
      </c>
    </row>
    <row r="148" spans="1:22" x14ac:dyDescent="0.25">
      <c r="A148" t="s">
        <v>367</v>
      </c>
      <c r="B148" t="s">
        <v>379</v>
      </c>
      <c r="C148" t="s">
        <v>1</v>
      </c>
      <c r="D148" t="s">
        <v>53</v>
      </c>
      <c r="E148" t="s">
        <v>142</v>
      </c>
      <c r="F148" t="s">
        <v>143</v>
      </c>
      <c r="G148">
        <v>425</v>
      </c>
      <c r="H148">
        <v>425</v>
      </c>
      <c r="I148">
        <v>425</v>
      </c>
      <c r="J148">
        <v>425</v>
      </c>
      <c r="L148" s="2">
        <v>0</v>
      </c>
      <c r="M148" s="2">
        <v>0</v>
      </c>
      <c r="N148" s="2">
        <v>0</v>
      </c>
      <c r="O148" s="2">
        <v>35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35</v>
      </c>
      <c r="V148" t="s">
        <v>31</v>
      </c>
    </row>
    <row r="149" spans="1:22" x14ac:dyDescent="0.25">
      <c r="A149" t="s">
        <v>367</v>
      </c>
      <c r="B149" t="s">
        <v>380</v>
      </c>
      <c r="C149" t="s">
        <v>1</v>
      </c>
      <c r="D149" t="s">
        <v>53</v>
      </c>
      <c r="E149" t="s">
        <v>142</v>
      </c>
      <c r="F149" t="s">
        <v>143</v>
      </c>
      <c r="G149">
        <v>426</v>
      </c>
      <c r="H149">
        <v>426</v>
      </c>
      <c r="I149">
        <v>426</v>
      </c>
      <c r="J149">
        <v>426</v>
      </c>
      <c r="L149" s="2">
        <v>0</v>
      </c>
      <c r="M149" s="2">
        <v>0</v>
      </c>
      <c r="N149" s="2">
        <v>0</v>
      </c>
      <c r="O149" s="2">
        <v>94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94</v>
      </c>
      <c r="V149" t="s">
        <v>31</v>
      </c>
    </row>
    <row r="150" spans="1:22" x14ac:dyDescent="0.25">
      <c r="A150" t="s">
        <v>367</v>
      </c>
      <c r="B150" t="s">
        <v>380</v>
      </c>
      <c r="C150" t="s">
        <v>1</v>
      </c>
      <c r="D150" t="s">
        <v>53</v>
      </c>
      <c r="E150" t="s">
        <v>142</v>
      </c>
      <c r="F150" t="s">
        <v>143</v>
      </c>
      <c r="G150">
        <v>427</v>
      </c>
      <c r="H150">
        <v>427</v>
      </c>
      <c r="I150">
        <v>427</v>
      </c>
      <c r="J150">
        <v>427</v>
      </c>
      <c r="L150" s="2">
        <v>0</v>
      </c>
      <c r="M150" s="2">
        <v>0</v>
      </c>
      <c r="N150" s="2">
        <v>0</v>
      </c>
      <c r="O150" s="2">
        <v>80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80</v>
      </c>
      <c r="V150" t="s">
        <v>31</v>
      </c>
    </row>
    <row r="151" spans="1:22" x14ac:dyDescent="0.25">
      <c r="A151" t="s">
        <v>367</v>
      </c>
      <c r="B151" t="s">
        <v>380</v>
      </c>
      <c r="C151" t="s">
        <v>1</v>
      </c>
      <c r="D151" t="s">
        <v>53</v>
      </c>
      <c r="E151" t="s">
        <v>142</v>
      </c>
      <c r="F151" t="s">
        <v>143</v>
      </c>
      <c r="G151">
        <v>428</v>
      </c>
      <c r="H151">
        <v>428</v>
      </c>
      <c r="I151">
        <v>428</v>
      </c>
      <c r="J151">
        <v>428</v>
      </c>
      <c r="L151" s="2">
        <v>0</v>
      </c>
      <c r="M151" s="2">
        <v>0</v>
      </c>
      <c r="N151" s="2">
        <v>0</v>
      </c>
      <c r="O151" s="2">
        <v>83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83</v>
      </c>
      <c r="V151" t="s">
        <v>31</v>
      </c>
    </row>
    <row r="152" spans="1:22" x14ac:dyDescent="0.25">
      <c r="A152" t="s">
        <v>367</v>
      </c>
      <c r="B152" t="s">
        <v>381</v>
      </c>
      <c r="C152" t="s">
        <v>1</v>
      </c>
      <c r="D152" t="s">
        <v>53</v>
      </c>
      <c r="E152" t="s">
        <v>142</v>
      </c>
      <c r="F152" t="s">
        <v>143</v>
      </c>
      <c r="G152">
        <v>429</v>
      </c>
      <c r="H152">
        <v>429</v>
      </c>
      <c r="I152">
        <v>429</v>
      </c>
      <c r="J152">
        <v>429</v>
      </c>
      <c r="L152" s="2">
        <v>0</v>
      </c>
      <c r="M152" s="2">
        <v>0</v>
      </c>
      <c r="N152" s="2">
        <v>0</v>
      </c>
      <c r="O152" s="2">
        <v>416.06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416.06</v>
      </c>
      <c r="V152" t="s">
        <v>31</v>
      </c>
    </row>
    <row r="153" spans="1:22" x14ac:dyDescent="0.25">
      <c r="A153" t="s">
        <v>367</v>
      </c>
      <c r="B153" t="s">
        <v>382</v>
      </c>
      <c r="C153" t="s">
        <v>1</v>
      </c>
      <c r="D153" t="s">
        <v>53</v>
      </c>
      <c r="E153" t="s">
        <v>142</v>
      </c>
      <c r="F153" t="s">
        <v>143</v>
      </c>
      <c r="G153">
        <v>430</v>
      </c>
      <c r="H153">
        <v>430</v>
      </c>
      <c r="I153">
        <v>430</v>
      </c>
      <c r="J153">
        <v>430</v>
      </c>
      <c r="L153" s="2">
        <v>0</v>
      </c>
      <c r="M153" s="2">
        <v>0</v>
      </c>
      <c r="N153" s="2">
        <v>0</v>
      </c>
      <c r="O153" s="2">
        <v>309.57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309.57</v>
      </c>
      <c r="V153" t="s">
        <v>31</v>
      </c>
    </row>
    <row r="154" spans="1:22" x14ac:dyDescent="0.25">
      <c r="A154" t="s">
        <v>367</v>
      </c>
      <c r="B154" t="s">
        <v>382</v>
      </c>
      <c r="C154" t="s">
        <v>1</v>
      </c>
      <c r="D154" t="s">
        <v>53</v>
      </c>
      <c r="E154" t="s">
        <v>142</v>
      </c>
      <c r="F154" t="s">
        <v>143</v>
      </c>
      <c r="G154">
        <v>431</v>
      </c>
      <c r="H154">
        <v>431</v>
      </c>
      <c r="I154">
        <v>431</v>
      </c>
      <c r="J154">
        <v>431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t="s">
        <v>31</v>
      </c>
    </row>
    <row r="155" spans="1:22" x14ac:dyDescent="0.25">
      <c r="A155" t="s">
        <v>367</v>
      </c>
      <c r="B155" t="s">
        <v>382</v>
      </c>
      <c r="C155" t="s">
        <v>1</v>
      </c>
      <c r="D155" t="s">
        <v>53</v>
      </c>
      <c r="E155" t="s">
        <v>142</v>
      </c>
      <c r="F155" t="s">
        <v>143</v>
      </c>
      <c r="G155">
        <v>432</v>
      </c>
      <c r="H155">
        <v>432</v>
      </c>
      <c r="I155">
        <v>432</v>
      </c>
      <c r="J155">
        <v>432</v>
      </c>
      <c r="L155" s="2">
        <v>0</v>
      </c>
      <c r="M155" s="2">
        <v>0</v>
      </c>
      <c r="N155" s="2">
        <v>0</v>
      </c>
      <c r="O155" s="2">
        <v>720.66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720.66</v>
      </c>
      <c r="V155" t="s">
        <v>31</v>
      </c>
    </row>
    <row r="156" spans="1:22" x14ac:dyDescent="0.25">
      <c r="A156" t="s">
        <v>367</v>
      </c>
      <c r="B156" t="s">
        <v>383</v>
      </c>
      <c r="C156" t="s">
        <v>1</v>
      </c>
      <c r="D156" t="s">
        <v>53</v>
      </c>
      <c r="E156" t="s">
        <v>142</v>
      </c>
      <c r="F156" t="s">
        <v>143</v>
      </c>
      <c r="G156">
        <v>433</v>
      </c>
      <c r="H156">
        <v>433</v>
      </c>
      <c r="I156">
        <v>433</v>
      </c>
      <c r="J156">
        <v>433</v>
      </c>
      <c r="L156" s="2">
        <v>0</v>
      </c>
      <c r="M156" s="2">
        <v>0</v>
      </c>
      <c r="N156" s="2">
        <v>0</v>
      </c>
      <c r="O156" s="2">
        <v>95.56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95.56</v>
      </c>
      <c r="V156" t="s">
        <v>31</v>
      </c>
    </row>
    <row r="157" spans="1:22" x14ac:dyDescent="0.25">
      <c r="A157" t="s">
        <v>368</v>
      </c>
      <c r="B157" t="s">
        <v>415</v>
      </c>
      <c r="C157" t="s">
        <v>1</v>
      </c>
      <c r="D157" t="s">
        <v>53</v>
      </c>
      <c r="E157" t="s">
        <v>142</v>
      </c>
      <c r="F157" t="s">
        <v>143</v>
      </c>
      <c r="G157">
        <v>434</v>
      </c>
      <c r="H157">
        <v>434</v>
      </c>
      <c r="I157">
        <v>434</v>
      </c>
      <c r="J157">
        <v>434</v>
      </c>
      <c r="L157" s="2">
        <v>0</v>
      </c>
      <c r="M157" s="2">
        <v>0</v>
      </c>
      <c r="N157" s="2">
        <v>0</v>
      </c>
      <c r="O157" s="2">
        <v>86.15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86.15</v>
      </c>
      <c r="V157" t="s">
        <v>31</v>
      </c>
    </row>
    <row r="158" spans="1:22" x14ac:dyDescent="0.25">
      <c r="A158" t="s">
        <v>368</v>
      </c>
      <c r="B158" t="s">
        <v>416</v>
      </c>
      <c r="C158" t="s">
        <v>1</v>
      </c>
      <c r="D158" t="s">
        <v>53</v>
      </c>
      <c r="E158" t="s">
        <v>142</v>
      </c>
      <c r="F158" t="s">
        <v>143</v>
      </c>
      <c r="G158">
        <v>435</v>
      </c>
      <c r="H158">
        <v>435</v>
      </c>
      <c r="I158">
        <v>435</v>
      </c>
      <c r="J158">
        <v>435</v>
      </c>
      <c r="L158" s="2">
        <v>0</v>
      </c>
      <c r="M158" s="2">
        <v>0</v>
      </c>
      <c r="N158" s="2">
        <v>0</v>
      </c>
      <c r="O158" s="2">
        <v>88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88</v>
      </c>
      <c r="V158" t="s">
        <v>31</v>
      </c>
    </row>
    <row r="159" spans="1:22" x14ac:dyDescent="0.25">
      <c r="A159" t="s">
        <v>368</v>
      </c>
      <c r="B159" t="s">
        <v>416</v>
      </c>
      <c r="C159" t="s">
        <v>1</v>
      </c>
      <c r="D159" t="s">
        <v>53</v>
      </c>
      <c r="E159" t="s">
        <v>142</v>
      </c>
      <c r="F159" t="s">
        <v>143</v>
      </c>
      <c r="G159">
        <v>436</v>
      </c>
      <c r="H159">
        <v>436</v>
      </c>
      <c r="I159">
        <v>436</v>
      </c>
      <c r="J159">
        <v>436</v>
      </c>
      <c r="L159" s="2">
        <v>0</v>
      </c>
      <c r="M159" s="2">
        <v>0</v>
      </c>
      <c r="N159" s="2">
        <v>0</v>
      </c>
      <c r="O159" s="2">
        <v>81.89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81.89</v>
      </c>
      <c r="V159" t="s">
        <v>31</v>
      </c>
    </row>
    <row r="160" spans="1:22" x14ac:dyDescent="0.25">
      <c r="A160" t="s">
        <v>368</v>
      </c>
      <c r="B160" t="s">
        <v>417</v>
      </c>
      <c r="C160" t="s">
        <v>1</v>
      </c>
      <c r="D160" t="s">
        <v>53</v>
      </c>
      <c r="E160" t="s">
        <v>142</v>
      </c>
      <c r="F160" t="s">
        <v>143</v>
      </c>
      <c r="G160">
        <v>437</v>
      </c>
      <c r="H160">
        <v>437</v>
      </c>
      <c r="I160">
        <v>437</v>
      </c>
      <c r="J160">
        <v>437</v>
      </c>
      <c r="L160" s="2">
        <v>0</v>
      </c>
      <c r="M160" s="2">
        <v>0</v>
      </c>
      <c r="N160" s="2">
        <v>0</v>
      </c>
      <c r="O160" s="2">
        <v>99.25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99.25</v>
      </c>
      <c r="V160" t="s">
        <v>31</v>
      </c>
    </row>
    <row r="161" spans="1:22" x14ac:dyDescent="0.25">
      <c r="A161" t="s">
        <v>368</v>
      </c>
      <c r="B161" t="s">
        <v>418</v>
      </c>
      <c r="C161" t="s">
        <v>1</v>
      </c>
      <c r="D161" t="s">
        <v>53</v>
      </c>
      <c r="E161" t="s">
        <v>142</v>
      </c>
      <c r="F161" t="s">
        <v>143</v>
      </c>
      <c r="G161">
        <v>438</v>
      </c>
      <c r="H161">
        <v>438</v>
      </c>
      <c r="I161">
        <v>438</v>
      </c>
      <c r="J161">
        <v>438</v>
      </c>
      <c r="L161" s="2">
        <v>0</v>
      </c>
      <c r="M161" s="2">
        <v>0</v>
      </c>
      <c r="N161" s="2">
        <v>0</v>
      </c>
      <c r="O161" s="2">
        <v>409.63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409.63</v>
      </c>
      <c r="V161" t="s">
        <v>31</v>
      </c>
    </row>
    <row r="162" spans="1:22" x14ac:dyDescent="0.25">
      <c r="A162" t="s">
        <v>368</v>
      </c>
      <c r="B162" t="s">
        <v>418</v>
      </c>
      <c r="C162" t="s">
        <v>1</v>
      </c>
      <c r="D162" t="s">
        <v>53</v>
      </c>
      <c r="E162" t="s">
        <v>142</v>
      </c>
      <c r="F162" t="s">
        <v>143</v>
      </c>
      <c r="G162">
        <v>439</v>
      </c>
      <c r="H162">
        <v>439</v>
      </c>
      <c r="I162">
        <v>439</v>
      </c>
      <c r="J162">
        <v>439</v>
      </c>
      <c r="L162" s="2">
        <v>0</v>
      </c>
      <c r="M162" s="2">
        <v>0</v>
      </c>
      <c r="N162" s="2">
        <v>0</v>
      </c>
      <c r="O162" s="2">
        <v>118.44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118.44</v>
      </c>
      <c r="V162" t="s">
        <v>31</v>
      </c>
    </row>
    <row r="163" spans="1:22" x14ac:dyDescent="0.25">
      <c r="A163" t="s">
        <v>368</v>
      </c>
      <c r="B163" t="s">
        <v>419</v>
      </c>
      <c r="C163" t="s">
        <v>1</v>
      </c>
      <c r="D163" t="s">
        <v>53</v>
      </c>
      <c r="E163" t="s">
        <v>142</v>
      </c>
      <c r="F163" t="s">
        <v>143</v>
      </c>
      <c r="G163">
        <v>440</v>
      </c>
      <c r="H163">
        <v>440</v>
      </c>
      <c r="I163">
        <v>440</v>
      </c>
      <c r="J163">
        <v>440</v>
      </c>
      <c r="L163" s="2">
        <v>0</v>
      </c>
      <c r="M163" s="2">
        <v>0</v>
      </c>
      <c r="N163" s="2">
        <v>0</v>
      </c>
      <c r="O163" s="2">
        <v>35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35</v>
      </c>
      <c r="V163" t="s">
        <v>31</v>
      </c>
    </row>
    <row r="164" spans="1:22" x14ac:dyDescent="0.25">
      <c r="A164" t="s">
        <v>368</v>
      </c>
      <c r="B164" t="s">
        <v>420</v>
      </c>
      <c r="C164" t="s">
        <v>1</v>
      </c>
      <c r="D164" t="s">
        <v>53</v>
      </c>
      <c r="E164" t="s">
        <v>142</v>
      </c>
      <c r="F164" t="s">
        <v>143</v>
      </c>
      <c r="G164">
        <v>441</v>
      </c>
      <c r="H164">
        <v>441</v>
      </c>
      <c r="I164">
        <v>441</v>
      </c>
      <c r="J164">
        <v>441</v>
      </c>
      <c r="L164" s="2">
        <v>0</v>
      </c>
      <c r="M164" s="2">
        <v>0</v>
      </c>
      <c r="N164" s="2">
        <v>0</v>
      </c>
      <c r="O164" s="2">
        <v>442.2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442.2</v>
      </c>
      <c r="V164" t="s">
        <v>31</v>
      </c>
    </row>
    <row r="165" spans="1:22" x14ac:dyDescent="0.25">
      <c r="A165" t="s">
        <v>368</v>
      </c>
      <c r="B165" t="s">
        <v>421</v>
      </c>
      <c r="C165" t="s">
        <v>1</v>
      </c>
      <c r="D165" t="s">
        <v>53</v>
      </c>
      <c r="E165" t="s">
        <v>142</v>
      </c>
      <c r="F165" t="s">
        <v>143</v>
      </c>
      <c r="G165">
        <v>442</v>
      </c>
      <c r="H165">
        <v>442</v>
      </c>
      <c r="I165">
        <v>442</v>
      </c>
      <c r="J165">
        <v>442</v>
      </c>
      <c r="L165" s="2">
        <v>0</v>
      </c>
      <c r="M165" s="2">
        <v>0</v>
      </c>
      <c r="N165" s="2">
        <v>0</v>
      </c>
      <c r="O165" s="2">
        <v>270.41000000000003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270.41000000000003</v>
      </c>
      <c r="V165" t="s">
        <v>31</v>
      </c>
    </row>
    <row r="166" spans="1:22" x14ac:dyDescent="0.25">
      <c r="A166" t="s">
        <v>368</v>
      </c>
      <c r="B166" t="s">
        <v>422</v>
      </c>
      <c r="C166" t="s">
        <v>1</v>
      </c>
      <c r="D166" t="s">
        <v>53</v>
      </c>
      <c r="E166" t="s">
        <v>142</v>
      </c>
      <c r="F166" t="s">
        <v>143</v>
      </c>
      <c r="G166">
        <v>443</v>
      </c>
      <c r="H166">
        <v>443</v>
      </c>
      <c r="I166">
        <v>443</v>
      </c>
      <c r="J166">
        <v>443</v>
      </c>
      <c r="L166" s="2">
        <v>0</v>
      </c>
      <c r="M166" s="2">
        <v>0</v>
      </c>
      <c r="N166" s="2">
        <v>0</v>
      </c>
      <c r="O166" s="2">
        <v>62.25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62.25</v>
      </c>
      <c r="V166" t="s">
        <v>31</v>
      </c>
    </row>
    <row r="167" spans="1:22" x14ac:dyDescent="0.25">
      <c r="A167" t="s">
        <v>368</v>
      </c>
      <c r="B167" t="s">
        <v>423</v>
      </c>
      <c r="C167" t="s">
        <v>1</v>
      </c>
      <c r="D167" t="s">
        <v>53</v>
      </c>
      <c r="E167" t="s">
        <v>142</v>
      </c>
      <c r="F167" t="s">
        <v>143</v>
      </c>
      <c r="G167">
        <v>444</v>
      </c>
      <c r="H167">
        <v>444</v>
      </c>
      <c r="I167">
        <v>444</v>
      </c>
      <c r="J167">
        <v>444</v>
      </c>
      <c r="L167" s="2">
        <v>0</v>
      </c>
      <c r="M167" s="2">
        <v>0</v>
      </c>
      <c r="N167" s="2">
        <v>0</v>
      </c>
      <c r="O167" s="2">
        <v>272.3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272.3</v>
      </c>
      <c r="V167" t="s">
        <v>31</v>
      </c>
    </row>
    <row r="168" spans="1:22" x14ac:dyDescent="0.25">
      <c r="A168" t="s">
        <v>369</v>
      </c>
      <c r="B168" t="s">
        <v>488</v>
      </c>
      <c r="C168" t="s">
        <v>1</v>
      </c>
      <c r="D168" t="s">
        <v>53</v>
      </c>
      <c r="E168" t="s">
        <v>142</v>
      </c>
      <c r="F168" t="s">
        <v>143</v>
      </c>
      <c r="G168">
        <v>445</v>
      </c>
      <c r="H168">
        <v>445</v>
      </c>
      <c r="I168">
        <v>445</v>
      </c>
      <c r="J168">
        <v>445</v>
      </c>
      <c r="L168" s="2">
        <v>0</v>
      </c>
      <c r="M168" s="2">
        <v>0</v>
      </c>
      <c r="N168" s="2">
        <v>0</v>
      </c>
      <c r="O168" s="2">
        <v>159.69999999999999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f>+Tabla3[[#This Row],[V GRAVADAS]]</f>
        <v>159.69999999999999</v>
      </c>
      <c r="V168" t="s">
        <v>31</v>
      </c>
    </row>
    <row r="169" spans="1:22" x14ac:dyDescent="0.25">
      <c r="A169" t="s">
        <v>369</v>
      </c>
      <c r="B169" t="s">
        <v>488</v>
      </c>
      <c r="C169" t="s">
        <v>1</v>
      </c>
      <c r="D169" t="s">
        <v>53</v>
      </c>
      <c r="E169" t="s">
        <v>142</v>
      </c>
      <c r="F169" t="s">
        <v>143</v>
      </c>
      <c r="G169">
        <v>446</v>
      </c>
      <c r="H169">
        <v>446</v>
      </c>
      <c r="I169">
        <v>446</v>
      </c>
      <c r="J169">
        <v>446</v>
      </c>
      <c r="L169" s="2">
        <v>0</v>
      </c>
      <c r="M169" s="2">
        <v>0</v>
      </c>
      <c r="N169" s="2">
        <v>0</v>
      </c>
      <c r="O169" s="2">
        <v>113.07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f>+Tabla3[[#This Row],[V GRAVADAS]]</f>
        <v>113.07</v>
      </c>
      <c r="V169" t="s">
        <v>31</v>
      </c>
    </row>
    <row r="170" spans="1:22" x14ac:dyDescent="0.25">
      <c r="A170" t="s">
        <v>369</v>
      </c>
      <c r="B170" t="s">
        <v>454</v>
      </c>
      <c r="C170" t="s">
        <v>1</v>
      </c>
      <c r="D170" t="s">
        <v>53</v>
      </c>
      <c r="E170" t="s">
        <v>142</v>
      </c>
      <c r="F170" t="s">
        <v>143</v>
      </c>
      <c r="G170">
        <v>447</v>
      </c>
      <c r="H170">
        <v>447</v>
      </c>
      <c r="I170">
        <v>447</v>
      </c>
      <c r="J170">
        <v>447</v>
      </c>
      <c r="L170" s="2">
        <v>0</v>
      </c>
      <c r="M170" s="2">
        <v>0</v>
      </c>
      <c r="N170" s="2">
        <v>0</v>
      </c>
      <c r="O170" s="2">
        <v>60.8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f>+Tabla3[[#This Row],[V GRAVADAS]]</f>
        <v>60.8</v>
      </c>
      <c r="V170" t="s">
        <v>31</v>
      </c>
    </row>
    <row r="171" spans="1:22" x14ac:dyDescent="0.25">
      <c r="A171" t="s">
        <v>369</v>
      </c>
      <c r="B171" t="s">
        <v>455</v>
      </c>
      <c r="C171" t="s">
        <v>1</v>
      </c>
      <c r="D171" t="s">
        <v>53</v>
      </c>
      <c r="E171" t="s">
        <v>142</v>
      </c>
      <c r="F171" t="s">
        <v>143</v>
      </c>
      <c r="G171">
        <v>448</v>
      </c>
      <c r="H171">
        <v>448</v>
      </c>
      <c r="I171">
        <v>448</v>
      </c>
      <c r="J171">
        <v>448</v>
      </c>
      <c r="L171" s="2">
        <v>0</v>
      </c>
      <c r="M171" s="2">
        <v>0</v>
      </c>
      <c r="N171" s="2">
        <v>0</v>
      </c>
      <c r="O171" s="2">
        <v>125.38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f>+Tabla3[[#This Row],[V GRAVADAS]]</f>
        <v>125.38</v>
      </c>
      <c r="V171" t="s">
        <v>31</v>
      </c>
    </row>
    <row r="172" spans="1:22" x14ac:dyDescent="0.25">
      <c r="A172" t="s">
        <v>369</v>
      </c>
      <c r="B172" t="s">
        <v>456</v>
      </c>
      <c r="C172" t="s">
        <v>1</v>
      </c>
      <c r="D172" t="s">
        <v>53</v>
      </c>
      <c r="E172" t="s">
        <v>142</v>
      </c>
      <c r="F172" t="s">
        <v>143</v>
      </c>
      <c r="G172">
        <v>449</v>
      </c>
      <c r="H172">
        <v>449</v>
      </c>
      <c r="I172">
        <v>449</v>
      </c>
      <c r="J172">
        <v>449</v>
      </c>
      <c r="L172" s="2">
        <v>0</v>
      </c>
      <c r="M172" s="2">
        <v>0</v>
      </c>
      <c r="N172" s="2">
        <v>0</v>
      </c>
      <c r="O172" s="2">
        <v>125.26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f>+Tabla3[[#This Row],[V GRAVADAS]]</f>
        <v>125.26</v>
      </c>
      <c r="V172" t="s">
        <v>31</v>
      </c>
    </row>
    <row r="173" spans="1:22" x14ac:dyDescent="0.25">
      <c r="A173" t="s">
        <v>369</v>
      </c>
      <c r="B173" t="s">
        <v>459</v>
      </c>
      <c r="C173" t="s">
        <v>1</v>
      </c>
      <c r="D173" t="s">
        <v>53</v>
      </c>
      <c r="E173" t="s">
        <v>142</v>
      </c>
      <c r="F173" t="s">
        <v>143</v>
      </c>
      <c r="G173">
        <v>450</v>
      </c>
      <c r="H173">
        <v>450</v>
      </c>
      <c r="I173">
        <v>450</v>
      </c>
      <c r="J173">
        <v>450</v>
      </c>
      <c r="L173" s="2">
        <v>0</v>
      </c>
      <c r="M173" s="2">
        <v>0</v>
      </c>
      <c r="N173" s="2">
        <v>0</v>
      </c>
      <c r="O173" s="2">
        <v>25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f>+Tabla3[[#This Row],[V GRAVADAS]]</f>
        <v>25</v>
      </c>
      <c r="V173" t="s">
        <v>31</v>
      </c>
    </row>
    <row r="174" spans="1:22" x14ac:dyDescent="0.25">
      <c r="A174" t="s">
        <v>369</v>
      </c>
      <c r="B174" t="s">
        <v>489</v>
      </c>
      <c r="C174" t="s">
        <v>1</v>
      </c>
      <c r="D174" t="s">
        <v>53</v>
      </c>
      <c r="E174" t="s">
        <v>142</v>
      </c>
      <c r="F174" t="s">
        <v>143</v>
      </c>
      <c r="G174">
        <v>451</v>
      </c>
      <c r="H174">
        <v>451</v>
      </c>
      <c r="I174">
        <v>451</v>
      </c>
      <c r="J174">
        <v>451</v>
      </c>
      <c r="L174" s="2">
        <v>0</v>
      </c>
      <c r="M174" s="2">
        <v>0</v>
      </c>
      <c r="N174" s="2">
        <v>0</v>
      </c>
      <c r="O174" s="2">
        <v>79.55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f>+Tabla3[[#This Row],[V GRAVADAS]]</f>
        <v>79.55</v>
      </c>
      <c r="V174" t="s">
        <v>31</v>
      </c>
    </row>
    <row r="175" spans="1:22" x14ac:dyDescent="0.25">
      <c r="A175" t="s">
        <v>369</v>
      </c>
      <c r="B175" t="s">
        <v>489</v>
      </c>
      <c r="C175" t="s">
        <v>1</v>
      </c>
      <c r="D175" t="s">
        <v>53</v>
      </c>
      <c r="E175" t="s">
        <v>142</v>
      </c>
      <c r="F175" t="s">
        <v>143</v>
      </c>
      <c r="G175">
        <v>452</v>
      </c>
      <c r="H175">
        <v>452</v>
      </c>
      <c r="I175">
        <v>452</v>
      </c>
      <c r="J175">
        <v>452</v>
      </c>
      <c r="L175" s="2">
        <v>0</v>
      </c>
      <c r="M175" s="2">
        <v>0</v>
      </c>
      <c r="N175" s="2">
        <v>0</v>
      </c>
      <c r="O175" s="2">
        <v>338.18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f>+Tabla3[[#This Row],[V GRAVADAS]]</f>
        <v>338.18</v>
      </c>
      <c r="V175" t="s">
        <v>31</v>
      </c>
    </row>
    <row r="176" spans="1:22" x14ac:dyDescent="0.25">
      <c r="A176" t="s">
        <v>369</v>
      </c>
      <c r="B176" t="s">
        <v>463</v>
      </c>
      <c r="C176" t="s">
        <v>1</v>
      </c>
      <c r="D176" t="s">
        <v>53</v>
      </c>
      <c r="E176" t="s">
        <v>142</v>
      </c>
      <c r="F176" t="s">
        <v>143</v>
      </c>
      <c r="G176">
        <v>453</v>
      </c>
      <c r="H176">
        <v>453</v>
      </c>
      <c r="I176">
        <v>453</v>
      </c>
      <c r="J176">
        <v>453</v>
      </c>
      <c r="L176" s="2">
        <v>0</v>
      </c>
      <c r="M176" s="2">
        <v>0</v>
      </c>
      <c r="N176" s="2">
        <v>0</v>
      </c>
      <c r="O176" s="2">
        <v>63.35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f>+Tabla3[[#This Row],[V GRAVADAS]]</f>
        <v>63.35</v>
      </c>
      <c r="V176" t="s">
        <v>31</v>
      </c>
    </row>
    <row r="177" spans="1:22" x14ac:dyDescent="0.25">
      <c r="A177" t="s">
        <v>369</v>
      </c>
      <c r="B177" t="s">
        <v>463</v>
      </c>
      <c r="C177" t="s">
        <v>1</v>
      </c>
      <c r="D177" t="s">
        <v>53</v>
      </c>
      <c r="E177" t="s">
        <v>142</v>
      </c>
      <c r="F177" t="s">
        <v>143</v>
      </c>
      <c r="G177">
        <v>454</v>
      </c>
      <c r="H177">
        <v>454</v>
      </c>
      <c r="I177">
        <v>454</v>
      </c>
      <c r="J177">
        <v>454</v>
      </c>
      <c r="L177" s="2">
        <v>0</v>
      </c>
      <c r="M177" s="2">
        <v>0</v>
      </c>
      <c r="N177" s="2">
        <v>0</v>
      </c>
      <c r="O177" s="2">
        <v>386.44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f>+Tabla3[[#This Row],[V GRAVADAS]]</f>
        <v>386.44</v>
      </c>
      <c r="V177" t="s">
        <v>31</v>
      </c>
    </row>
    <row r="178" spans="1:22" x14ac:dyDescent="0.25">
      <c r="A178" t="s">
        <v>369</v>
      </c>
      <c r="B178" t="s">
        <v>475</v>
      </c>
      <c r="C178" t="s">
        <v>1</v>
      </c>
      <c r="D178" t="s">
        <v>53</v>
      </c>
      <c r="E178" t="s">
        <v>142</v>
      </c>
      <c r="F178" t="s">
        <v>143</v>
      </c>
      <c r="G178">
        <v>455</v>
      </c>
      <c r="H178">
        <v>455</v>
      </c>
      <c r="I178">
        <v>455</v>
      </c>
      <c r="J178">
        <v>455</v>
      </c>
      <c r="L178" s="2">
        <v>0</v>
      </c>
      <c r="M178" s="2">
        <v>0</v>
      </c>
      <c r="N178" s="2">
        <v>0</v>
      </c>
      <c r="O178" s="2">
        <v>383.5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f>+Tabla3[[#This Row],[V GRAVADAS]]</f>
        <v>383.5</v>
      </c>
      <c r="V178" t="s">
        <v>31</v>
      </c>
    </row>
    <row r="179" spans="1:22" x14ac:dyDescent="0.25">
      <c r="A179" t="s">
        <v>369</v>
      </c>
      <c r="B179" t="s">
        <v>490</v>
      </c>
      <c r="C179" t="s">
        <v>1</v>
      </c>
      <c r="D179" t="s">
        <v>53</v>
      </c>
      <c r="E179" t="s">
        <v>142</v>
      </c>
      <c r="F179" t="s">
        <v>143</v>
      </c>
      <c r="G179">
        <v>456</v>
      </c>
      <c r="H179">
        <v>456</v>
      </c>
      <c r="I179">
        <v>456</v>
      </c>
      <c r="J179">
        <v>456</v>
      </c>
      <c r="L179" s="2">
        <v>0</v>
      </c>
      <c r="M179" s="2">
        <v>0</v>
      </c>
      <c r="N179" s="2">
        <v>0</v>
      </c>
      <c r="O179" s="2">
        <v>90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f>+Tabla3[[#This Row],[V GRAVADAS]]</f>
        <v>90</v>
      </c>
      <c r="V179" t="s">
        <v>31</v>
      </c>
    </row>
    <row r="180" spans="1:22" x14ac:dyDescent="0.25">
      <c r="A180" t="s">
        <v>369</v>
      </c>
      <c r="B180" t="s">
        <v>476</v>
      </c>
      <c r="C180" t="s">
        <v>1</v>
      </c>
      <c r="D180" t="s">
        <v>53</v>
      </c>
      <c r="E180" t="s">
        <v>142</v>
      </c>
      <c r="F180" t="s">
        <v>143</v>
      </c>
      <c r="G180">
        <v>457</v>
      </c>
      <c r="H180">
        <v>457</v>
      </c>
      <c r="I180">
        <v>457</v>
      </c>
      <c r="J180">
        <v>457</v>
      </c>
      <c r="L180" s="2">
        <v>0</v>
      </c>
      <c r="M180" s="2">
        <v>0</v>
      </c>
      <c r="N180" s="2">
        <v>0</v>
      </c>
      <c r="O180" s="2">
        <v>386.83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f>+Tabla3[[#This Row],[V GRAVADAS]]</f>
        <v>386.83</v>
      </c>
      <c r="V180" t="s">
        <v>31</v>
      </c>
    </row>
    <row r="181" spans="1:22" x14ac:dyDescent="0.25">
      <c r="A181" t="s">
        <v>369</v>
      </c>
      <c r="B181" t="s">
        <v>476</v>
      </c>
      <c r="C181" t="s">
        <v>1</v>
      </c>
      <c r="D181" t="s">
        <v>53</v>
      </c>
      <c r="E181" t="s">
        <v>142</v>
      </c>
      <c r="F181" t="s">
        <v>143</v>
      </c>
      <c r="G181">
        <v>458</v>
      </c>
      <c r="H181">
        <v>458</v>
      </c>
      <c r="I181">
        <v>458</v>
      </c>
      <c r="J181">
        <v>458</v>
      </c>
      <c r="L181" s="2">
        <v>0</v>
      </c>
      <c r="M181" s="2">
        <v>0</v>
      </c>
      <c r="N181" s="2">
        <v>0</v>
      </c>
      <c r="O181" s="2">
        <v>121.62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f>+Tabla3[[#This Row],[V GRAVADAS]]</f>
        <v>121.62</v>
      </c>
      <c r="V181" t="s">
        <v>31</v>
      </c>
    </row>
    <row r="182" spans="1:22" x14ac:dyDescent="0.25">
      <c r="A182" t="s">
        <v>369</v>
      </c>
      <c r="B182" t="s">
        <v>477</v>
      </c>
      <c r="C182" t="s">
        <v>1</v>
      </c>
      <c r="D182" t="s">
        <v>53</v>
      </c>
      <c r="E182" t="s">
        <v>142</v>
      </c>
      <c r="F182" t="s">
        <v>143</v>
      </c>
      <c r="G182">
        <v>459</v>
      </c>
      <c r="H182">
        <v>459</v>
      </c>
      <c r="I182">
        <v>459</v>
      </c>
      <c r="J182">
        <v>459</v>
      </c>
      <c r="L182" s="2">
        <v>0</v>
      </c>
      <c r="M182" s="2">
        <v>0</v>
      </c>
      <c r="N182" s="2">
        <v>0</v>
      </c>
      <c r="O182" s="2">
        <v>560.26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f>+Tabla3[[#This Row],[V GRAVADAS]]</f>
        <v>560.26</v>
      </c>
      <c r="V182" t="s">
        <v>31</v>
      </c>
    </row>
    <row r="183" spans="1:22" x14ac:dyDescent="0.25">
      <c r="A183" t="s">
        <v>369</v>
      </c>
      <c r="B183" t="s">
        <v>481</v>
      </c>
      <c r="C183" t="s">
        <v>1</v>
      </c>
      <c r="D183" t="s">
        <v>53</v>
      </c>
      <c r="E183" t="s">
        <v>142</v>
      </c>
      <c r="F183" t="s">
        <v>143</v>
      </c>
      <c r="G183">
        <v>460</v>
      </c>
      <c r="H183">
        <v>460</v>
      </c>
      <c r="I183">
        <v>460</v>
      </c>
      <c r="J183">
        <v>460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f>+Tabla3[[#This Row],[V GRAVADAS]]</f>
        <v>0</v>
      </c>
      <c r="V183" t="s">
        <v>31</v>
      </c>
    </row>
    <row r="184" spans="1:22" x14ac:dyDescent="0.25">
      <c r="A184" t="s">
        <v>369</v>
      </c>
      <c r="B184" t="s">
        <v>481</v>
      </c>
      <c r="C184" t="s">
        <v>1</v>
      </c>
      <c r="D184" t="s">
        <v>53</v>
      </c>
      <c r="E184" t="s">
        <v>142</v>
      </c>
      <c r="F184" t="s">
        <v>143</v>
      </c>
      <c r="G184">
        <v>461</v>
      </c>
      <c r="H184">
        <v>461</v>
      </c>
      <c r="I184">
        <v>461</v>
      </c>
      <c r="J184">
        <v>461</v>
      </c>
      <c r="L184" s="2">
        <v>0</v>
      </c>
      <c r="M184" s="2">
        <v>0</v>
      </c>
      <c r="N184" s="2">
        <v>0</v>
      </c>
      <c r="O184" s="2">
        <v>207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f>+Tabla3[[#This Row],[V GRAVADAS]]</f>
        <v>207</v>
      </c>
      <c r="V184" t="s">
        <v>31</v>
      </c>
    </row>
    <row r="185" spans="1:22" x14ac:dyDescent="0.25">
      <c r="A185" t="s">
        <v>369</v>
      </c>
      <c r="B185" t="s">
        <v>491</v>
      </c>
      <c r="C185" t="s">
        <v>1</v>
      </c>
      <c r="D185" t="s">
        <v>53</v>
      </c>
      <c r="E185" t="s">
        <v>142</v>
      </c>
      <c r="F185" t="s">
        <v>143</v>
      </c>
      <c r="G185">
        <v>462</v>
      </c>
      <c r="H185">
        <v>462</v>
      </c>
      <c r="I185">
        <v>462</v>
      </c>
      <c r="J185">
        <v>462</v>
      </c>
      <c r="L185" s="2">
        <v>0</v>
      </c>
      <c r="M185" s="2">
        <v>0</v>
      </c>
      <c r="N185" s="2">
        <v>0</v>
      </c>
      <c r="O185" s="2">
        <v>92.15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f>+Tabla3[[#This Row],[V GRAVADAS]]</f>
        <v>92.15</v>
      </c>
      <c r="V185" t="s">
        <v>31</v>
      </c>
    </row>
    <row r="186" spans="1:22" x14ac:dyDescent="0.25">
      <c r="A186" t="s">
        <v>369</v>
      </c>
      <c r="B186" t="s">
        <v>491</v>
      </c>
      <c r="C186" t="s">
        <v>1</v>
      </c>
      <c r="D186" t="s">
        <v>53</v>
      </c>
      <c r="E186" t="s">
        <v>142</v>
      </c>
      <c r="F186" t="s">
        <v>143</v>
      </c>
      <c r="G186">
        <v>463</v>
      </c>
      <c r="H186">
        <v>463</v>
      </c>
      <c r="I186">
        <v>463</v>
      </c>
      <c r="J186">
        <v>463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f>+Tabla3[[#This Row],[V GRAVADAS]]</f>
        <v>0</v>
      </c>
      <c r="V186" t="s">
        <v>31</v>
      </c>
    </row>
    <row r="187" spans="1:22" x14ac:dyDescent="0.25">
      <c r="A187" t="s">
        <v>369</v>
      </c>
      <c r="B187" t="s">
        <v>491</v>
      </c>
      <c r="C187" t="s">
        <v>1</v>
      </c>
      <c r="D187" t="s">
        <v>53</v>
      </c>
      <c r="E187" t="s">
        <v>142</v>
      </c>
      <c r="F187" t="s">
        <v>143</v>
      </c>
      <c r="G187">
        <v>464</v>
      </c>
      <c r="H187">
        <v>464</v>
      </c>
      <c r="I187">
        <v>464</v>
      </c>
      <c r="J187">
        <v>464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f>+Tabla3[[#This Row],[V GRAVADAS]]</f>
        <v>0</v>
      </c>
      <c r="V187" t="s">
        <v>31</v>
      </c>
    </row>
    <row r="188" spans="1:22" x14ac:dyDescent="0.25">
      <c r="A188" t="s">
        <v>369</v>
      </c>
      <c r="B188" t="s">
        <v>491</v>
      </c>
      <c r="C188" t="s">
        <v>1</v>
      </c>
      <c r="D188" t="s">
        <v>53</v>
      </c>
      <c r="E188" t="s">
        <v>142</v>
      </c>
      <c r="F188" t="s">
        <v>143</v>
      </c>
      <c r="G188">
        <v>465</v>
      </c>
      <c r="H188">
        <v>465</v>
      </c>
      <c r="I188">
        <v>465</v>
      </c>
      <c r="J188">
        <v>465</v>
      </c>
      <c r="L188" s="2">
        <v>0</v>
      </c>
      <c r="M188" s="2">
        <v>0</v>
      </c>
      <c r="N188" s="2">
        <v>0</v>
      </c>
      <c r="O188" s="2">
        <v>105.65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f>+Tabla3[[#This Row],[V GRAVADAS]]</f>
        <v>105.65</v>
      </c>
      <c r="V188" t="s">
        <v>31</v>
      </c>
    </row>
    <row r="189" spans="1:22" x14ac:dyDescent="0.25">
      <c r="A189" t="s">
        <v>369</v>
      </c>
      <c r="B189" t="s">
        <v>491</v>
      </c>
      <c r="C189" t="s">
        <v>1</v>
      </c>
      <c r="D189" t="s">
        <v>53</v>
      </c>
      <c r="E189" t="s">
        <v>142</v>
      </c>
      <c r="F189" t="s">
        <v>143</v>
      </c>
      <c r="G189">
        <v>466</v>
      </c>
      <c r="H189">
        <v>466</v>
      </c>
      <c r="I189">
        <v>466</v>
      </c>
      <c r="J189">
        <v>466</v>
      </c>
      <c r="L189" s="2">
        <v>0</v>
      </c>
      <c r="M189" s="2">
        <v>0</v>
      </c>
      <c r="N189" s="2">
        <v>0</v>
      </c>
      <c r="O189" s="2">
        <v>121.6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f>+Tabla3[[#This Row],[V GRAVADAS]]</f>
        <v>121.6</v>
      </c>
      <c r="V189" t="s">
        <v>31</v>
      </c>
    </row>
    <row r="190" spans="1:22" x14ac:dyDescent="0.25">
      <c r="A190" t="s">
        <v>369</v>
      </c>
      <c r="B190" t="s">
        <v>492</v>
      </c>
      <c r="C190" t="s">
        <v>1</v>
      </c>
      <c r="D190" t="s">
        <v>53</v>
      </c>
      <c r="E190" t="s">
        <v>142</v>
      </c>
      <c r="F190" t="s">
        <v>143</v>
      </c>
      <c r="G190">
        <v>467</v>
      </c>
      <c r="H190">
        <v>467</v>
      </c>
      <c r="I190">
        <v>467</v>
      </c>
      <c r="J190">
        <v>467</v>
      </c>
      <c r="L190" s="2">
        <v>0</v>
      </c>
      <c r="M190" s="2">
        <v>0</v>
      </c>
      <c r="N190" s="2">
        <v>0</v>
      </c>
      <c r="O190" s="2">
        <v>102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f>+Tabla3[[#This Row],[V GRAVADAS]]</f>
        <v>102</v>
      </c>
      <c r="V190" t="s">
        <v>31</v>
      </c>
    </row>
    <row r="191" spans="1:22" x14ac:dyDescent="0.25">
      <c r="A191" t="s">
        <v>369</v>
      </c>
      <c r="B191" t="s">
        <v>492</v>
      </c>
      <c r="C191" t="s">
        <v>1</v>
      </c>
      <c r="D191" t="s">
        <v>53</v>
      </c>
      <c r="E191" t="s">
        <v>142</v>
      </c>
      <c r="F191" t="s">
        <v>143</v>
      </c>
      <c r="G191">
        <v>468</v>
      </c>
      <c r="H191">
        <v>468</v>
      </c>
      <c r="I191">
        <v>468</v>
      </c>
      <c r="J191">
        <v>468</v>
      </c>
      <c r="L191" s="2">
        <v>0</v>
      </c>
      <c r="M191" s="2">
        <v>0</v>
      </c>
      <c r="N191" s="2">
        <v>0</v>
      </c>
      <c r="O191" s="2">
        <v>120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f>+Tabla3[[#This Row],[V GRAVADAS]]</f>
        <v>120</v>
      </c>
      <c r="V191" t="s">
        <v>31</v>
      </c>
    </row>
    <row r="192" spans="1:22" x14ac:dyDescent="0.25">
      <c r="A192" t="s">
        <v>369</v>
      </c>
      <c r="B192" t="s">
        <v>492</v>
      </c>
      <c r="C192" t="s">
        <v>1</v>
      </c>
      <c r="D192" t="s">
        <v>53</v>
      </c>
      <c r="E192" t="s">
        <v>142</v>
      </c>
      <c r="F192" t="s">
        <v>143</v>
      </c>
      <c r="G192">
        <v>469</v>
      </c>
      <c r="H192">
        <v>469</v>
      </c>
      <c r="I192">
        <v>469</v>
      </c>
      <c r="J192">
        <v>469</v>
      </c>
      <c r="L192" s="2">
        <v>0</v>
      </c>
      <c r="M192" s="2">
        <v>0</v>
      </c>
      <c r="N192" s="2">
        <v>0</v>
      </c>
      <c r="O192" s="2">
        <v>689.46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f>+Tabla3[[#This Row],[V GRAVADAS]]</f>
        <v>689.46</v>
      </c>
      <c r="V192" t="s">
        <v>31</v>
      </c>
    </row>
    <row r="193" spans="1:22" x14ac:dyDescent="0.25">
      <c r="A193" t="s">
        <v>369</v>
      </c>
      <c r="B193" t="s">
        <v>492</v>
      </c>
      <c r="C193" t="s">
        <v>1</v>
      </c>
      <c r="D193" t="s">
        <v>53</v>
      </c>
      <c r="E193" t="s">
        <v>142</v>
      </c>
      <c r="F193" t="s">
        <v>143</v>
      </c>
      <c r="G193">
        <v>470</v>
      </c>
      <c r="H193">
        <v>470</v>
      </c>
      <c r="I193">
        <v>470</v>
      </c>
      <c r="J193">
        <v>470</v>
      </c>
      <c r="L193" s="2">
        <v>0</v>
      </c>
      <c r="M193" s="2">
        <v>0</v>
      </c>
      <c r="N193" s="2">
        <v>0</v>
      </c>
      <c r="O193" s="2">
        <v>74.08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f>+Tabla3[[#This Row],[V GRAVADAS]]</f>
        <v>74.08</v>
      </c>
      <c r="V193" t="s">
        <v>31</v>
      </c>
    </row>
    <row r="194" spans="1:22" x14ac:dyDescent="0.25">
      <c r="A194" t="s">
        <v>370</v>
      </c>
      <c r="B194" t="s">
        <v>500</v>
      </c>
      <c r="C194" t="s">
        <v>1</v>
      </c>
      <c r="D194" t="s">
        <v>53</v>
      </c>
      <c r="E194" t="s">
        <v>142</v>
      </c>
      <c r="F194" t="s">
        <v>143</v>
      </c>
      <c r="G194">
        <v>471</v>
      </c>
      <c r="H194">
        <v>471</v>
      </c>
      <c r="I194">
        <v>471</v>
      </c>
      <c r="J194">
        <v>471</v>
      </c>
      <c r="L194" s="2">
        <v>0</v>
      </c>
      <c r="M194" s="2">
        <v>0</v>
      </c>
      <c r="N194" s="2">
        <v>0</v>
      </c>
      <c r="O194" s="2">
        <v>312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f>+Tabla3[[#This Row],[V GRAVADAS]]</f>
        <v>312</v>
      </c>
      <c r="V194" t="s">
        <v>31</v>
      </c>
    </row>
    <row r="195" spans="1:22" x14ac:dyDescent="0.25">
      <c r="A195" t="s">
        <v>370</v>
      </c>
      <c r="B195" t="s">
        <v>501</v>
      </c>
      <c r="C195" t="s">
        <v>1</v>
      </c>
      <c r="D195" t="s">
        <v>53</v>
      </c>
      <c r="E195" t="s">
        <v>142</v>
      </c>
      <c r="F195" t="s">
        <v>143</v>
      </c>
      <c r="G195">
        <v>472</v>
      </c>
      <c r="H195">
        <v>472</v>
      </c>
      <c r="I195">
        <v>472</v>
      </c>
      <c r="J195">
        <v>472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f>+Tabla3[[#This Row],[V GRAVADAS]]</f>
        <v>0</v>
      </c>
      <c r="V195" t="s">
        <v>31</v>
      </c>
    </row>
    <row r="196" spans="1:22" x14ac:dyDescent="0.25">
      <c r="A196" t="s">
        <v>370</v>
      </c>
      <c r="B196" t="s">
        <v>502</v>
      </c>
      <c r="C196" t="s">
        <v>1</v>
      </c>
      <c r="D196" t="s">
        <v>53</v>
      </c>
      <c r="E196" t="s">
        <v>142</v>
      </c>
      <c r="F196" t="s">
        <v>143</v>
      </c>
      <c r="G196">
        <v>473</v>
      </c>
      <c r="H196">
        <v>473</v>
      </c>
      <c r="I196">
        <v>473</v>
      </c>
      <c r="J196">
        <v>473</v>
      </c>
      <c r="L196" s="2">
        <v>0</v>
      </c>
      <c r="M196" s="2">
        <v>0</v>
      </c>
      <c r="N196" s="2">
        <v>0</v>
      </c>
      <c r="O196" s="2">
        <v>330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f>+Tabla3[[#This Row],[V GRAVADAS]]</f>
        <v>330</v>
      </c>
      <c r="V196" t="s">
        <v>31</v>
      </c>
    </row>
    <row r="197" spans="1:22" x14ac:dyDescent="0.25">
      <c r="A197" t="s">
        <v>370</v>
      </c>
      <c r="B197" t="s">
        <v>503</v>
      </c>
      <c r="C197" t="s">
        <v>1</v>
      </c>
      <c r="D197" t="s">
        <v>53</v>
      </c>
      <c r="E197" t="s">
        <v>142</v>
      </c>
      <c r="F197" t="s">
        <v>143</v>
      </c>
      <c r="G197">
        <v>474</v>
      </c>
      <c r="H197">
        <v>474</v>
      </c>
      <c r="I197">
        <v>474</v>
      </c>
      <c r="J197">
        <v>474</v>
      </c>
      <c r="L197" s="2">
        <v>0</v>
      </c>
      <c r="M197" s="2">
        <v>0</v>
      </c>
      <c r="N197" s="2">
        <v>0</v>
      </c>
      <c r="O197" s="2">
        <v>147.80000000000001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f>+Tabla3[[#This Row],[V GRAVADAS]]</f>
        <v>147.80000000000001</v>
      </c>
      <c r="V197" t="s">
        <v>31</v>
      </c>
    </row>
    <row r="198" spans="1:22" x14ac:dyDescent="0.25">
      <c r="A198" t="s">
        <v>370</v>
      </c>
      <c r="B198" t="s">
        <v>504</v>
      </c>
      <c r="C198" t="s">
        <v>1</v>
      </c>
      <c r="D198" t="s">
        <v>53</v>
      </c>
      <c r="E198" t="s">
        <v>142</v>
      </c>
      <c r="F198" t="s">
        <v>143</v>
      </c>
      <c r="G198">
        <v>475</v>
      </c>
      <c r="H198">
        <v>475</v>
      </c>
      <c r="I198">
        <v>475</v>
      </c>
      <c r="J198">
        <v>475</v>
      </c>
      <c r="L198" s="2">
        <v>0</v>
      </c>
      <c r="M198" s="2">
        <v>0</v>
      </c>
      <c r="N198" s="2">
        <v>0</v>
      </c>
      <c r="O198" s="2">
        <v>387.48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f>+Tabla3[[#This Row],[V GRAVADAS]]</f>
        <v>387.48</v>
      </c>
      <c r="V198" t="s">
        <v>31</v>
      </c>
    </row>
    <row r="199" spans="1:22" x14ac:dyDescent="0.25">
      <c r="A199" t="s">
        <v>370</v>
      </c>
      <c r="B199" t="s">
        <v>504</v>
      </c>
      <c r="C199" t="s">
        <v>1</v>
      </c>
      <c r="D199" t="s">
        <v>53</v>
      </c>
      <c r="E199" t="s">
        <v>142</v>
      </c>
      <c r="F199" t="s">
        <v>143</v>
      </c>
      <c r="G199">
        <v>476</v>
      </c>
      <c r="H199">
        <v>476</v>
      </c>
      <c r="I199">
        <v>476</v>
      </c>
      <c r="J199">
        <v>476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f>+Tabla3[[#This Row],[V GRAVADAS]]</f>
        <v>0</v>
      </c>
      <c r="V199" t="s">
        <v>31</v>
      </c>
    </row>
    <row r="200" spans="1:22" x14ac:dyDescent="0.25">
      <c r="A200" t="s">
        <v>370</v>
      </c>
      <c r="B200" t="s">
        <v>504</v>
      </c>
      <c r="C200" t="s">
        <v>1</v>
      </c>
      <c r="D200" t="s">
        <v>53</v>
      </c>
      <c r="E200" t="s">
        <v>142</v>
      </c>
      <c r="F200" t="s">
        <v>143</v>
      </c>
      <c r="G200">
        <v>477</v>
      </c>
      <c r="H200">
        <v>477</v>
      </c>
      <c r="I200">
        <v>477</v>
      </c>
      <c r="J200">
        <v>477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f>+Tabla3[[#This Row],[V GRAVADAS]]</f>
        <v>0</v>
      </c>
      <c r="V200" t="s">
        <v>31</v>
      </c>
    </row>
    <row r="201" spans="1:22" x14ac:dyDescent="0.25">
      <c r="A201" t="s">
        <v>370</v>
      </c>
      <c r="B201" t="s">
        <v>504</v>
      </c>
      <c r="C201" t="s">
        <v>1</v>
      </c>
      <c r="D201" t="s">
        <v>53</v>
      </c>
      <c r="E201" t="s">
        <v>142</v>
      </c>
      <c r="F201" t="s">
        <v>143</v>
      </c>
      <c r="G201">
        <v>478</v>
      </c>
      <c r="H201">
        <v>478</v>
      </c>
      <c r="I201">
        <v>478</v>
      </c>
      <c r="J201">
        <v>478</v>
      </c>
      <c r="L201" s="2">
        <v>0</v>
      </c>
      <c r="M201" s="2">
        <v>0</v>
      </c>
      <c r="N201" s="2">
        <v>0</v>
      </c>
      <c r="O201" s="2">
        <v>86.95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f>+Tabla3[[#This Row],[V GRAVADAS]]</f>
        <v>86.95</v>
      </c>
      <c r="V201" t="s">
        <v>31</v>
      </c>
    </row>
    <row r="202" spans="1:22" x14ac:dyDescent="0.25">
      <c r="A202" t="s">
        <v>370</v>
      </c>
      <c r="B202" t="s">
        <v>505</v>
      </c>
      <c r="C202" t="s">
        <v>1</v>
      </c>
      <c r="D202" t="s">
        <v>53</v>
      </c>
      <c r="E202" t="s">
        <v>142</v>
      </c>
      <c r="F202" t="s">
        <v>143</v>
      </c>
      <c r="G202">
        <v>481</v>
      </c>
      <c r="H202">
        <v>481</v>
      </c>
      <c r="I202">
        <v>481</v>
      </c>
      <c r="J202">
        <v>481</v>
      </c>
      <c r="L202" s="2">
        <v>0</v>
      </c>
      <c r="M202" s="2">
        <v>0</v>
      </c>
      <c r="N202" s="2">
        <v>0</v>
      </c>
      <c r="O202" s="2">
        <v>386.82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f>+Tabla3[[#This Row],[V GRAVADAS]]</f>
        <v>386.82</v>
      </c>
      <c r="V202" t="s">
        <v>31</v>
      </c>
    </row>
    <row r="203" spans="1:22" x14ac:dyDescent="0.25">
      <c r="A203" t="s">
        <v>370</v>
      </c>
      <c r="B203" t="s">
        <v>505</v>
      </c>
      <c r="C203" t="s">
        <v>1</v>
      </c>
      <c r="D203" t="s">
        <v>53</v>
      </c>
      <c r="E203" t="s">
        <v>142</v>
      </c>
      <c r="F203" t="s">
        <v>143</v>
      </c>
      <c r="G203">
        <v>482</v>
      </c>
      <c r="H203">
        <v>482</v>
      </c>
      <c r="I203">
        <v>482</v>
      </c>
      <c r="J203">
        <v>482</v>
      </c>
      <c r="L203" s="2">
        <v>0</v>
      </c>
      <c r="M203" s="2">
        <v>0</v>
      </c>
      <c r="N203" s="2">
        <v>0</v>
      </c>
      <c r="O203" s="2">
        <v>178.39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f>+Tabla3[[#This Row],[V GRAVADAS]]</f>
        <v>178.39</v>
      </c>
      <c r="V203" t="s">
        <v>31</v>
      </c>
    </row>
    <row r="204" spans="1:22" x14ac:dyDescent="0.25">
      <c r="A204" t="s">
        <v>370</v>
      </c>
      <c r="B204" t="s">
        <v>507</v>
      </c>
      <c r="C204" t="s">
        <v>1</v>
      </c>
      <c r="D204" t="s">
        <v>53</v>
      </c>
      <c r="E204" t="s">
        <v>142</v>
      </c>
      <c r="F204" t="s">
        <v>143</v>
      </c>
      <c r="G204">
        <v>484</v>
      </c>
      <c r="H204">
        <v>484</v>
      </c>
      <c r="I204">
        <v>484</v>
      </c>
      <c r="J204">
        <v>484</v>
      </c>
      <c r="L204" s="2">
        <v>0</v>
      </c>
      <c r="M204" s="2">
        <v>0</v>
      </c>
      <c r="N204" s="2">
        <v>0</v>
      </c>
      <c r="O204" s="2">
        <v>144.22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f>+Tabla3[[#This Row],[V GRAVADAS]]</f>
        <v>144.22</v>
      </c>
      <c r="V204" t="s">
        <v>31</v>
      </c>
    </row>
    <row r="205" spans="1:22" x14ac:dyDescent="0.25">
      <c r="A205" t="s">
        <v>370</v>
      </c>
      <c r="B205" t="s">
        <v>507</v>
      </c>
      <c r="C205" t="s">
        <v>1</v>
      </c>
      <c r="D205" t="s">
        <v>53</v>
      </c>
      <c r="E205" t="s">
        <v>142</v>
      </c>
      <c r="F205" t="s">
        <v>143</v>
      </c>
      <c r="G205">
        <v>485</v>
      </c>
      <c r="H205">
        <v>485</v>
      </c>
      <c r="I205">
        <v>485</v>
      </c>
      <c r="J205">
        <v>485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f>+Tabla3[[#This Row],[V GRAVADAS]]</f>
        <v>0</v>
      </c>
      <c r="V205" t="s">
        <v>31</v>
      </c>
    </row>
    <row r="206" spans="1:22" x14ac:dyDescent="0.25">
      <c r="A206" t="s">
        <v>370</v>
      </c>
      <c r="B206" t="s">
        <v>507</v>
      </c>
      <c r="C206" t="s">
        <v>1</v>
      </c>
      <c r="D206" t="s">
        <v>53</v>
      </c>
      <c r="E206" t="s">
        <v>142</v>
      </c>
      <c r="F206" t="s">
        <v>143</v>
      </c>
      <c r="G206">
        <v>486</v>
      </c>
      <c r="H206">
        <v>486</v>
      </c>
      <c r="I206">
        <v>486</v>
      </c>
      <c r="J206">
        <v>486</v>
      </c>
      <c r="L206" s="2">
        <v>0</v>
      </c>
      <c r="M206" s="2">
        <v>0</v>
      </c>
      <c r="N206" s="2">
        <v>0</v>
      </c>
      <c r="O206" s="2">
        <v>214.97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f>+Tabla3[[#This Row],[V GRAVADAS]]</f>
        <v>214.97</v>
      </c>
      <c r="V206" t="s">
        <v>31</v>
      </c>
    </row>
    <row r="207" spans="1:22" x14ac:dyDescent="0.25">
      <c r="A207" t="s">
        <v>370</v>
      </c>
      <c r="B207" t="s">
        <v>508</v>
      </c>
      <c r="C207" t="s">
        <v>1</v>
      </c>
      <c r="D207" t="s">
        <v>53</v>
      </c>
      <c r="E207" t="s">
        <v>142</v>
      </c>
      <c r="F207" t="s">
        <v>143</v>
      </c>
      <c r="G207">
        <v>487</v>
      </c>
      <c r="H207">
        <v>487</v>
      </c>
      <c r="I207">
        <v>487</v>
      </c>
      <c r="J207">
        <v>487</v>
      </c>
      <c r="L207" s="2">
        <v>0</v>
      </c>
      <c r="M207" s="2">
        <v>0</v>
      </c>
      <c r="N207" s="2">
        <v>0</v>
      </c>
      <c r="O207" s="2">
        <v>82.08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f>+Tabla3[[#This Row],[V GRAVADAS]]</f>
        <v>82.08</v>
      </c>
      <c r="V207" t="s">
        <v>31</v>
      </c>
    </row>
    <row r="208" spans="1:22" x14ac:dyDescent="0.25">
      <c r="A208" t="s">
        <v>370</v>
      </c>
      <c r="B208" t="s">
        <v>508</v>
      </c>
      <c r="C208" t="s">
        <v>1</v>
      </c>
      <c r="D208" t="s">
        <v>53</v>
      </c>
      <c r="E208" t="s">
        <v>142</v>
      </c>
      <c r="F208" t="s">
        <v>143</v>
      </c>
      <c r="G208">
        <v>488</v>
      </c>
      <c r="H208">
        <v>488</v>
      </c>
      <c r="I208">
        <v>488</v>
      </c>
      <c r="J208">
        <v>488</v>
      </c>
      <c r="L208" s="2">
        <v>0</v>
      </c>
      <c r="M208" s="2">
        <v>0</v>
      </c>
      <c r="N208" s="2">
        <v>0</v>
      </c>
      <c r="O208" s="2">
        <v>102.5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f>+Tabla3[[#This Row],[V GRAVADAS]]</f>
        <v>102.5</v>
      </c>
      <c r="V208" t="s">
        <v>31</v>
      </c>
    </row>
    <row r="209" spans="1:22" x14ac:dyDescent="0.25">
      <c r="A209" t="s">
        <v>370</v>
      </c>
      <c r="B209" t="s">
        <v>509</v>
      </c>
      <c r="C209" t="s">
        <v>1</v>
      </c>
      <c r="D209" t="s">
        <v>53</v>
      </c>
      <c r="E209" t="s">
        <v>142</v>
      </c>
      <c r="F209" t="s">
        <v>143</v>
      </c>
      <c r="G209">
        <v>489</v>
      </c>
      <c r="H209">
        <v>489</v>
      </c>
      <c r="I209">
        <v>489</v>
      </c>
      <c r="J209">
        <v>489</v>
      </c>
      <c r="L209" s="2">
        <v>0</v>
      </c>
      <c r="M209" s="2">
        <v>0</v>
      </c>
      <c r="N209" s="2">
        <v>0</v>
      </c>
      <c r="O209" s="2">
        <v>53.85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f>+Tabla3[[#This Row],[V GRAVADAS]]</f>
        <v>53.85</v>
      </c>
      <c r="V209" t="s">
        <v>31</v>
      </c>
    </row>
    <row r="210" spans="1:22" x14ac:dyDescent="0.25">
      <c r="A210" t="s">
        <v>370</v>
      </c>
      <c r="B210" t="s">
        <v>510</v>
      </c>
      <c r="C210" t="s">
        <v>1</v>
      </c>
      <c r="D210" t="s">
        <v>53</v>
      </c>
      <c r="E210" t="s">
        <v>142</v>
      </c>
      <c r="F210" t="s">
        <v>143</v>
      </c>
      <c r="G210">
        <v>490</v>
      </c>
      <c r="H210">
        <v>490</v>
      </c>
      <c r="I210">
        <v>490</v>
      </c>
      <c r="J210">
        <v>490</v>
      </c>
      <c r="L210" s="2">
        <v>0</v>
      </c>
      <c r="M210" s="2">
        <v>0</v>
      </c>
      <c r="N210" s="2">
        <v>0</v>
      </c>
      <c r="O210" s="2">
        <v>247.75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f>+Tabla3[[#This Row],[V GRAVADAS]]</f>
        <v>247.75</v>
      </c>
      <c r="V210" t="s">
        <v>31</v>
      </c>
    </row>
    <row r="211" spans="1:22" x14ac:dyDescent="0.25">
      <c r="A211" t="s">
        <v>370</v>
      </c>
      <c r="B211" t="s">
        <v>511</v>
      </c>
      <c r="C211" t="s">
        <v>1</v>
      </c>
      <c r="D211" t="s">
        <v>53</v>
      </c>
      <c r="E211" t="s">
        <v>142</v>
      </c>
      <c r="F211" t="s">
        <v>143</v>
      </c>
      <c r="G211">
        <v>491</v>
      </c>
      <c r="H211">
        <v>491</v>
      </c>
      <c r="I211">
        <v>491</v>
      </c>
      <c r="J211">
        <v>491</v>
      </c>
      <c r="L211" s="2">
        <v>0</v>
      </c>
      <c r="M211" s="2">
        <v>0</v>
      </c>
      <c r="N211" s="2">
        <v>0</v>
      </c>
      <c r="O211" s="2">
        <v>35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f>+Tabla3[[#This Row],[V GRAVADAS]]</f>
        <v>35</v>
      </c>
      <c r="V211" t="s">
        <v>31</v>
      </c>
    </row>
    <row r="212" spans="1:22" x14ac:dyDescent="0.25">
      <c r="A212" t="s">
        <v>370</v>
      </c>
      <c r="B212" t="s">
        <v>511</v>
      </c>
      <c r="C212" t="s">
        <v>1</v>
      </c>
      <c r="D212" t="s">
        <v>53</v>
      </c>
      <c r="E212" t="s">
        <v>142</v>
      </c>
      <c r="F212" t="s">
        <v>143</v>
      </c>
      <c r="G212">
        <v>492</v>
      </c>
      <c r="H212">
        <v>492</v>
      </c>
      <c r="I212">
        <v>492</v>
      </c>
      <c r="J212">
        <v>492</v>
      </c>
      <c r="L212" s="2">
        <v>0</v>
      </c>
      <c r="M212" s="2">
        <v>0</v>
      </c>
      <c r="N212" s="2">
        <v>0</v>
      </c>
      <c r="O212" s="2">
        <v>65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f>+Tabla3[[#This Row],[V GRAVADAS]]</f>
        <v>65</v>
      </c>
      <c r="V212" t="s">
        <v>31</v>
      </c>
    </row>
    <row r="213" spans="1:22" x14ac:dyDescent="0.25">
      <c r="A213" t="s">
        <v>370</v>
      </c>
      <c r="B213" t="s">
        <v>512</v>
      </c>
      <c r="C213" t="s">
        <v>1</v>
      </c>
      <c r="D213" t="s">
        <v>53</v>
      </c>
      <c r="E213" t="s">
        <v>142</v>
      </c>
      <c r="F213" t="s">
        <v>143</v>
      </c>
      <c r="G213">
        <v>493</v>
      </c>
      <c r="H213">
        <v>493</v>
      </c>
      <c r="I213">
        <v>493</v>
      </c>
      <c r="J213">
        <v>493</v>
      </c>
      <c r="L213" s="2">
        <v>0</v>
      </c>
      <c r="M213" s="2">
        <v>0</v>
      </c>
      <c r="N213" s="2">
        <v>0</v>
      </c>
      <c r="O213" s="2">
        <v>226.08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f>+Tabla3[[#This Row],[V GRAVADAS]]</f>
        <v>226.08</v>
      </c>
      <c r="V213" t="s">
        <v>31</v>
      </c>
    </row>
    <row r="214" spans="1:22" x14ac:dyDescent="0.25">
      <c r="A214" t="s">
        <v>370</v>
      </c>
      <c r="B214" t="s">
        <v>512</v>
      </c>
      <c r="C214" t="s">
        <v>1</v>
      </c>
      <c r="D214" t="s">
        <v>53</v>
      </c>
      <c r="E214" t="s">
        <v>142</v>
      </c>
      <c r="F214" t="s">
        <v>143</v>
      </c>
      <c r="G214">
        <v>494</v>
      </c>
      <c r="H214">
        <v>494</v>
      </c>
      <c r="I214">
        <v>494</v>
      </c>
      <c r="J214">
        <v>494</v>
      </c>
      <c r="L214" s="2">
        <v>0</v>
      </c>
      <c r="M214" s="2">
        <v>0</v>
      </c>
      <c r="N214" s="2">
        <v>0</v>
      </c>
      <c r="O214" s="2">
        <v>72.09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f>+Tabla3[[#This Row],[V GRAVADAS]]</f>
        <v>72.09</v>
      </c>
      <c r="V214" t="s">
        <v>31</v>
      </c>
    </row>
    <row r="215" spans="1:22" x14ac:dyDescent="0.25">
      <c r="A215" t="s">
        <v>370</v>
      </c>
      <c r="B215" t="s">
        <v>513</v>
      </c>
      <c r="C215" t="s">
        <v>1</v>
      </c>
      <c r="D215" t="s">
        <v>53</v>
      </c>
      <c r="E215" t="s">
        <v>142</v>
      </c>
      <c r="F215" t="s">
        <v>143</v>
      </c>
      <c r="G215">
        <v>495</v>
      </c>
      <c r="H215">
        <v>495</v>
      </c>
      <c r="I215">
        <v>495</v>
      </c>
      <c r="J215">
        <v>495</v>
      </c>
      <c r="L215" s="2">
        <v>0</v>
      </c>
      <c r="M215" s="2">
        <v>0</v>
      </c>
      <c r="N215" s="2">
        <v>0</v>
      </c>
      <c r="O215" s="2">
        <v>476.86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f>+Tabla3[[#This Row],[V GRAVADAS]]</f>
        <v>476.86</v>
      </c>
      <c r="V215" t="s">
        <v>31</v>
      </c>
    </row>
    <row r="216" spans="1:22" x14ac:dyDescent="0.25">
      <c r="A216" t="s">
        <v>370</v>
      </c>
      <c r="B216" t="s">
        <v>514</v>
      </c>
      <c r="C216" t="s">
        <v>1</v>
      </c>
      <c r="D216" t="s">
        <v>53</v>
      </c>
      <c r="E216" t="s">
        <v>142</v>
      </c>
      <c r="F216" t="s">
        <v>143</v>
      </c>
      <c r="G216">
        <v>496</v>
      </c>
      <c r="H216">
        <v>496</v>
      </c>
      <c r="I216">
        <v>496</v>
      </c>
      <c r="J216">
        <v>496</v>
      </c>
      <c r="L216" s="2">
        <v>0</v>
      </c>
      <c r="M216" s="2">
        <v>0</v>
      </c>
      <c r="N216" s="2">
        <v>0</v>
      </c>
      <c r="O216" s="2">
        <v>284.75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f>+Tabla3[[#This Row],[V GRAVADAS]]</f>
        <v>284.75</v>
      </c>
      <c r="V216" t="s">
        <v>31</v>
      </c>
    </row>
    <row r="217" spans="1:22" x14ac:dyDescent="0.25">
      <c r="A217" t="s">
        <v>370</v>
      </c>
      <c r="B217" t="s">
        <v>514</v>
      </c>
      <c r="C217" t="s">
        <v>1</v>
      </c>
      <c r="D217" t="s">
        <v>53</v>
      </c>
      <c r="E217" t="s">
        <v>142</v>
      </c>
      <c r="F217" t="s">
        <v>143</v>
      </c>
      <c r="G217">
        <v>497</v>
      </c>
      <c r="H217">
        <v>497</v>
      </c>
      <c r="I217">
        <v>497</v>
      </c>
      <c r="J217">
        <v>497</v>
      </c>
      <c r="L217" s="2">
        <v>0</v>
      </c>
      <c r="M217" s="2">
        <v>0</v>
      </c>
      <c r="N217" s="2">
        <v>0</v>
      </c>
      <c r="O217" s="2">
        <v>260.33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f>+Tabla3[[#This Row],[V GRAVADAS]]</f>
        <v>260.33</v>
      </c>
      <c r="V217" t="s">
        <v>31</v>
      </c>
    </row>
    <row r="218" spans="1:22" x14ac:dyDescent="0.25">
      <c r="A218" t="s">
        <v>370</v>
      </c>
      <c r="B218" t="s">
        <v>515</v>
      </c>
      <c r="C218" t="s">
        <v>1</v>
      </c>
      <c r="D218" t="s">
        <v>53</v>
      </c>
      <c r="E218" t="s">
        <v>142</v>
      </c>
      <c r="F218" t="s">
        <v>143</v>
      </c>
      <c r="G218">
        <v>498</v>
      </c>
      <c r="H218">
        <v>498</v>
      </c>
      <c r="I218">
        <v>498</v>
      </c>
      <c r="J218">
        <v>498</v>
      </c>
      <c r="L218" s="2">
        <v>0</v>
      </c>
      <c r="M218" s="2">
        <v>0</v>
      </c>
      <c r="N218" s="2">
        <v>0</v>
      </c>
      <c r="O218" s="2">
        <v>95.55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f>+Tabla3[[#This Row],[V GRAVADAS]]</f>
        <v>95.55</v>
      </c>
      <c r="V218" t="s">
        <v>31</v>
      </c>
    </row>
    <row r="219" spans="1:22" x14ac:dyDescent="0.25">
      <c r="A219" t="s">
        <v>370</v>
      </c>
      <c r="B219" t="s">
        <v>516</v>
      </c>
      <c r="C219" t="s">
        <v>1</v>
      </c>
      <c r="D219" t="s">
        <v>53</v>
      </c>
      <c r="E219" t="s">
        <v>142</v>
      </c>
      <c r="F219" t="s">
        <v>143</v>
      </c>
      <c r="G219">
        <v>499</v>
      </c>
      <c r="H219">
        <v>499</v>
      </c>
      <c r="I219">
        <v>499</v>
      </c>
      <c r="J219">
        <v>499</v>
      </c>
      <c r="L219" s="2">
        <v>0</v>
      </c>
      <c r="M219" s="2">
        <v>0</v>
      </c>
      <c r="N219" s="2">
        <v>0</v>
      </c>
      <c r="O219" s="2">
        <v>105.77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f>+Tabla3[[#This Row],[V GRAVADAS]]</f>
        <v>105.77</v>
      </c>
      <c r="V219" t="s">
        <v>31</v>
      </c>
    </row>
    <row r="220" spans="1:22" x14ac:dyDescent="0.25">
      <c r="A220" t="s">
        <v>370</v>
      </c>
      <c r="B220" t="s">
        <v>517</v>
      </c>
      <c r="C220" t="s">
        <v>1</v>
      </c>
      <c r="D220" t="s">
        <v>53</v>
      </c>
      <c r="E220" t="s">
        <v>142</v>
      </c>
      <c r="F220" t="s">
        <v>143</v>
      </c>
      <c r="G220">
        <v>500</v>
      </c>
      <c r="H220">
        <v>500</v>
      </c>
      <c r="I220">
        <v>500</v>
      </c>
      <c r="J220">
        <v>500</v>
      </c>
      <c r="L220" s="2">
        <v>0</v>
      </c>
      <c r="M220" s="2">
        <v>0</v>
      </c>
      <c r="N220" s="2">
        <v>0</v>
      </c>
      <c r="O220" s="2">
        <v>154.68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f>+Tabla3[[#This Row],[V GRAVADAS]]</f>
        <v>154.68</v>
      </c>
      <c r="V220" t="s">
        <v>31</v>
      </c>
    </row>
    <row r="221" spans="1:22" x14ac:dyDescent="0.25">
      <c r="A221" t="s">
        <v>370</v>
      </c>
      <c r="B221" t="s">
        <v>518</v>
      </c>
      <c r="C221" t="s">
        <v>1</v>
      </c>
      <c r="D221" t="s">
        <v>53</v>
      </c>
      <c r="E221" t="s">
        <v>142</v>
      </c>
      <c r="F221" t="s">
        <v>143</v>
      </c>
      <c r="G221">
        <v>501</v>
      </c>
      <c r="H221">
        <v>501</v>
      </c>
      <c r="I221">
        <v>501</v>
      </c>
      <c r="J221">
        <v>501</v>
      </c>
      <c r="L221" s="2">
        <v>0</v>
      </c>
      <c r="M221" s="2">
        <v>0</v>
      </c>
      <c r="N221" s="2">
        <v>0</v>
      </c>
      <c r="O221" s="2">
        <v>71.45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f>+Tabla3[[#This Row],[V GRAVADAS]]</f>
        <v>71.45</v>
      </c>
      <c r="V221" t="s">
        <v>31</v>
      </c>
    </row>
    <row r="222" spans="1:22" x14ac:dyDescent="0.25">
      <c r="A222" t="s">
        <v>370</v>
      </c>
      <c r="B222" t="s">
        <v>518</v>
      </c>
      <c r="C222" t="s">
        <v>1</v>
      </c>
      <c r="D222" t="s">
        <v>53</v>
      </c>
      <c r="E222" t="s">
        <v>142</v>
      </c>
      <c r="F222" t="s">
        <v>143</v>
      </c>
      <c r="G222">
        <v>502</v>
      </c>
      <c r="H222">
        <v>502</v>
      </c>
      <c r="I222">
        <v>502</v>
      </c>
      <c r="J222">
        <v>502</v>
      </c>
      <c r="L222" s="2">
        <v>0</v>
      </c>
      <c r="M222" s="2">
        <v>0</v>
      </c>
      <c r="N222" s="2">
        <v>0</v>
      </c>
      <c r="O222" s="2">
        <v>213.55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f>+Tabla3[[#This Row],[V GRAVADAS]]</f>
        <v>213.55</v>
      </c>
      <c r="V222" t="s">
        <v>31</v>
      </c>
    </row>
    <row r="223" spans="1:22" x14ac:dyDescent="0.25">
      <c r="A223" t="s">
        <v>370</v>
      </c>
      <c r="B223" t="s">
        <v>518</v>
      </c>
      <c r="C223" t="s">
        <v>1</v>
      </c>
      <c r="D223" t="s">
        <v>53</v>
      </c>
      <c r="E223" t="s">
        <v>142</v>
      </c>
      <c r="F223" t="s">
        <v>143</v>
      </c>
      <c r="G223">
        <v>503</v>
      </c>
      <c r="H223">
        <v>503</v>
      </c>
      <c r="I223">
        <v>503</v>
      </c>
      <c r="J223">
        <v>503</v>
      </c>
      <c r="L223" s="2">
        <v>0</v>
      </c>
      <c r="M223" s="2">
        <v>0</v>
      </c>
      <c r="N223" s="2">
        <v>0</v>
      </c>
      <c r="O223" s="2">
        <v>144.30000000000001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f>+Tabla3[[#This Row],[V GRAVADAS]]</f>
        <v>144.30000000000001</v>
      </c>
      <c r="V223" t="s">
        <v>31</v>
      </c>
    </row>
    <row r="224" spans="1:22" x14ac:dyDescent="0.25">
      <c r="A224" t="s">
        <v>370</v>
      </c>
      <c r="B224" t="s">
        <v>518</v>
      </c>
      <c r="C224" t="s">
        <v>1</v>
      </c>
      <c r="D224" t="s">
        <v>53</v>
      </c>
      <c r="E224" t="s">
        <v>142</v>
      </c>
      <c r="F224" t="s">
        <v>143</v>
      </c>
      <c r="G224">
        <v>504</v>
      </c>
      <c r="H224">
        <v>504</v>
      </c>
      <c r="I224">
        <v>504</v>
      </c>
      <c r="J224">
        <v>504</v>
      </c>
      <c r="L224" s="2">
        <v>0</v>
      </c>
      <c r="M224" s="2">
        <v>0</v>
      </c>
      <c r="N224" s="2">
        <v>0</v>
      </c>
      <c r="O224" s="2">
        <v>275.8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f>+Tabla3[[#This Row],[V GRAVADAS]]</f>
        <v>275.8</v>
      </c>
      <c r="V224" t="s">
        <v>31</v>
      </c>
    </row>
    <row r="225" spans="1:22" x14ac:dyDescent="0.25">
      <c r="A225" t="s">
        <v>370</v>
      </c>
      <c r="B225" t="s">
        <v>519</v>
      </c>
      <c r="C225" t="s">
        <v>1</v>
      </c>
      <c r="D225" t="s">
        <v>53</v>
      </c>
      <c r="E225" t="s">
        <v>142</v>
      </c>
      <c r="F225" t="s">
        <v>143</v>
      </c>
      <c r="G225">
        <v>505</v>
      </c>
      <c r="H225">
        <v>505</v>
      </c>
      <c r="I225">
        <v>505</v>
      </c>
      <c r="J225">
        <v>505</v>
      </c>
      <c r="L225" s="2">
        <v>0</v>
      </c>
      <c r="M225" s="2">
        <v>0</v>
      </c>
      <c r="N225" s="2">
        <v>0</v>
      </c>
      <c r="O225" s="2">
        <v>253.9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f>+Tabla3[[#This Row],[V GRAVADAS]]</f>
        <v>253.9</v>
      </c>
      <c r="V225" t="s">
        <v>31</v>
      </c>
    </row>
    <row r="226" spans="1:22" x14ac:dyDescent="0.25">
      <c r="A226" t="s">
        <v>371</v>
      </c>
      <c r="B226" t="s">
        <v>1659</v>
      </c>
      <c r="C226" t="s">
        <v>1</v>
      </c>
      <c r="D226" t="s">
        <v>53</v>
      </c>
      <c r="E226" t="s">
        <v>142</v>
      </c>
      <c r="F226" t="s">
        <v>143</v>
      </c>
      <c r="G226">
        <v>506</v>
      </c>
      <c r="H226">
        <v>506</v>
      </c>
      <c r="I226">
        <v>506</v>
      </c>
      <c r="J226">
        <v>506</v>
      </c>
      <c r="L226" s="2">
        <v>0</v>
      </c>
      <c r="M226" s="2">
        <v>0</v>
      </c>
      <c r="N226" s="2">
        <v>0</v>
      </c>
      <c r="O226" s="2">
        <v>60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f>+Tabla3[[#This Row],[V GRAVADAS]]</f>
        <v>60</v>
      </c>
      <c r="V226" t="s">
        <v>31</v>
      </c>
    </row>
    <row r="227" spans="1:22" x14ac:dyDescent="0.25">
      <c r="A227" t="s">
        <v>371</v>
      </c>
      <c r="B227" t="s">
        <v>1659</v>
      </c>
      <c r="C227" t="s">
        <v>1</v>
      </c>
      <c r="D227" t="s">
        <v>53</v>
      </c>
      <c r="E227" t="s">
        <v>142</v>
      </c>
      <c r="F227" t="s">
        <v>143</v>
      </c>
      <c r="G227">
        <v>507</v>
      </c>
      <c r="H227">
        <v>507</v>
      </c>
      <c r="I227">
        <v>507</v>
      </c>
      <c r="J227">
        <v>507</v>
      </c>
      <c r="L227" s="2">
        <v>0</v>
      </c>
      <c r="M227" s="2">
        <v>0</v>
      </c>
      <c r="N227" s="2">
        <v>0</v>
      </c>
      <c r="O227" s="2">
        <v>163.85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f>+Tabla3[[#This Row],[V GRAVADAS]]</f>
        <v>163.85</v>
      </c>
      <c r="V227" t="s">
        <v>31</v>
      </c>
    </row>
    <row r="228" spans="1:22" x14ac:dyDescent="0.25">
      <c r="A228" t="s">
        <v>371</v>
      </c>
      <c r="B228" t="s">
        <v>1660</v>
      </c>
      <c r="C228" t="s">
        <v>1</v>
      </c>
      <c r="D228" t="s">
        <v>53</v>
      </c>
      <c r="E228" t="s">
        <v>142</v>
      </c>
      <c r="F228" t="s">
        <v>143</v>
      </c>
      <c r="G228">
        <v>508</v>
      </c>
      <c r="H228">
        <v>508</v>
      </c>
      <c r="I228">
        <v>508</v>
      </c>
      <c r="J228">
        <v>508</v>
      </c>
      <c r="L228" s="2">
        <v>0</v>
      </c>
      <c r="M228" s="2">
        <v>0</v>
      </c>
      <c r="N228" s="2">
        <v>0</v>
      </c>
      <c r="O228" s="2">
        <v>136.63999999999999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f>+Tabla3[[#This Row],[V GRAVADAS]]</f>
        <v>136.63999999999999</v>
      </c>
      <c r="V228" t="s">
        <v>31</v>
      </c>
    </row>
    <row r="229" spans="1:22" x14ac:dyDescent="0.25">
      <c r="A229" t="s">
        <v>371</v>
      </c>
      <c r="B229" t="s">
        <v>1661</v>
      </c>
      <c r="C229" t="s">
        <v>1</v>
      </c>
      <c r="D229" t="s">
        <v>53</v>
      </c>
      <c r="E229" t="s">
        <v>142</v>
      </c>
      <c r="F229" t="s">
        <v>143</v>
      </c>
      <c r="G229">
        <v>509</v>
      </c>
      <c r="H229">
        <v>509</v>
      </c>
      <c r="I229">
        <v>509</v>
      </c>
      <c r="J229">
        <v>509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f>+Tabla3[[#This Row],[V GRAVADAS]]</f>
        <v>0</v>
      </c>
      <c r="V229" t="s">
        <v>31</v>
      </c>
    </row>
    <row r="230" spans="1:22" x14ac:dyDescent="0.25">
      <c r="A230" t="s">
        <v>371</v>
      </c>
      <c r="B230" t="s">
        <v>1661</v>
      </c>
      <c r="C230" t="s">
        <v>1</v>
      </c>
      <c r="D230" t="s">
        <v>53</v>
      </c>
      <c r="E230" t="s">
        <v>142</v>
      </c>
      <c r="F230" t="s">
        <v>143</v>
      </c>
      <c r="G230">
        <v>510</v>
      </c>
      <c r="H230">
        <v>510</v>
      </c>
      <c r="I230">
        <v>510</v>
      </c>
      <c r="J230">
        <v>510</v>
      </c>
      <c r="L230" s="2">
        <v>0</v>
      </c>
      <c r="M230" s="2">
        <v>0</v>
      </c>
      <c r="N230" s="2">
        <v>0</v>
      </c>
      <c r="O230" s="2">
        <v>322.35000000000002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f>+Tabla3[[#This Row],[V GRAVADAS]]</f>
        <v>322.35000000000002</v>
      </c>
      <c r="V230" t="s">
        <v>31</v>
      </c>
    </row>
    <row r="231" spans="1:22" x14ac:dyDescent="0.25">
      <c r="A231" t="s">
        <v>371</v>
      </c>
      <c r="B231" t="s">
        <v>1661</v>
      </c>
      <c r="C231" t="s">
        <v>1</v>
      </c>
      <c r="D231" t="s">
        <v>53</v>
      </c>
      <c r="E231" t="s">
        <v>142</v>
      </c>
      <c r="F231" t="s">
        <v>143</v>
      </c>
      <c r="G231">
        <v>511</v>
      </c>
      <c r="H231">
        <v>511</v>
      </c>
      <c r="I231">
        <v>511</v>
      </c>
      <c r="J231">
        <v>511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f>+Tabla3[[#This Row],[V GRAVADAS]]</f>
        <v>0</v>
      </c>
      <c r="V231" t="s">
        <v>31</v>
      </c>
    </row>
    <row r="232" spans="1:22" x14ac:dyDescent="0.25">
      <c r="A232" t="s">
        <v>371</v>
      </c>
      <c r="B232" t="s">
        <v>1661</v>
      </c>
      <c r="C232" t="s">
        <v>1</v>
      </c>
      <c r="D232" t="s">
        <v>53</v>
      </c>
      <c r="E232" t="s">
        <v>142</v>
      </c>
      <c r="F232" t="s">
        <v>143</v>
      </c>
      <c r="G232">
        <v>512</v>
      </c>
      <c r="H232">
        <v>512</v>
      </c>
      <c r="I232">
        <v>512</v>
      </c>
      <c r="J232">
        <v>512</v>
      </c>
      <c r="L232" s="2">
        <v>0</v>
      </c>
      <c r="M232" s="2">
        <v>0</v>
      </c>
      <c r="N232" s="2">
        <v>0</v>
      </c>
      <c r="O232" s="2">
        <v>152.24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f>+Tabla3[[#This Row],[V GRAVADAS]]</f>
        <v>152.24</v>
      </c>
      <c r="V232" t="s">
        <v>31</v>
      </c>
    </row>
    <row r="233" spans="1:22" x14ac:dyDescent="0.25">
      <c r="A233" t="s">
        <v>371</v>
      </c>
      <c r="B233" t="s">
        <v>1662</v>
      </c>
      <c r="C233" t="s">
        <v>1</v>
      </c>
      <c r="D233" t="s">
        <v>53</v>
      </c>
      <c r="E233" t="s">
        <v>142</v>
      </c>
      <c r="F233" t="s">
        <v>143</v>
      </c>
      <c r="G233">
        <v>513</v>
      </c>
      <c r="H233">
        <v>513</v>
      </c>
      <c r="I233">
        <v>513</v>
      </c>
      <c r="J233">
        <v>513</v>
      </c>
      <c r="L233" s="2">
        <v>0</v>
      </c>
      <c r="M233" s="2">
        <v>0</v>
      </c>
      <c r="N233" s="2">
        <v>0</v>
      </c>
      <c r="O233" s="2">
        <v>84.74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f>+Tabla3[[#This Row],[V GRAVADAS]]</f>
        <v>84.74</v>
      </c>
      <c r="V233" t="s">
        <v>31</v>
      </c>
    </row>
    <row r="234" spans="1:22" x14ac:dyDescent="0.25">
      <c r="A234" t="s">
        <v>371</v>
      </c>
      <c r="B234" t="s">
        <v>1662</v>
      </c>
      <c r="C234" t="s">
        <v>1</v>
      </c>
      <c r="D234" t="s">
        <v>53</v>
      </c>
      <c r="E234" t="s">
        <v>142</v>
      </c>
      <c r="F234" t="s">
        <v>143</v>
      </c>
      <c r="G234">
        <v>514</v>
      </c>
      <c r="H234">
        <v>514</v>
      </c>
      <c r="I234">
        <v>514</v>
      </c>
      <c r="J234">
        <v>514</v>
      </c>
      <c r="L234" s="2">
        <v>0</v>
      </c>
      <c r="M234" s="2">
        <v>0</v>
      </c>
      <c r="N234" s="2">
        <v>0</v>
      </c>
      <c r="O234" s="2">
        <v>65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f>+Tabla3[[#This Row],[V GRAVADAS]]</f>
        <v>65</v>
      </c>
      <c r="V234" t="s">
        <v>31</v>
      </c>
    </row>
    <row r="235" spans="1:22" x14ac:dyDescent="0.25">
      <c r="A235" t="s">
        <v>371</v>
      </c>
      <c r="B235" t="s">
        <v>1662</v>
      </c>
      <c r="C235" t="s">
        <v>1</v>
      </c>
      <c r="D235" t="s">
        <v>53</v>
      </c>
      <c r="E235" t="s">
        <v>142</v>
      </c>
      <c r="F235" t="s">
        <v>143</v>
      </c>
      <c r="G235">
        <v>515</v>
      </c>
      <c r="H235">
        <v>515</v>
      </c>
      <c r="I235">
        <v>515</v>
      </c>
      <c r="J235">
        <v>515</v>
      </c>
      <c r="L235" s="2">
        <v>0</v>
      </c>
      <c r="M235" s="2">
        <v>0</v>
      </c>
      <c r="N235" s="2">
        <v>0</v>
      </c>
      <c r="O235" s="2">
        <v>160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f>+Tabla3[[#This Row],[V GRAVADAS]]</f>
        <v>160</v>
      </c>
      <c r="V235" t="s">
        <v>31</v>
      </c>
    </row>
    <row r="236" spans="1:22" x14ac:dyDescent="0.25">
      <c r="A236" t="s">
        <v>371</v>
      </c>
      <c r="B236" t="s">
        <v>1662</v>
      </c>
      <c r="C236" t="s">
        <v>1</v>
      </c>
      <c r="D236" t="s">
        <v>53</v>
      </c>
      <c r="E236" t="s">
        <v>142</v>
      </c>
      <c r="F236" t="s">
        <v>143</v>
      </c>
      <c r="G236">
        <v>516</v>
      </c>
      <c r="H236">
        <v>516</v>
      </c>
      <c r="I236">
        <v>516</v>
      </c>
      <c r="J236">
        <v>516</v>
      </c>
      <c r="L236" s="2">
        <v>0</v>
      </c>
      <c r="M236" s="2">
        <v>0</v>
      </c>
      <c r="N236" s="2">
        <v>0</v>
      </c>
      <c r="O236" s="2">
        <v>271.95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f>+Tabla3[[#This Row],[V GRAVADAS]]</f>
        <v>271.95</v>
      </c>
      <c r="V236" t="s">
        <v>31</v>
      </c>
    </row>
    <row r="237" spans="1:22" x14ac:dyDescent="0.25">
      <c r="A237" t="s">
        <v>371</v>
      </c>
      <c r="B237" t="s">
        <v>1662</v>
      </c>
      <c r="C237" t="s">
        <v>1</v>
      </c>
      <c r="D237" t="s">
        <v>53</v>
      </c>
      <c r="E237" t="s">
        <v>142</v>
      </c>
      <c r="F237" t="s">
        <v>143</v>
      </c>
      <c r="G237">
        <v>517</v>
      </c>
      <c r="H237">
        <v>517</v>
      </c>
      <c r="I237">
        <v>517</v>
      </c>
      <c r="J237">
        <v>517</v>
      </c>
      <c r="L237" s="2">
        <v>0</v>
      </c>
      <c r="M237" s="2">
        <v>0</v>
      </c>
      <c r="N237" s="2">
        <v>0</v>
      </c>
      <c r="O237" s="2">
        <v>22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f>+Tabla3[[#This Row],[V GRAVADAS]]</f>
        <v>22</v>
      </c>
      <c r="V237" t="s">
        <v>31</v>
      </c>
    </row>
    <row r="238" spans="1:22" x14ac:dyDescent="0.25">
      <c r="A238" t="s">
        <v>371</v>
      </c>
      <c r="B238" t="s">
        <v>1663</v>
      </c>
      <c r="C238" t="s">
        <v>1</v>
      </c>
      <c r="D238" t="s">
        <v>53</v>
      </c>
      <c r="E238" t="s">
        <v>142</v>
      </c>
      <c r="F238" t="s">
        <v>143</v>
      </c>
      <c r="G238">
        <v>518</v>
      </c>
      <c r="H238">
        <v>518</v>
      </c>
      <c r="I238">
        <v>518</v>
      </c>
      <c r="J238">
        <v>518</v>
      </c>
      <c r="L238" s="2">
        <v>0</v>
      </c>
      <c r="M238" s="2">
        <v>0</v>
      </c>
      <c r="N238" s="2">
        <v>0</v>
      </c>
      <c r="O238" s="2">
        <v>562.63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f>+Tabla3[[#This Row],[V GRAVADAS]]</f>
        <v>562.63</v>
      </c>
      <c r="V238" t="s">
        <v>31</v>
      </c>
    </row>
    <row r="239" spans="1:22" x14ac:dyDescent="0.25">
      <c r="A239" t="s">
        <v>371</v>
      </c>
      <c r="B239" t="s">
        <v>1664</v>
      </c>
      <c r="C239" t="s">
        <v>1</v>
      </c>
      <c r="D239" t="s">
        <v>53</v>
      </c>
      <c r="E239" t="s">
        <v>142</v>
      </c>
      <c r="F239" t="s">
        <v>143</v>
      </c>
      <c r="G239">
        <v>519</v>
      </c>
      <c r="H239">
        <v>519</v>
      </c>
      <c r="I239">
        <v>519</v>
      </c>
      <c r="J239">
        <v>519</v>
      </c>
      <c r="L239" s="2">
        <v>0</v>
      </c>
      <c r="M239" s="2">
        <v>0</v>
      </c>
      <c r="N239" s="2">
        <v>0</v>
      </c>
      <c r="O239" s="2">
        <v>370.16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f>+Tabla3[[#This Row],[V GRAVADAS]]</f>
        <v>370.16</v>
      </c>
      <c r="V239" t="s">
        <v>31</v>
      </c>
    </row>
    <row r="240" spans="1:22" x14ac:dyDescent="0.25">
      <c r="A240" t="s">
        <v>371</v>
      </c>
      <c r="B240" t="s">
        <v>1665</v>
      </c>
      <c r="C240" t="s">
        <v>1</v>
      </c>
      <c r="D240" t="s">
        <v>53</v>
      </c>
      <c r="E240" t="s">
        <v>142</v>
      </c>
      <c r="F240" t="s">
        <v>143</v>
      </c>
      <c r="G240">
        <v>520</v>
      </c>
      <c r="H240">
        <v>520</v>
      </c>
      <c r="I240">
        <v>520</v>
      </c>
      <c r="J240">
        <v>520</v>
      </c>
      <c r="L240" s="2">
        <v>0</v>
      </c>
      <c r="M240" s="2">
        <v>0</v>
      </c>
      <c r="N240" s="2">
        <v>0</v>
      </c>
      <c r="O240" s="2">
        <v>473.68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f>+Tabla3[[#This Row],[V GRAVADAS]]</f>
        <v>473.68</v>
      </c>
      <c r="V240" t="s">
        <v>31</v>
      </c>
    </row>
    <row r="241" spans="1:22" x14ac:dyDescent="0.25">
      <c r="A241" t="s">
        <v>371</v>
      </c>
      <c r="B241" t="s">
        <v>1666</v>
      </c>
      <c r="C241" t="s">
        <v>1</v>
      </c>
      <c r="D241" t="s">
        <v>53</v>
      </c>
      <c r="E241" t="s">
        <v>142</v>
      </c>
      <c r="F241" t="s">
        <v>143</v>
      </c>
      <c r="G241">
        <v>521</v>
      </c>
      <c r="H241">
        <v>521</v>
      </c>
      <c r="I241">
        <v>521</v>
      </c>
      <c r="J241">
        <v>521</v>
      </c>
      <c r="L241" s="2">
        <v>0</v>
      </c>
      <c r="M241" s="2">
        <v>0</v>
      </c>
      <c r="N241" s="2">
        <v>0</v>
      </c>
      <c r="O241" s="2">
        <v>457.6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f>+Tabla3[[#This Row],[V GRAVADAS]]</f>
        <v>457.6</v>
      </c>
      <c r="V241" t="s">
        <v>31</v>
      </c>
    </row>
    <row r="242" spans="1:22" x14ac:dyDescent="0.25">
      <c r="A242" t="s">
        <v>371</v>
      </c>
      <c r="B242" t="s">
        <v>1666</v>
      </c>
      <c r="C242" t="s">
        <v>1</v>
      </c>
      <c r="D242" t="s">
        <v>53</v>
      </c>
      <c r="E242" t="s">
        <v>142</v>
      </c>
      <c r="F242" t="s">
        <v>143</v>
      </c>
      <c r="G242">
        <v>522</v>
      </c>
      <c r="H242">
        <v>522</v>
      </c>
      <c r="I242">
        <v>522</v>
      </c>
      <c r="J242">
        <v>522</v>
      </c>
      <c r="L242" s="2">
        <v>0</v>
      </c>
      <c r="M242" s="2">
        <v>0</v>
      </c>
      <c r="N242" s="2">
        <v>0</v>
      </c>
      <c r="O242" s="2">
        <v>35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f>+Tabla3[[#This Row],[V GRAVADAS]]</f>
        <v>35</v>
      </c>
      <c r="V242" t="s">
        <v>31</v>
      </c>
    </row>
    <row r="243" spans="1:22" x14ac:dyDescent="0.25">
      <c r="A243" t="s">
        <v>371</v>
      </c>
      <c r="B243" t="s">
        <v>1667</v>
      </c>
      <c r="C243" t="s">
        <v>1</v>
      </c>
      <c r="D243" t="s">
        <v>53</v>
      </c>
      <c r="E243" t="s">
        <v>142</v>
      </c>
      <c r="F243" t="s">
        <v>143</v>
      </c>
      <c r="G243">
        <v>523</v>
      </c>
      <c r="H243">
        <v>523</v>
      </c>
      <c r="I243">
        <v>523</v>
      </c>
      <c r="J243">
        <v>523</v>
      </c>
      <c r="L243" s="2">
        <v>0</v>
      </c>
      <c r="M243" s="2">
        <v>0</v>
      </c>
      <c r="N243" s="2">
        <v>0</v>
      </c>
      <c r="O243" s="2">
        <v>655.16999999999996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f>+Tabla3[[#This Row],[V GRAVADAS]]</f>
        <v>655.16999999999996</v>
      </c>
      <c r="V243" t="s">
        <v>31</v>
      </c>
    </row>
    <row r="244" spans="1:22" x14ac:dyDescent="0.25">
      <c r="A244" t="s">
        <v>371</v>
      </c>
      <c r="B244" t="s">
        <v>1668</v>
      </c>
      <c r="C244" t="s">
        <v>1</v>
      </c>
      <c r="D244" t="s">
        <v>53</v>
      </c>
      <c r="E244" t="s">
        <v>142</v>
      </c>
      <c r="F244" t="s">
        <v>143</v>
      </c>
      <c r="G244">
        <v>524</v>
      </c>
      <c r="H244">
        <v>524</v>
      </c>
      <c r="I244">
        <v>524</v>
      </c>
      <c r="J244">
        <v>524</v>
      </c>
      <c r="L244" s="2">
        <v>0</v>
      </c>
      <c r="M244" s="2">
        <v>0</v>
      </c>
      <c r="N244" s="2">
        <v>0</v>
      </c>
      <c r="O244" s="2">
        <v>121.96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f>+Tabla3[[#This Row],[V GRAVADAS]]</f>
        <v>121.96</v>
      </c>
      <c r="V244" t="s">
        <v>31</v>
      </c>
    </row>
    <row r="245" spans="1:22" x14ac:dyDescent="0.25">
      <c r="A245" t="s">
        <v>371</v>
      </c>
      <c r="B245" t="s">
        <v>1669</v>
      </c>
      <c r="C245" t="s">
        <v>1</v>
      </c>
      <c r="D245" t="s">
        <v>53</v>
      </c>
      <c r="E245" t="s">
        <v>142</v>
      </c>
      <c r="F245" t="s">
        <v>143</v>
      </c>
      <c r="G245">
        <v>525</v>
      </c>
      <c r="H245">
        <v>525</v>
      </c>
      <c r="I245">
        <v>525</v>
      </c>
      <c r="J245">
        <v>525</v>
      </c>
      <c r="L245" s="2">
        <v>0</v>
      </c>
      <c r="M245" s="2">
        <v>0</v>
      </c>
      <c r="N245" s="2">
        <v>0</v>
      </c>
      <c r="O245" s="2">
        <v>393.06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f>+Tabla3[[#This Row],[V GRAVADAS]]</f>
        <v>393.06</v>
      </c>
      <c r="V245" t="s">
        <v>31</v>
      </c>
    </row>
    <row r="246" spans="1:22" x14ac:dyDescent="0.25">
      <c r="A246" t="s">
        <v>371</v>
      </c>
      <c r="B246" t="s">
        <v>1670</v>
      </c>
      <c r="C246" t="s">
        <v>1</v>
      </c>
      <c r="D246" t="s">
        <v>53</v>
      </c>
      <c r="E246" t="s">
        <v>142</v>
      </c>
      <c r="F246" t="s">
        <v>143</v>
      </c>
      <c r="G246">
        <v>526</v>
      </c>
      <c r="H246">
        <v>526</v>
      </c>
      <c r="I246">
        <v>526</v>
      </c>
      <c r="J246">
        <v>526</v>
      </c>
      <c r="L246" s="2">
        <v>0</v>
      </c>
      <c r="M246" s="2">
        <v>0</v>
      </c>
      <c r="N246" s="2">
        <v>0</v>
      </c>
      <c r="O246" s="2">
        <v>244.93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f>+Tabla3[[#This Row],[V GRAVADAS]]</f>
        <v>244.93</v>
      </c>
      <c r="V246" t="s">
        <v>31</v>
      </c>
    </row>
    <row r="247" spans="1:22" x14ac:dyDescent="0.25">
      <c r="A247" t="s">
        <v>371</v>
      </c>
      <c r="B247" t="s">
        <v>1671</v>
      </c>
      <c r="C247" t="s">
        <v>1</v>
      </c>
      <c r="D247" t="s">
        <v>53</v>
      </c>
      <c r="E247" t="s">
        <v>142</v>
      </c>
      <c r="F247" t="s">
        <v>143</v>
      </c>
      <c r="G247">
        <v>527</v>
      </c>
      <c r="H247">
        <v>527</v>
      </c>
      <c r="I247">
        <v>527</v>
      </c>
      <c r="J247">
        <v>527</v>
      </c>
      <c r="L247" s="2">
        <v>0</v>
      </c>
      <c r="M247" s="2">
        <v>0</v>
      </c>
      <c r="N247" s="2">
        <v>0</v>
      </c>
      <c r="O247" s="2">
        <v>174.22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f>+Tabla3[[#This Row],[V GRAVADAS]]</f>
        <v>174.22</v>
      </c>
      <c r="V247" t="s">
        <v>31</v>
      </c>
    </row>
    <row r="248" spans="1:22" x14ac:dyDescent="0.25">
      <c r="A248" t="s">
        <v>371</v>
      </c>
      <c r="B248" t="s">
        <v>1672</v>
      </c>
      <c r="C248" t="s">
        <v>1</v>
      </c>
      <c r="D248" t="s">
        <v>53</v>
      </c>
      <c r="E248" t="s">
        <v>142</v>
      </c>
      <c r="F248" t="s">
        <v>143</v>
      </c>
      <c r="G248">
        <v>528</v>
      </c>
      <c r="H248">
        <v>528</v>
      </c>
      <c r="I248">
        <v>528</v>
      </c>
      <c r="J248">
        <v>528</v>
      </c>
      <c r="L248" s="2">
        <v>0</v>
      </c>
      <c r="M248" s="2">
        <v>0</v>
      </c>
      <c r="N248" s="2">
        <v>0</v>
      </c>
      <c r="O248" s="2">
        <v>142.61000000000001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f>+Tabla3[[#This Row],[V GRAVADAS]]</f>
        <v>142.61000000000001</v>
      </c>
      <c r="V248" t="s">
        <v>31</v>
      </c>
    </row>
    <row r="249" spans="1:22" x14ac:dyDescent="0.25">
      <c r="A249" t="s">
        <v>371</v>
      </c>
      <c r="B249" t="s">
        <v>1672</v>
      </c>
      <c r="C249" t="s">
        <v>1</v>
      </c>
      <c r="D249" t="s">
        <v>53</v>
      </c>
      <c r="E249" t="s">
        <v>142</v>
      </c>
      <c r="F249" t="s">
        <v>143</v>
      </c>
      <c r="G249">
        <v>529</v>
      </c>
      <c r="H249">
        <v>529</v>
      </c>
      <c r="I249">
        <v>529</v>
      </c>
      <c r="J249">
        <v>529</v>
      </c>
      <c r="L249" s="2">
        <v>0</v>
      </c>
      <c r="M249" s="2">
        <v>0</v>
      </c>
      <c r="N249" s="2">
        <v>0</v>
      </c>
      <c r="O249" s="2">
        <v>200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f>+Tabla3[[#This Row],[V GRAVADAS]]</f>
        <v>200</v>
      </c>
      <c r="V249" t="s">
        <v>31</v>
      </c>
    </row>
    <row r="250" spans="1:22" x14ac:dyDescent="0.25">
      <c r="A250" t="s">
        <v>372</v>
      </c>
      <c r="B250" s="65" t="s">
        <v>1710</v>
      </c>
      <c r="C250" t="s">
        <v>1</v>
      </c>
      <c r="D250" t="s">
        <v>53</v>
      </c>
      <c r="E250" t="s">
        <v>142</v>
      </c>
      <c r="F250" t="s">
        <v>143</v>
      </c>
      <c r="G250">
        <v>479</v>
      </c>
      <c r="H250">
        <v>479</v>
      </c>
      <c r="I250">
        <v>479</v>
      </c>
      <c r="J250">
        <v>479</v>
      </c>
      <c r="L250" s="2">
        <v>0</v>
      </c>
      <c r="M250" s="2">
        <v>0</v>
      </c>
      <c r="N250" s="2">
        <v>0</v>
      </c>
      <c r="O250" s="2">
        <v>838.69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f>+Tabla3[[#This Row],[V GRAVADAS]]</f>
        <v>838.69</v>
      </c>
      <c r="V250" t="s">
        <v>31</v>
      </c>
    </row>
    <row r="251" spans="1:22" x14ac:dyDescent="0.25">
      <c r="A251" t="s">
        <v>372</v>
      </c>
      <c r="B251" s="65" t="s">
        <v>1710</v>
      </c>
      <c r="C251" t="s">
        <v>1</v>
      </c>
      <c r="D251" t="s">
        <v>53</v>
      </c>
      <c r="E251" t="s">
        <v>142</v>
      </c>
      <c r="F251" t="s">
        <v>143</v>
      </c>
      <c r="G251">
        <v>480</v>
      </c>
      <c r="H251">
        <v>480</v>
      </c>
      <c r="I251">
        <v>480</v>
      </c>
      <c r="J251">
        <v>480</v>
      </c>
      <c r="L251" s="2">
        <v>0</v>
      </c>
      <c r="M251" s="2">
        <v>0</v>
      </c>
      <c r="N251" s="2">
        <v>0</v>
      </c>
      <c r="O251" s="2">
        <v>896.79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f>+Tabla3[[#This Row],[V GRAVADAS]]</f>
        <v>896.79</v>
      </c>
      <c r="V251" t="s">
        <v>31</v>
      </c>
    </row>
    <row r="252" spans="1:22" x14ac:dyDescent="0.25">
      <c r="A252" t="s">
        <v>372</v>
      </c>
      <c r="B252" s="65" t="s">
        <v>1710</v>
      </c>
      <c r="C252" t="s">
        <v>1</v>
      </c>
      <c r="D252" t="s">
        <v>53</v>
      </c>
      <c r="E252" t="s">
        <v>142</v>
      </c>
      <c r="F252" t="s">
        <v>143</v>
      </c>
      <c r="G252">
        <v>483</v>
      </c>
      <c r="H252">
        <v>483</v>
      </c>
      <c r="I252">
        <v>483</v>
      </c>
      <c r="J252">
        <v>483</v>
      </c>
      <c r="L252" s="2">
        <v>0</v>
      </c>
      <c r="M252" s="2">
        <v>0</v>
      </c>
      <c r="N252" s="2">
        <v>0</v>
      </c>
      <c r="O252" s="2">
        <v>568.78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f>+Tabla3[[#This Row],[V GRAVADAS]]</f>
        <v>568.78</v>
      </c>
      <c r="V252" t="s">
        <v>31</v>
      </c>
    </row>
    <row r="253" spans="1:22" x14ac:dyDescent="0.25">
      <c r="A253" t="s">
        <v>372</v>
      </c>
      <c r="B253" s="65" t="s">
        <v>1713</v>
      </c>
      <c r="C253" t="s">
        <v>1</v>
      </c>
      <c r="D253" t="s">
        <v>53</v>
      </c>
      <c r="E253" t="s">
        <v>142</v>
      </c>
      <c r="F253" t="s">
        <v>143</v>
      </c>
      <c r="G253">
        <v>530</v>
      </c>
      <c r="H253">
        <v>530</v>
      </c>
      <c r="I253">
        <v>530</v>
      </c>
      <c r="J253">
        <v>530</v>
      </c>
      <c r="L253" s="2">
        <v>0</v>
      </c>
      <c r="M253" s="2">
        <v>0</v>
      </c>
      <c r="N253" s="2">
        <v>0</v>
      </c>
      <c r="O253" s="2">
        <v>109.45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f>+Tabla3[[#This Row],[V GRAVADAS]]</f>
        <v>109.45</v>
      </c>
      <c r="V253" t="s">
        <v>31</v>
      </c>
    </row>
    <row r="254" spans="1:22" x14ac:dyDescent="0.25">
      <c r="A254" t="s">
        <v>372</v>
      </c>
      <c r="B254" s="65" t="s">
        <v>1713</v>
      </c>
      <c r="C254" t="s">
        <v>1</v>
      </c>
      <c r="D254" t="s">
        <v>53</v>
      </c>
      <c r="E254" t="s">
        <v>142</v>
      </c>
      <c r="F254" t="s">
        <v>143</v>
      </c>
      <c r="G254">
        <v>531</v>
      </c>
      <c r="H254">
        <v>531</v>
      </c>
      <c r="I254">
        <v>531</v>
      </c>
      <c r="J254">
        <v>531</v>
      </c>
      <c r="L254" s="2">
        <v>0</v>
      </c>
      <c r="M254" s="2">
        <v>0</v>
      </c>
      <c r="N254" s="2">
        <v>0</v>
      </c>
      <c r="O254" s="2">
        <v>169.55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f>+Tabla3[[#This Row],[V GRAVADAS]]</f>
        <v>169.55</v>
      </c>
      <c r="V254" t="s">
        <v>31</v>
      </c>
    </row>
    <row r="255" spans="1:22" x14ac:dyDescent="0.25">
      <c r="A255" t="s">
        <v>372</v>
      </c>
      <c r="B255" s="65" t="s">
        <v>1714</v>
      </c>
      <c r="C255" t="s">
        <v>1</v>
      </c>
      <c r="D255" t="s">
        <v>53</v>
      </c>
      <c r="E255" t="s">
        <v>142</v>
      </c>
      <c r="F255" t="s">
        <v>143</v>
      </c>
      <c r="G255">
        <v>532</v>
      </c>
      <c r="H255">
        <v>532</v>
      </c>
      <c r="I255">
        <v>532</v>
      </c>
      <c r="J255">
        <v>532</v>
      </c>
      <c r="L255" s="2">
        <v>0</v>
      </c>
      <c r="M255" s="2">
        <v>0</v>
      </c>
      <c r="N255" s="2">
        <v>0</v>
      </c>
      <c r="O255" s="2">
        <v>231.41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f>+Tabla3[[#This Row],[V GRAVADAS]]</f>
        <v>231.41</v>
      </c>
      <c r="V255" t="s">
        <v>31</v>
      </c>
    </row>
    <row r="256" spans="1:22" x14ac:dyDescent="0.25">
      <c r="A256" t="s">
        <v>372</v>
      </c>
      <c r="B256" t="s">
        <v>1715</v>
      </c>
      <c r="C256" t="s">
        <v>1</v>
      </c>
      <c r="D256" t="s">
        <v>53</v>
      </c>
      <c r="E256" t="s">
        <v>142</v>
      </c>
      <c r="F256" t="s">
        <v>143</v>
      </c>
      <c r="G256">
        <v>533</v>
      </c>
      <c r="H256">
        <v>533</v>
      </c>
      <c r="I256">
        <v>533</v>
      </c>
      <c r="J256">
        <v>533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f>+Tabla3[[#This Row],[V GRAVADAS]]</f>
        <v>0</v>
      </c>
      <c r="V256" t="s">
        <v>31</v>
      </c>
    </row>
    <row r="257" spans="1:22" x14ac:dyDescent="0.25">
      <c r="A257" t="s">
        <v>372</v>
      </c>
      <c r="B257" t="s">
        <v>1715</v>
      </c>
      <c r="C257" t="s">
        <v>1</v>
      </c>
      <c r="D257" t="s">
        <v>53</v>
      </c>
      <c r="E257" t="s">
        <v>142</v>
      </c>
      <c r="F257" t="s">
        <v>143</v>
      </c>
      <c r="G257">
        <v>534</v>
      </c>
      <c r="H257">
        <v>534</v>
      </c>
      <c r="I257">
        <v>534</v>
      </c>
      <c r="J257">
        <v>534</v>
      </c>
      <c r="L257" s="2">
        <v>0</v>
      </c>
      <c r="M257" s="2">
        <v>0</v>
      </c>
      <c r="N257" s="2">
        <v>0</v>
      </c>
      <c r="O257" s="2">
        <v>240.3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f>+Tabla3[[#This Row],[V GRAVADAS]]</f>
        <v>240.3</v>
      </c>
      <c r="V257" t="s">
        <v>31</v>
      </c>
    </row>
    <row r="258" spans="1:22" x14ac:dyDescent="0.25">
      <c r="A258" t="s">
        <v>372</v>
      </c>
      <c r="B258" t="s">
        <v>1716</v>
      </c>
      <c r="C258" t="s">
        <v>1</v>
      </c>
      <c r="D258" t="s">
        <v>53</v>
      </c>
      <c r="E258" t="s">
        <v>142</v>
      </c>
      <c r="F258" t="s">
        <v>143</v>
      </c>
      <c r="G258">
        <v>535</v>
      </c>
      <c r="H258">
        <v>535</v>
      </c>
      <c r="I258">
        <v>535</v>
      </c>
      <c r="J258">
        <v>535</v>
      </c>
      <c r="L258" s="2">
        <v>0</v>
      </c>
      <c r="M258" s="2">
        <v>0</v>
      </c>
      <c r="N258" s="2">
        <v>0</v>
      </c>
      <c r="O258" s="2">
        <v>218.5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f>+Tabla3[[#This Row],[V GRAVADAS]]</f>
        <v>218.5</v>
      </c>
      <c r="V258" t="s">
        <v>31</v>
      </c>
    </row>
    <row r="259" spans="1:22" x14ac:dyDescent="0.25">
      <c r="A259" t="s">
        <v>372</v>
      </c>
      <c r="B259" t="s">
        <v>1717</v>
      </c>
      <c r="C259" t="s">
        <v>1</v>
      </c>
      <c r="D259" t="s">
        <v>53</v>
      </c>
      <c r="E259" t="s">
        <v>142</v>
      </c>
      <c r="F259" t="s">
        <v>143</v>
      </c>
      <c r="G259">
        <v>536</v>
      </c>
      <c r="H259">
        <v>536</v>
      </c>
      <c r="I259">
        <v>536</v>
      </c>
      <c r="J259">
        <v>536</v>
      </c>
      <c r="L259" s="2">
        <v>0</v>
      </c>
      <c r="M259" s="2">
        <v>0</v>
      </c>
      <c r="N259" s="2">
        <v>0</v>
      </c>
      <c r="O259" s="2">
        <v>122.83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f>+Tabla3[[#This Row],[V GRAVADAS]]</f>
        <v>122.83</v>
      </c>
      <c r="V259" t="s">
        <v>31</v>
      </c>
    </row>
    <row r="260" spans="1:22" x14ac:dyDescent="0.25">
      <c r="A260" t="s">
        <v>372</v>
      </c>
      <c r="B260" t="s">
        <v>1718</v>
      </c>
      <c r="C260" t="s">
        <v>1</v>
      </c>
      <c r="D260" t="s">
        <v>53</v>
      </c>
      <c r="E260" t="s">
        <v>142</v>
      </c>
      <c r="F260" t="s">
        <v>143</v>
      </c>
      <c r="G260">
        <v>537</v>
      </c>
      <c r="H260">
        <v>537</v>
      </c>
      <c r="I260">
        <v>537</v>
      </c>
      <c r="J260">
        <v>537</v>
      </c>
      <c r="L260" s="2">
        <v>0</v>
      </c>
      <c r="M260" s="2">
        <v>0</v>
      </c>
      <c r="N260" s="2">
        <v>0</v>
      </c>
      <c r="O260" s="2">
        <v>154.4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f>+Tabla3[[#This Row],[V GRAVADAS]]</f>
        <v>154.4</v>
      </c>
      <c r="V260" t="s">
        <v>31</v>
      </c>
    </row>
    <row r="261" spans="1:22" x14ac:dyDescent="0.25">
      <c r="A261" t="s">
        <v>372</v>
      </c>
      <c r="B261" t="s">
        <v>1719</v>
      </c>
      <c r="C261" t="s">
        <v>1</v>
      </c>
      <c r="D261" t="s">
        <v>53</v>
      </c>
      <c r="E261" t="s">
        <v>142</v>
      </c>
      <c r="F261" t="s">
        <v>143</v>
      </c>
      <c r="G261">
        <v>538</v>
      </c>
      <c r="H261">
        <v>538</v>
      </c>
      <c r="I261">
        <v>538</v>
      </c>
      <c r="J261">
        <v>538</v>
      </c>
      <c r="L261" s="2">
        <v>0</v>
      </c>
      <c r="M261" s="2">
        <v>0</v>
      </c>
      <c r="N261" s="2">
        <v>0</v>
      </c>
      <c r="O261" s="2">
        <v>403.97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f>+Tabla3[[#This Row],[V GRAVADAS]]</f>
        <v>403.97</v>
      </c>
      <c r="V261" t="s">
        <v>31</v>
      </c>
    </row>
    <row r="262" spans="1:22" x14ac:dyDescent="0.25">
      <c r="A262" t="s">
        <v>372</v>
      </c>
      <c r="B262" t="s">
        <v>1720</v>
      </c>
      <c r="C262" t="s">
        <v>1</v>
      </c>
      <c r="D262" t="s">
        <v>53</v>
      </c>
      <c r="E262" t="s">
        <v>142</v>
      </c>
      <c r="F262" t="s">
        <v>143</v>
      </c>
      <c r="G262">
        <v>539</v>
      </c>
      <c r="H262">
        <v>539</v>
      </c>
      <c r="I262">
        <v>539</v>
      </c>
      <c r="J262">
        <v>539</v>
      </c>
      <c r="L262" s="2">
        <v>0</v>
      </c>
      <c r="M262" s="2">
        <v>0</v>
      </c>
      <c r="N262" s="2">
        <v>0</v>
      </c>
      <c r="O262" s="2">
        <v>238.74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f>+Tabla3[[#This Row],[V GRAVADAS]]</f>
        <v>238.74</v>
      </c>
      <c r="V262" t="s">
        <v>31</v>
      </c>
    </row>
    <row r="263" spans="1:22" x14ac:dyDescent="0.25">
      <c r="A263" t="s">
        <v>372</v>
      </c>
      <c r="B263" t="s">
        <v>1721</v>
      </c>
      <c r="C263" t="s">
        <v>1</v>
      </c>
      <c r="D263" t="s">
        <v>53</v>
      </c>
      <c r="E263" t="s">
        <v>142</v>
      </c>
      <c r="F263" t="s">
        <v>143</v>
      </c>
      <c r="G263">
        <v>540</v>
      </c>
      <c r="H263">
        <v>540</v>
      </c>
      <c r="I263">
        <v>540</v>
      </c>
      <c r="J263">
        <v>540</v>
      </c>
      <c r="L263" s="2">
        <v>0</v>
      </c>
      <c r="M263" s="2">
        <v>0</v>
      </c>
      <c r="N263" s="2">
        <v>0</v>
      </c>
      <c r="O263" s="2">
        <v>130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f>+Tabla3[[#This Row],[V GRAVADAS]]</f>
        <v>130</v>
      </c>
      <c r="V263" t="s">
        <v>31</v>
      </c>
    </row>
    <row r="264" spans="1:22" x14ac:dyDescent="0.25">
      <c r="A264" t="s">
        <v>372</v>
      </c>
      <c r="B264" t="s">
        <v>1722</v>
      </c>
      <c r="C264" t="s">
        <v>1</v>
      </c>
      <c r="D264" t="s">
        <v>53</v>
      </c>
      <c r="E264" t="s">
        <v>142</v>
      </c>
      <c r="F264" t="s">
        <v>143</v>
      </c>
      <c r="G264">
        <v>541</v>
      </c>
      <c r="H264">
        <v>541</v>
      </c>
      <c r="I264">
        <v>541</v>
      </c>
      <c r="J264">
        <v>541</v>
      </c>
      <c r="L264" s="2">
        <v>0</v>
      </c>
      <c r="M264" s="2">
        <v>0</v>
      </c>
      <c r="N264" s="2">
        <v>0</v>
      </c>
      <c r="O264" s="2">
        <v>530.19000000000005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f>+Tabla3[[#This Row],[V GRAVADAS]]</f>
        <v>530.19000000000005</v>
      </c>
      <c r="V264" t="s">
        <v>31</v>
      </c>
    </row>
    <row r="265" spans="1:22" x14ac:dyDescent="0.25">
      <c r="A265" t="s">
        <v>372</v>
      </c>
      <c r="B265" t="s">
        <v>1722</v>
      </c>
      <c r="C265" t="s">
        <v>1</v>
      </c>
      <c r="D265" t="s">
        <v>53</v>
      </c>
      <c r="E265" t="s">
        <v>142</v>
      </c>
      <c r="F265" t="s">
        <v>143</v>
      </c>
      <c r="G265">
        <v>542</v>
      </c>
      <c r="H265">
        <v>542</v>
      </c>
      <c r="I265">
        <v>542</v>
      </c>
      <c r="J265">
        <v>542</v>
      </c>
      <c r="L265" s="2">
        <v>0</v>
      </c>
      <c r="M265" s="2">
        <v>0</v>
      </c>
      <c r="N265" s="2">
        <v>0</v>
      </c>
      <c r="O265" s="2">
        <v>110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f>+Tabla3[[#This Row],[V GRAVADAS]]</f>
        <v>110</v>
      </c>
      <c r="V265" t="s">
        <v>31</v>
      </c>
    </row>
    <row r="266" spans="1:22" x14ac:dyDescent="0.25">
      <c r="A266" t="s">
        <v>372</v>
      </c>
      <c r="B266" t="s">
        <v>1723</v>
      </c>
      <c r="C266" t="s">
        <v>1</v>
      </c>
      <c r="D266" t="s">
        <v>53</v>
      </c>
      <c r="E266" t="s">
        <v>142</v>
      </c>
      <c r="F266" t="s">
        <v>143</v>
      </c>
      <c r="G266">
        <v>543</v>
      </c>
      <c r="H266">
        <v>543</v>
      </c>
      <c r="I266">
        <v>543</v>
      </c>
      <c r="J266">
        <v>543</v>
      </c>
      <c r="L266" s="2">
        <v>0</v>
      </c>
      <c r="M266" s="2">
        <v>0</v>
      </c>
      <c r="N266" s="2">
        <v>0</v>
      </c>
      <c r="O266" s="2">
        <v>754.6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f>+Tabla3[[#This Row],[V GRAVADAS]]</f>
        <v>754.6</v>
      </c>
      <c r="V266" t="s">
        <v>31</v>
      </c>
    </row>
    <row r="267" spans="1:22" x14ac:dyDescent="0.25">
      <c r="A267" t="s">
        <v>372</v>
      </c>
      <c r="B267" t="s">
        <v>1724</v>
      </c>
      <c r="C267" t="s">
        <v>1</v>
      </c>
      <c r="D267" t="s">
        <v>53</v>
      </c>
      <c r="E267" t="s">
        <v>142</v>
      </c>
      <c r="F267" t="s">
        <v>143</v>
      </c>
      <c r="G267">
        <v>544</v>
      </c>
      <c r="H267">
        <v>544</v>
      </c>
      <c r="I267">
        <v>544</v>
      </c>
      <c r="J267">
        <v>544</v>
      </c>
      <c r="L267" s="2">
        <v>0</v>
      </c>
      <c r="M267" s="2">
        <v>0</v>
      </c>
      <c r="N267" s="2">
        <v>0</v>
      </c>
      <c r="O267" s="2">
        <v>500.88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f>+Tabla3[[#This Row],[V GRAVADAS]]</f>
        <v>500.88</v>
      </c>
      <c r="V267" t="s">
        <v>31</v>
      </c>
    </row>
    <row r="268" spans="1:22" x14ac:dyDescent="0.25">
      <c r="A268" t="s">
        <v>372</v>
      </c>
      <c r="B268" t="s">
        <v>1725</v>
      </c>
      <c r="C268" t="s">
        <v>1</v>
      </c>
      <c r="D268" t="s">
        <v>53</v>
      </c>
      <c r="E268" t="s">
        <v>142</v>
      </c>
      <c r="F268" t="s">
        <v>143</v>
      </c>
      <c r="G268">
        <v>545</v>
      </c>
      <c r="H268">
        <v>545</v>
      </c>
      <c r="I268">
        <v>545</v>
      </c>
      <c r="J268">
        <v>545</v>
      </c>
      <c r="L268" s="2">
        <v>0</v>
      </c>
      <c r="M268" s="2">
        <v>0</v>
      </c>
      <c r="N268" s="2">
        <v>0</v>
      </c>
      <c r="O268" s="2">
        <v>281.67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f>+Tabla3[[#This Row],[V GRAVADAS]]</f>
        <v>281.67</v>
      </c>
      <c r="V268" t="s">
        <v>31</v>
      </c>
    </row>
    <row r="269" spans="1:22" x14ac:dyDescent="0.25">
      <c r="A269" t="s">
        <v>373</v>
      </c>
      <c r="B269" t="s">
        <v>1752</v>
      </c>
      <c r="C269" t="s">
        <v>1</v>
      </c>
      <c r="D269" t="s">
        <v>53</v>
      </c>
      <c r="E269" t="s">
        <v>142</v>
      </c>
      <c r="F269" t="s">
        <v>143</v>
      </c>
      <c r="G269">
        <v>546</v>
      </c>
      <c r="H269">
        <v>546</v>
      </c>
      <c r="I269">
        <v>546</v>
      </c>
      <c r="J269">
        <v>546</v>
      </c>
      <c r="L269" s="2">
        <v>0</v>
      </c>
      <c r="M269" s="2">
        <v>0</v>
      </c>
      <c r="N269" s="2">
        <v>0</v>
      </c>
      <c r="O269" s="2">
        <v>411.05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f>+Tabla3[[#This Row],[V GRAVADAS]]</f>
        <v>411.05</v>
      </c>
      <c r="V269" t="s">
        <v>31</v>
      </c>
    </row>
    <row r="270" spans="1:22" x14ac:dyDescent="0.25">
      <c r="A270" t="s">
        <v>373</v>
      </c>
      <c r="B270" t="s">
        <v>1754</v>
      </c>
      <c r="C270" t="s">
        <v>1</v>
      </c>
      <c r="D270" t="s">
        <v>53</v>
      </c>
      <c r="E270" t="s">
        <v>142</v>
      </c>
      <c r="F270" t="s">
        <v>143</v>
      </c>
      <c r="G270">
        <v>547</v>
      </c>
      <c r="H270">
        <v>547</v>
      </c>
      <c r="I270">
        <v>547</v>
      </c>
      <c r="J270">
        <v>547</v>
      </c>
      <c r="L270" s="2">
        <v>0</v>
      </c>
      <c r="M270" s="2">
        <v>0</v>
      </c>
      <c r="N270" s="2">
        <v>0</v>
      </c>
      <c r="O270" s="2">
        <v>75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f>+Tabla3[[#This Row],[V GRAVADAS]]</f>
        <v>75</v>
      </c>
      <c r="V270" t="s">
        <v>31</v>
      </c>
    </row>
    <row r="271" spans="1:22" x14ac:dyDescent="0.25">
      <c r="A271" t="s">
        <v>373</v>
      </c>
      <c r="B271" t="s">
        <v>1756</v>
      </c>
      <c r="C271" t="s">
        <v>1</v>
      </c>
      <c r="D271" t="s">
        <v>53</v>
      </c>
      <c r="E271" t="s">
        <v>142</v>
      </c>
      <c r="F271" t="s">
        <v>143</v>
      </c>
      <c r="G271">
        <v>548</v>
      </c>
      <c r="H271">
        <v>548</v>
      </c>
      <c r="I271">
        <v>548</v>
      </c>
      <c r="J271">
        <v>548</v>
      </c>
      <c r="L271" s="2">
        <v>0</v>
      </c>
      <c r="M271" s="2">
        <v>0</v>
      </c>
      <c r="N271" s="2">
        <v>0</v>
      </c>
      <c r="O271" s="2">
        <v>407.12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f>+Tabla3[[#This Row],[V GRAVADAS]]</f>
        <v>407.12</v>
      </c>
      <c r="V271" t="s">
        <v>31</v>
      </c>
    </row>
    <row r="272" spans="1:22" x14ac:dyDescent="0.25">
      <c r="A272" t="s">
        <v>373</v>
      </c>
      <c r="B272" t="s">
        <v>1756</v>
      </c>
      <c r="C272" t="s">
        <v>1</v>
      </c>
      <c r="D272" t="s">
        <v>53</v>
      </c>
      <c r="E272" t="s">
        <v>142</v>
      </c>
      <c r="F272" t="s">
        <v>143</v>
      </c>
      <c r="G272">
        <v>549</v>
      </c>
      <c r="H272">
        <v>549</v>
      </c>
      <c r="I272">
        <v>549</v>
      </c>
      <c r="J272">
        <v>549</v>
      </c>
      <c r="L272" s="2">
        <v>0</v>
      </c>
      <c r="M272" s="2">
        <v>0</v>
      </c>
      <c r="N272" s="2">
        <v>0</v>
      </c>
      <c r="O272" s="2">
        <v>177.6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f>+Tabla3[[#This Row],[V GRAVADAS]]</f>
        <v>177.6</v>
      </c>
      <c r="V272" t="s">
        <v>31</v>
      </c>
    </row>
    <row r="273" spans="1:22" x14ac:dyDescent="0.25">
      <c r="A273" t="s">
        <v>373</v>
      </c>
      <c r="B273" t="s">
        <v>1757</v>
      </c>
      <c r="C273" t="s">
        <v>1</v>
      </c>
      <c r="D273" t="s">
        <v>53</v>
      </c>
      <c r="E273" t="s">
        <v>142</v>
      </c>
      <c r="F273" t="s">
        <v>143</v>
      </c>
      <c r="G273">
        <v>550</v>
      </c>
      <c r="H273">
        <v>550</v>
      </c>
      <c r="I273">
        <v>550</v>
      </c>
      <c r="J273">
        <v>550</v>
      </c>
      <c r="L273" s="2">
        <v>0</v>
      </c>
      <c r="M273" s="2">
        <v>0</v>
      </c>
      <c r="N273" s="2">
        <v>0</v>
      </c>
      <c r="O273" s="2">
        <v>704.2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f>+Tabla3[[#This Row],[V GRAVADAS]]</f>
        <v>704.2</v>
      </c>
      <c r="V273" t="s">
        <v>31</v>
      </c>
    </row>
    <row r="274" spans="1:22" x14ac:dyDescent="0.25">
      <c r="A274" t="s">
        <v>373</v>
      </c>
      <c r="B274" t="s">
        <v>1775</v>
      </c>
      <c r="C274" t="s">
        <v>1</v>
      </c>
      <c r="D274" t="s">
        <v>53</v>
      </c>
      <c r="E274" t="s">
        <v>142</v>
      </c>
      <c r="F274" t="s">
        <v>143</v>
      </c>
      <c r="G274">
        <v>551</v>
      </c>
      <c r="H274">
        <v>551</v>
      </c>
      <c r="I274">
        <v>551</v>
      </c>
      <c r="J274">
        <v>551</v>
      </c>
      <c r="L274" s="2">
        <v>0</v>
      </c>
      <c r="M274" s="2">
        <v>0</v>
      </c>
      <c r="N274" s="2">
        <v>0</v>
      </c>
      <c r="O274" s="2">
        <v>105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f>+Tabla3[[#This Row],[V GRAVADAS]]</f>
        <v>105</v>
      </c>
      <c r="V274" t="s">
        <v>31</v>
      </c>
    </row>
    <row r="275" spans="1:22" x14ac:dyDescent="0.25">
      <c r="A275" t="s">
        <v>373</v>
      </c>
      <c r="B275" t="s">
        <v>1775</v>
      </c>
      <c r="C275" t="s">
        <v>1</v>
      </c>
      <c r="D275" t="s">
        <v>53</v>
      </c>
      <c r="E275" t="s">
        <v>142</v>
      </c>
      <c r="F275" t="s">
        <v>143</v>
      </c>
      <c r="G275">
        <v>552</v>
      </c>
      <c r="H275">
        <v>552</v>
      </c>
      <c r="I275">
        <v>552</v>
      </c>
      <c r="J275">
        <v>552</v>
      </c>
      <c r="L275" s="2">
        <v>0</v>
      </c>
      <c r="M275" s="2">
        <v>0</v>
      </c>
      <c r="N275" s="2">
        <v>0</v>
      </c>
      <c r="O275" s="2">
        <v>382.54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f>+Tabla3[[#This Row],[V GRAVADAS]]</f>
        <v>382.54</v>
      </c>
      <c r="V275" t="s">
        <v>31</v>
      </c>
    </row>
    <row r="276" spans="1:22" x14ac:dyDescent="0.25">
      <c r="A276" t="s">
        <v>373</v>
      </c>
      <c r="B276" t="s">
        <v>1770</v>
      </c>
      <c r="C276" t="s">
        <v>1</v>
      </c>
      <c r="D276" t="s">
        <v>53</v>
      </c>
      <c r="E276" t="s">
        <v>142</v>
      </c>
      <c r="F276" t="s">
        <v>143</v>
      </c>
      <c r="G276">
        <v>553</v>
      </c>
      <c r="H276">
        <v>553</v>
      </c>
      <c r="I276">
        <v>553</v>
      </c>
      <c r="J276">
        <v>553</v>
      </c>
      <c r="L276" s="2">
        <v>0</v>
      </c>
      <c r="M276" s="2">
        <v>0</v>
      </c>
      <c r="N276" s="2">
        <v>0</v>
      </c>
      <c r="O276" s="2">
        <v>95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f>+Tabla3[[#This Row],[V GRAVADAS]]</f>
        <v>95</v>
      </c>
      <c r="V276" t="s">
        <v>31</v>
      </c>
    </row>
    <row r="277" spans="1:22" x14ac:dyDescent="0.25">
      <c r="A277" t="s">
        <v>373</v>
      </c>
      <c r="B277" t="s">
        <v>1771</v>
      </c>
      <c r="C277" t="s">
        <v>1</v>
      </c>
      <c r="D277" t="s">
        <v>53</v>
      </c>
      <c r="E277" t="s">
        <v>142</v>
      </c>
      <c r="F277" t="s">
        <v>143</v>
      </c>
      <c r="G277">
        <v>554</v>
      </c>
      <c r="H277">
        <v>554</v>
      </c>
      <c r="I277">
        <v>554</v>
      </c>
      <c r="J277">
        <v>554</v>
      </c>
      <c r="L277" s="2">
        <v>0</v>
      </c>
      <c r="M277" s="2">
        <v>0</v>
      </c>
      <c r="N277" s="2">
        <v>0</v>
      </c>
      <c r="O277" s="2">
        <v>506.96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f>+Tabla3[[#This Row],[V GRAVADAS]]</f>
        <v>506.96</v>
      </c>
      <c r="V277" t="s">
        <v>31</v>
      </c>
    </row>
    <row r="278" spans="1:22" x14ac:dyDescent="0.25">
      <c r="A278" t="s">
        <v>373</v>
      </c>
      <c r="B278" t="s">
        <v>1776</v>
      </c>
      <c r="C278" t="s">
        <v>1</v>
      </c>
      <c r="D278" t="s">
        <v>53</v>
      </c>
      <c r="E278" t="s">
        <v>142</v>
      </c>
      <c r="F278" t="s">
        <v>143</v>
      </c>
      <c r="G278">
        <v>555</v>
      </c>
      <c r="H278">
        <v>555</v>
      </c>
      <c r="I278">
        <v>555</v>
      </c>
      <c r="J278">
        <v>555</v>
      </c>
      <c r="L278" s="2">
        <v>0</v>
      </c>
      <c r="M278" s="2">
        <v>0</v>
      </c>
      <c r="N278" s="2">
        <v>0</v>
      </c>
      <c r="O278" s="2">
        <v>132.47999999999999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f>+Tabla3[[#This Row],[V GRAVADAS]]</f>
        <v>132.47999999999999</v>
      </c>
      <c r="V278" t="s">
        <v>31</v>
      </c>
    </row>
    <row r="279" spans="1:22" x14ac:dyDescent="0.25">
      <c r="A279" t="s">
        <v>373</v>
      </c>
      <c r="B279" t="s">
        <v>1768</v>
      </c>
      <c r="C279" t="s">
        <v>1</v>
      </c>
      <c r="D279" t="s">
        <v>53</v>
      </c>
      <c r="E279" t="s">
        <v>142</v>
      </c>
      <c r="F279" t="s">
        <v>143</v>
      </c>
      <c r="G279">
        <v>556</v>
      </c>
      <c r="H279">
        <v>556</v>
      </c>
      <c r="I279">
        <v>556</v>
      </c>
      <c r="J279">
        <v>556</v>
      </c>
      <c r="L279" s="2">
        <v>0</v>
      </c>
      <c r="M279" s="2">
        <v>0</v>
      </c>
      <c r="N279" s="2">
        <v>0</v>
      </c>
      <c r="O279" s="2">
        <v>82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f>+Tabla3[[#This Row],[V GRAVADAS]]</f>
        <v>82</v>
      </c>
      <c r="V279" t="s">
        <v>31</v>
      </c>
    </row>
    <row r="280" spans="1:22" x14ac:dyDescent="0.25">
      <c r="A280" t="s">
        <v>373</v>
      </c>
      <c r="B280" t="s">
        <v>1769</v>
      </c>
      <c r="C280" t="s">
        <v>1</v>
      </c>
      <c r="D280" t="s">
        <v>53</v>
      </c>
      <c r="E280" t="s">
        <v>142</v>
      </c>
      <c r="F280" t="s">
        <v>143</v>
      </c>
      <c r="G280">
        <v>557</v>
      </c>
      <c r="H280">
        <v>557</v>
      </c>
      <c r="I280">
        <v>557</v>
      </c>
      <c r="J280">
        <v>557</v>
      </c>
      <c r="L280" s="2">
        <v>0</v>
      </c>
      <c r="M280" s="2">
        <v>0</v>
      </c>
      <c r="N280" s="2">
        <v>0</v>
      </c>
      <c r="O280" s="2">
        <v>738.63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f>+Tabla3[[#This Row],[V GRAVADAS]]</f>
        <v>738.63</v>
      </c>
      <c r="V280" t="s">
        <v>31</v>
      </c>
    </row>
    <row r="281" spans="1:22" x14ac:dyDescent="0.25">
      <c r="A281" t="s">
        <v>373</v>
      </c>
      <c r="B281" t="s">
        <v>1777</v>
      </c>
      <c r="C281" t="s">
        <v>1</v>
      </c>
      <c r="D281" t="s">
        <v>53</v>
      </c>
      <c r="E281" t="s">
        <v>142</v>
      </c>
      <c r="F281" t="s">
        <v>143</v>
      </c>
      <c r="G281">
        <v>558</v>
      </c>
      <c r="H281">
        <v>558</v>
      </c>
      <c r="I281">
        <v>558</v>
      </c>
      <c r="J281">
        <v>558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f>+Tabla3[[#This Row],[V GRAVADAS]]</f>
        <v>0</v>
      </c>
      <c r="V281" t="s">
        <v>31</v>
      </c>
    </row>
    <row r="282" spans="1:22" x14ac:dyDescent="0.25">
      <c r="A282" t="s">
        <v>373</v>
      </c>
      <c r="B282" t="s">
        <v>1777</v>
      </c>
      <c r="C282" t="s">
        <v>1</v>
      </c>
      <c r="D282" t="s">
        <v>53</v>
      </c>
      <c r="E282" t="s">
        <v>142</v>
      </c>
      <c r="F282" t="s">
        <v>143</v>
      </c>
      <c r="G282">
        <v>559</v>
      </c>
      <c r="H282">
        <v>559</v>
      </c>
      <c r="I282">
        <v>559</v>
      </c>
      <c r="J282">
        <v>559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f>+Tabla3[[#This Row],[V GRAVADAS]]</f>
        <v>0</v>
      </c>
      <c r="V282" t="s">
        <v>31</v>
      </c>
    </row>
    <row r="283" spans="1:22" x14ac:dyDescent="0.25">
      <c r="A283" t="s">
        <v>373</v>
      </c>
      <c r="B283" t="s">
        <v>1773</v>
      </c>
      <c r="C283" t="s">
        <v>1</v>
      </c>
      <c r="D283" t="s">
        <v>53</v>
      </c>
      <c r="E283" t="s">
        <v>142</v>
      </c>
      <c r="F283" t="s">
        <v>143</v>
      </c>
      <c r="G283">
        <v>560</v>
      </c>
      <c r="H283">
        <v>560</v>
      </c>
      <c r="I283">
        <v>560</v>
      </c>
      <c r="J283">
        <v>560</v>
      </c>
      <c r="L283" s="2">
        <v>0</v>
      </c>
      <c r="M283" s="2">
        <v>0</v>
      </c>
      <c r="N283" s="2">
        <v>0</v>
      </c>
      <c r="O283" s="2">
        <v>35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f>+Tabla3[[#This Row],[V GRAVADAS]]</f>
        <v>35</v>
      </c>
      <c r="V283" t="s">
        <v>31</v>
      </c>
    </row>
    <row r="284" spans="1:22" x14ac:dyDescent="0.25">
      <c r="A284" t="s">
        <v>373</v>
      </c>
      <c r="B284" t="s">
        <v>1773</v>
      </c>
      <c r="C284" t="s">
        <v>1</v>
      </c>
      <c r="D284" t="s">
        <v>53</v>
      </c>
      <c r="E284" t="s">
        <v>142</v>
      </c>
      <c r="F284" t="s">
        <v>143</v>
      </c>
      <c r="G284">
        <v>561</v>
      </c>
      <c r="H284">
        <v>561</v>
      </c>
      <c r="I284">
        <v>561</v>
      </c>
      <c r="J284">
        <v>561</v>
      </c>
      <c r="L284" s="2">
        <v>0</v>
      </c>
      <c r="M284" s="2">
        <v>0</v>
      </c>
      <c r="N284" s="2">
        <v>0</v>
      </c>
      <c r="O284" s="2">
        <v>80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f>+Tabla3[[#This Row],[V GRAVADAS]]</f>
        <v>80</v>
      </c>
      <c r="V284" t="s">
        <v>31</v>
      </c>
    </row>
    <row r="285" spans="1:22" x14ac:dyDescent="0.25">
      <c r="A285" t="s">
        <v>215</v>
      </c>
      <c r="L285"/>
      <c r="M285"/>
      <c r="N285"/>
      <c r="O285" s="52">
        <f>SUBTOTAL(109,Tabla3[V GRAVADAS])</f>
        <v>58270.650000000031</v>
      </c>
      <c r="P285"/>
      <c r="Q285"/>
      <c r="R285"/>
      <c r="S285"/>
      <c r="T285"/>
      <c r="U285"/>
      <c r="V285">
        <f>SUBTOTAL(103,Tabla3[ANEXO])</f>
        <v>282</v>
      </c>
    </row>
    <row r="287" spans="1:22" x14ac:dyDescent="0.25">
      <c r="O287" s="2">
        <f>+Tabla3[[#Totals],[V GRAVADAS]]/1.13</f>
        <v>51566.946902654898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B885"/>
  <sheetViews>
    <sheetView topLeftCell="A603" workbookViewId="0">
      <selection activeCell="A635" sqref="A635"/>
    </sheetView>
  </sheetViews>
  <sheetFormatPr baseColWidth="10" defaultColWidth="11.42578125" defaultRowHeight="15" x14ac:dyDescent="0.25"/>
  <cols>
    <col min="1" max="1" width="15" bestFit="1" customWidth="1"/>
    <col min="2" max="2" width="48" bestFit="1" customWidth="1"/>
  </cols>
  <sheetData>
    <row r="1" spans="1:2" x14ac:dyDescent="0.25">
      <c r="A1" s="1" t="s">
        <v>30</v>
      </c>
      <c r="B1" t="s">
        <v>29</v>
      </c>
    </row>
    <row r="2" spans="1:2" x14ac:dyDescent="0.25">
      <c r="A2" s="33" t="s">
        <v>56</v>
      </c>
      <c r="B2" s="34" t="s">
        <v>57</v>
      </c>
    </row>
    <row r="3" spans="1:2" x14ac:dyDescent="0.25">
      <c r="A3" s="33" t="s">
        <v>527</v>
      </c>
      <c r="B3" s="34" t="s">
        <v>528</v>
      </c>
    </row>
    <row r="4" spans="1:2" x14ac:dyDescent="0.25">
      <c r="A4" s="33" t="s">
        <v>529</v>
      </c>
      <c r="B4" s="34" t="s">
        <v>530</v>
      </c>
    </row>
    <row r="5" spans="1:2" x14ac:dyDescent="0.25">
      <c r="A5" s="33" t="s">
        <v>531</v>
      </c>
      <c r="B5" s="34" t="s">
        <v>532</v>
      </c>
    </row>
    <row r="6" spans="1:2" x14ac:dyDescent="0.25">
      <c r="A6" s="35" t="s">
        <v>533</v>
      </c>
      <c r="B6" s="34" t="s">
        <v>534</v>
      </c>
    </row>
    <row r="7" spans="1:2" x14ac:dyDescent="0.25">
      <c r="A7" s="33" t="s">
        <v>535</v>
      </c>
      <c r="B7" s="36" t="s">
        <v>536</v>
      </c>
    </row>
    <row r="8" spans="1:2" x14ac:dyDescent="0.25">
      <c r="A8" s="33" t="s">
        <v>147</v>
      </c>
      <c r="B8" s="36" t="s">
        <v>537</v>
      </c>
    </row>
    <row r="9" spans="1:2" x14ac:dyDescent="0.25">
      <c r="A9" s="33" t="s">
        <v>538</v>
      </c>
      <c r="B9" s="36" t="s">
        <v>539</v>
      </c>
    </row>
    <row r="10" spans="1:2" x14ac:dyDescent="0.25">
      <c r="A10" s="33" t="s">
        <v>540</v>
      </c>
      <c r="B10" s="36" t="s">
        <v>541</v>
      </c>
    </row>
    <row r="11" spans="1:2" x14ac:dyDescent="0.25">
      <c r="A11" s="33" t="s">
        <v>542</v>
      </c>
      <c r="B11" s="36" t="s">
        <v>543</v>
      </c>
    </row>
    <row r="12" spans="1:2" x14ac:dyDescent="0.25">
      <c r="A12" s="33" t="s">
        <v>544</v>
      </c>
      <c r="B12" s="36" t="s">
        <v>545</v>
      </c>
    </row>
    <row r="13" spans="1:2" x14ac:dyDescent="0.25">
      <c r="A13" s="33" t="s">
        <v>546</v>
      </c>
      <c r="B13" s="36" t="s">
        <v>547</v>
      </c>
    </row>
    <row r="14" spans="1:2" x14ac:dyDescent="0.25">
      <c r="A14" s="33" t="s">
        <v>548</v>
      </c>
      <c r="B14" s="36" t="s">
        <v>549</v>
      </c>
    </row>
    <row r="15" spans="1:2" x14ac:dyDescent="0.25">
      <c r="A15" s="33" t="s">
        <v>550</v>
      </c>
      <c r="B15" s="36" t="s">
        <v>551</v>
      </c>
    </row>
    <row r="16" spans="1:2" x14ac:dyDescent="0.25">
      <c r="A16" s="33" t="s">
        <v>552</v>
      </c>
      <c r="B16" s="36" t="s">
        <v>553</v>
      </c>
    </row>
    <row r="17" spans="1:2" x14ac:dyDescent="0.25">
      <c r="A17" s="33" t="s">
        <v>554</v>
      </c>
      <c r="B17" s="36" t="s">
        <v>555</v>
      </c>
    </row>
    <row r="18" spans="1:2" x14ac:dyDescent="0.25">
      <c r="A18" s="33" t="s">
        <v>556</v>
      </c>
      <c r="B18" s="36" t="s">
        <v>557</v>
      </c>
    </row>
    <row r="19" spans="1:2" x14ac:dyDescent="0.25">
      <c r="A19" s="33" t="s">
        <v>558</v>
      </c>
      <c r="B19" s="36" t="s">
        <v>559</v>
      </c>
    </row>
    <row r="20" spans="1:2" x14ac:dyDescent="0.25">
      <c r="A20" s="33" t="s">
        <v>560</v>
      </c>
      <c r="B20" s="36" t="s">
        <v>561</v>
      </c>
    </row>
    <row r="21" spans="1:2" x14ac:dyDescent="0.25">
      <c r="A21" s="37" t="s">
        <v>562</v>
      </c>
      <c r="B21" s="38" t="s">
        <v>563</v>
      </c>
    </row>
    <row r="22" spans="1:2" x14ac:dyDescent="0.25">
      <c r="A22" s="23" t="s">
        <v>564</v>
      </c>
      <c r="B22" s="24" t="s">
        <v>565</v>
      </c>
    </row>
    <row r="23" spans="1:2" x14ac:dyDescent="0.25">
      <c r="A23" s="41" t="s">
        <v>566</v>
      </c>
      <c r="B23" s="40" t="s">
        <v>567</v>
      </c>
    </row>
    <row r="24" spans="1:2" x14ac:dyDescent="0.25">
      <c r="A24" s="41" t="s">
        <v>568</v>
      </c>
      <c r="B24" s="40" t="s">
        <v>569</v>
      </c>
    </row>
    <row r="25" spans="1:2" x14ac:dyDescent="0.25">
      <c r="A25" s="41" t="s">
        <v>570</v>
      </c>
      <c r="B25" s="40" t="s">
        <v>571</v>
      </c>
    </row>
    <row r="26" spans="1:2" x14ac:dyDescent="0.25">
      <c r="A26" s="41" t="s">
        <v>572</v>
      </c>
      <c r="B26" s="40" t="s">
        <v>573</v>
      </c>
    </row>
    <row r="27" spans="1:2" x14ac:dyDescent="0.25">
      <c r="A27" s="41" t="s">
        <v>574</v>
      </c>
      <c r="B27" s="40" t="s">
        <v>575</v>
      </c>
    </row>
    <row r="28" spans="1:2" x14ac:dyDescent="0.25">
      <c r="A28" s="41" t="s">
        <v>576</v>
      </c>
      <c r="B28" s="40" t="s">
        <v>577</v>
      </c>
    </row>
    <row r="29" spans="1:2" x14ac:dyDescent="0.25">
      <c r="A29" s="41" t="s">
        <v>578</v>
      </c>
      <c r="B29" s="40" t="s">
        <v>579</v>
      </c>
    </row>
    <row r="30" spans="1:2" x14ac:dyDescent="0.25">
      <c r="A30" s="41" t="s">
        <v>580</v>
      </c>
      <c r="B30" s="40" t="s">
        <v>581</v>
      </c>
    </row>
    <row r="31" spans="1:2" x14ac:dyDescent="0.25">
      <c r="A31" s="41" t="s">
        <v>582</v>
      </c>
      <c r="B31" s="40" t="s">
        <v>583</v>
      </c>
    </row>
    <row r="32" spans="1:2" x14ac:dyDescent="0.25">
      <c r="A32" s="41" t="s">
        <v>584</v>
      </c>
      <c r="B32" s="40" t="s">
        <v>585</v>
      </c>
    </row>
    <row r="33" spans="1:2" x14ac:dyDescent="0.25">
      <c r="A33" s="41" t="s">
        <v>586</v>
      </c>
      <c r="B33" s="40" t="s">
        <v>587</v>
      </c>
    </row>
    <row r="34" spans="1:2" x14ac:dyDescent="0.25">
      <c r="A34" s="41" t="s">
        <v>588</v>
      </c>
      <c r="B34" s="40" t="s">
        <v>589</v>
      </c>
    </row>
    <row r="35" spans="1:2" x14ac:dyDescent="0.25">
      <c r="A35" s="41" t="s">
        <v>590</v>
      </c>
      <c r="B35" s="40" t="s">
        <v>591</v>
      </c>
    </row>
    <row r="36" spans="1:2" x14ac:dyDescent="0.25">
      <c r="A36" s="41" t="s">
        <v>592</v>
      </c>
      <c r="B36" s="40" t="s">
        <v>593</v>
      </c>
    </row>
    <row r="37" spans="1:2" x14ac:dyDescent="0.25">
      <c r="A37" s="41" t="s">
        <v>594</v>
      </c>
      <c r="B37" s="42" t="s">
        <v>595</v>
      </c>
    </row>
    <row r="38" spans="1:2" x14ac:dyDescent="0.25">
      <c r="A38" s="41" t="s">
        <v>113</v>
      </c>
      <c r="B38" s="40" t="s">
        <v>596</v>
      </c>
    </row>
    <row r="39" spans="1:2" x14ac:dyDescent="0.25">
      <c r="A39" s="41" t="s">
        <v>77</v>
      </c>
      <c r="B39" s="40" t="s">
        <v>597</v>
      </c>
    </row>
    <row r="40" spans="1:2" x14ac:dyDescent="0.25">
      <c r="A40" s="41" t="s">
        <v>598</v>
      </c>
      <c r="B40" s="40" t="s">
        <v>599</v>
      </c>
    </row>
    <row r="41" spans="1:2" x14ac:dyDescent="0.25">
      <c r="A41" s="41" t="s">
        <v>402</v>
      </c>
      <c r="B41" s="40" t="s">
        <v>600</v>
      </c>
    </row>
    <row r="42" spans="1:2" x14ac:dyDescent="0.25">
      <c r="A42" s="41" t="s">
        <v>601</v>
      </c>
      <c r="B42" s="40" t="s">
        <v>602</v>
      </c>
    </row>
    <row r="43" spans="1:2" x14ac:dyDescent="0.25">
      <c r="A43" s="41" t="s">
        <v>603</v>
      </c>
      <c r="B43" s="40" t="s">
        <v>604</v>
      </c>
    </row>
    <row r="44" spans="1:2" x14ac:dyDescent="0.25">
      <c r="A44" s="41" t="s">
        <v>605</v>
      </c>
      <c r="B44" s="40" t="s">
        <v>606</v>
      </c>
    </row>
    <row r="45" spans="1:2" x14ac:dyDescent="0.25">
      <c r="A45" s="41" t="s">
        <v>607</v>
      </c>
      <c r="B45" s="42" t="s">
        <v>608</v>
      </c>
    </row>
    <row r="46" spans="1:2" x14ac:dyDescent="0.25">
      <c r="A46" s="41" t="s">
        <v>609</v>
      </c>
      <c r="B46" s="40" t="s">
        <v>610</v>
      </c>
    </row>
    <row r="47" spans="1:2" x14ac:dyDescent="0.25">
      <c r="A47" s="41" t="s">
        <v>611</v>
      </c>
      <c r="B47" s="40" t="s">
        <v>612</v>
      </c>
    </row>
    <row r="48" spans="1:2" x14ac:dyDescent="0.25">
      <c r="A48" s="41" t="s">
        <v>613</v>
      </c>
      <c r="B48" s="40" t="s">
        <v>614</v>
      </c>
    </row>
    <row r="49" spans="1:2" x14ac:dyDescent="0.25">
      <c r="A49" s="41" t="s">
        <v>615</v>
      </c>
      <c r="B49" s="40" t="s">
        <v>616</v>
      </c>
    </row>
    <row r="50" spans="1:2" x14ac:dyDescent="0.25">
      <c r="A50" s="41" t="s">
        <v>617</v>
      </c>
      <c r="B50" s="40" t="s">
        <v>618</v>
      </c>
    </row>
    <row r="51" spans="1:2" x14ac:dyDescent="0.25">
      <c r="A51" s="41" t="s">
        <v>619</v>
      </c>
      <c r="B51" s="40" t="s">
        <v>620</v>
      </c>
    </row>
    <row r="52" spans="1:2" x14ac:dyDescent="0.25">
      <c r="A52" s="41" t="s">
        <v>621</v>
      </c>
      <c r="B52" s="40" t="s">
        <v>622</v>
      </c>
    </row>
    <row r="53" spans="1:2" x14ac:dyDescent="0.25">
      <c r="A53" s="41" t="s">
        <v>623</v>
      </c>
      <c r="B53" s="40" t="s">
        <v>624</v>
      </c>
    </row>
    <row r="54" spans="1:2" x14ac:dyDescent="0.25">
      <c r="A54" s="41" t="s">
        <v>625</v>
      </c>
      <c r="B54" s="40" t="s">
        <v>626</v>
      </c>
    </row>
    <row r="55" spans="1:2" x14ac:dyDescent="0.25">
      <c r="A55" s="41" t="s">
        <v>627</v>
      </c>
      <c r="B55" s="40" t="s">
        <v>628</v>
      </c>
    </row>
    <row r="56" spans="1:2" x14ac:dyDescent="0.25">
      <c r="A56" s="41" t="s">
        <v>629</v>
      </c>
      <c r="B56" s="40" t="s">
        <v>630</v>
      </c>
    </row>
    <row r="57" spans="1:2" x14ac:dyDescent="0.25">
      <c r="A57" s="41" t="s">
        <v>631</v>
      </c>
      <c r="B57" s="40" t="s">
        <v>632</v>
      </c>
    </row>
    <row r="58" spans="1:2" x14ac:dyDescent="0.25">
      <c r="A58" s="41" t="s">
        <v>633</v>
      </c>
      <c r="B58" s="40" t="s">
        <v>634</v>
      </c>
    </row>
    <row r="59" spans="1:2" x14ac:dyDescent="0.25">
      <c r="A59" s="41" t="s">
        <v>635</v>
      </c>
      <c r="B59" s="40" t="s">
        <v>636</v>
      </c>
    </row>
    <row r="60" spans="1:2" x14ac:dyDescent="0.25">
      <c r="A60" s="41" t="s">
        <v>74</v>
      </c>
      <c r="B60" s="40" t="s">
        <v>637</v>
      </c>
    </row>
    <row r="61" spans="1:2" x14ac:dyDescent="0.25">
      <c r="A61" s="41" t="s">
        <v>638</v>
      </c>
      <c r="B61" s="40" t="s">
        <v>639</v>
      </c>
    </row>
    <row r="62" spans="1:2" x14ac:dyDescent="0.25">
      <c r="A62" s="41" t="s">
        <v>640</v>
      </c>
      <c r="B62" s="40" t="s">
        <v>641</v>
      </c>
    </row>
    <row r="63" spans="1:2" x14ac:dyDescent="0.25">
      <c r="A63" s="41" t="s">
        <v>642</v>
      </c>
      <c r="B63" s="40" t="s">
        <v>643</v>
      </c>
    </row>
    <row r="64" spans="1:2" x14ac:dyDescent="0.25">
      <c r="A64" s="41" t="s">
        <v>644</v>
      </c>
      <c r="B64" s="40" t="s">
        <v>645</v>
      </c>
    </row>
    <row r="65" spans="1:2" x14ac:dyDescent="0.25">
      <c r="A65" s="41" t="s">
        <v>646</v>
      </c>
      <c r="B65" s="40" t="s">
        <v>647</v>
      </c>
    </row>
    <row r="66" spans="1:2" x14ac:dyDescent="0.25">
      <c r="A66" s="41" t="s">
        <v>648</v>
      </c>
      <c r="B66" s="40" t="s">
        <v>649</v>
      </c>
    </row>
    <row r="67" spans="1:2" x14ac:dyDescent="0.25">
      <c r="A67" s="41" t="s">
        <v>650</v>
      </c>
      <c r="B67" s="40" t="s">
        <v>651</v>
      </c>
    </row>
    <row r="68" spans="1:2" x14ac:dyDescent="0.25">
      <c r="A68" s="41" t="s">
        <v>652</v>
      </c>
      <c r="B68" s="40" t="s">
        <v>653</v>
      </c>
    </row>
    <row r="69" spans="1:2" x14ac:dyDescent="0.25">
      <c r="A69" s="41" t="s">
        <v>654</v>
      </c>
      <c r="B69" s="40" t="s">
        <v>655</v>
      </c>
    </row>
    <row r="70" spans="1:2" x14ac:dyDescent="0.25">
      <c r="A70" s="41" t="s">
        <v>656</v>
      </c>
      <c r="B70" s="40" t="s">
        <v>657</v>
      </c>
    </row>
    <row r="71" spans="1:2" x14ac:dyDescent="0.25">
      <c r="A71" s="41" t="s">
        <v>658</v>
      </c>
      <c r="B71" s="40" t="s">
        <v>659</v>
      </c>
    </row>
    <row r="72" spans="1:2" x14ac:dyDescent="0.25">
      <c r="A72" s="41" t="s">
        <v>660</v>
      </c>
      <c r="B72" s="40" t="s">
        <v>661</v>
      </c>
    </row>
    <row r="73" spans="1:2" x14ac:dyDescent="0.25">
      <c r="A73" s="41" t="s">
        <v>662</v>
      </c>
      <c r="B73" s="40" t="s">
        <v>663</v>
      </c>
    </row>
    <row r="74" spans="1:2" x14ac:dyDescent="0.25">
      <c r="A74" s="41" t="s">
        <v>664</v>
      </c>
      <c r="B74" s="40" t="s">
        <v>665</v>
      </c>
    </row>
    <row r="75" spans="1:2" x14ac:dyDescent="0.25">
      <c r="A75" s="41" t="s">
        <v>666</v>
      </c>
      <c r="B75" s="40" t="s">
        <v>667</v>
      </c>
    </row>
    <row r="76" spans="1:2" x14ac:dyDescent="0.25">
      <c r="A76" s="41" t="s">
        <v>668</v>
      </c>
      <c r="B76" s="40" t="s">
        <v>669</v>
      </c>
    </row>
    <row r="77" spans="1:2" x14ac:dyDescent="0.25">
      <c r="A77" s="41" t="s">
        <v>670</v>
      </c>
      <c r="B77" s="40" t="s">
        <v>671</v>
      </c>
    </row>
    <row r="78" spans="1:2" x14ac:dyDescent="0.25">
      <c r="A78" s="41" t="s">
        <v>65</v>
      </c>
      <c r="B78" s="40" t="s">
        <v>672</v>
      </c>
    </row>
    <row r="79" spans="1:2" x14ac:dyDescent="0.25">
      <c r="A79" s="41" t="s">
        <v>673</v>
      </c>
      <c r="B79" s="40" t="s">
        <v>674</v>
      </c>
    </row>
    <row r="80" spans="1:2" x14ac:dyDescent="0.25">
      <c r="A80" s="41" t="s">
        <v>675</v>
      </c>
      <c r="B80" s="40" t="s">
        <v>676</v>
      </c>
    </row>
    <row r="81" spans="1:2" x14ac:dyDescent="0.25">
      <c r="A81" s="41" t="s">
        <v>146</v>
      </c>
      <c r="B81" s="40" t="s">
        <v>677</v>
      </c>
    </row>
    <row r="82" spans="1:2" x14ac:dyDescent="0.25">
      <c r="A82" s="41" t="s">
        <v>160</v>
      </c>
      <c r="B82" s="40" t="s">
        <v>678</v>
      </c>
    </row>
    <row r="83" spans="1:2" x14ac:dyDescent="0.25">
      <c r="A83" s="41" t="s">
        <v>679</v>
      </c>
      <c r="B83" s="40" t="s">
        <v>680</v>
      </c>
    </row>
    <row r="84" spans="1:2" x14ac:dyDescent="0.25">
      <c r="A84" s="41" t="s">
        <v>258</v>
      </c>
      <c r="B84" s="40" t="s">
        <v>681</v>
      </c>
    </row>
    <row r="85" spans="1:2" x14ac:dyDescent="0.25">
      <c r="A85" s="41" t="s">
        <v>682</v>
      </c>
      <c r="B85" s="40" t="s">
        <v>683</v>
      </c>
    </row>
    <row r="86" spans="1:2" x14ac:dyDescent="0.25">
      <c r="A86" s="41" t="s">
        <v>684</v>
      </c>
      <c r="B86" s="40" t="s">
        <v>685</v>
      </c>
    </row>
    <row r="87" spans="1:2" x14ac:dyDescent="0.25">
      <c r="A87" s="41" t="s">
        <v>686</v>
      </c>
      <c r="B87" s="40" t="s">
        <v>687</v>
      </c>
    </row>
    <row r="88" spans="1:2" x14ac:dyDescent="0.25">
      <c r="A88" s="41" t="s">
        <v>688</v>
      </c>
      <c r="B88" s="40" t="s">
        <v>689</v>
      </c>
    </row>
    <row r="89" spans="1:2" x14ac:dyDescent="0.25">
      <c r="A89" s="41" t="s">
        <v>690</v>
      </c>
      <c r="B89" s="40" t="s">
        <v>691</v>
      </c>
    </row>
    <row r="90" spans="1:2" x14ac:dyDescent="0.25">
      <c r="A90" s="41" t="s">
        <v>692</v>
      </c>
      <c r="B90" s="40" t="s">
        <v>693</v>
      </c>
    </row>
    <row r="91" spans="1:2" x14ac:dyDescent="0.25">
      <c r="A91" s="41" t="s">
        <v>694</v>
      </c>
      <c r="B91" s="40" t="s">
        <v>695</v>
      </c>
    </row>
    <row r="92" spans="1:2" x14ac:dyDescent="0.25">
      <c r="A92" s="41" t="s">
        <v>696</v>
      </c>
      <c r="B92" s="40" t="s">
        <v>697</v>
      </c>
    </row>
    <row r="93" spans="1:2" x14ac:dyDescent="0.25">
      <c r="A93" s="41" t="s">
        <v>698</v>
      </c>
      <c r="B93" s="40" t="s">
        <v>699</v>
      </c>
    </row>
    <row r="94" spans="1:2" x14ac:dyDescent="0.25">
      <c r="A94" s="41" t="s">
        <v>700</v>
      </c>
      <c r="B94" s="40" t="s">
        <v>701</v>
      </c>
    </row>
    <row r="95" spans="1:2" x14ac:dyDescent="0.25">
      <c r="A95" s="41" t="s">
        <v>702</v>
      </c>
      <c r="B95" s="40" t="s">
        <v>703</v>
      </c>
    </row>
    <row r="96" spans="1:2" x14ac:dyDescent="0.25">
      <c r="A96" s="41" t="s">
        <v>704</v>
      </c>
      <c r="B96" s="40" t="s">
        <v>705</v>
      </c>
    </row>
    <row r="97" spans="1:2" x14ac:dyDescent="0.25">
      <c r="A97" s="41" t="s">
        <v>706</v>
      </c>
      <c r="B97" s="40" t="s">
        <v>707</v>
      </c>
    </row>
    <row r="98" spans="1:2" x14ac:dyDescent="0.25">
      <c r="A98" s="41" t="s">
        <v>708</v>
      </c>
      <c r="B98" s="40" t="s">
        <v>709</v>
      </c>
    </row>
    <row r="99" spans="1:2" x14ac:dyDescent="0.25">
      <c r="A99" s="41" t="s">
        <v>710</v>
      </c>
      <c r="B99" s="40" t="s">
        <v>711</v>
      </c>
    </row>
    <row r="100" spans="1:2" x14ac:dyDescent="0.25">
      <c r="A100" s="41" t="s">
        <v>712</v>
      </c>
      <c r="B100" s="40" t="s">
        <v>713</v>
      </c>
    </row>
    <row r="101" spans="1:2" x14ac:dyDescent="0.25">
      <c r="A101" s="41" t="s">
        <v>138</v>
      </c>
      <c r="B101" s="40" t="s">
        <v>714</v>
      </c>
    </row>
    <row r="102" spans="1:2" x14ac:dyDescent="0.25">
      <c r="A102" s="41" t="s">
        <v>715</v>
      </c>
      <c r="B102" s="40" t="s">
        <v>716</v>
      </c>
    </row>
    <row r="103" spans="1:2" x14ac:dyDescent="0.25">
      <c r="A103" s="41" t="s">
        <v>717</v>
      </c>
      <c r="B103" s="40" t="s">
        <v>718</v>
      </c>
    </row>
    <row r="104" spans="1:2" x14ac:dyDescent="0.25">
      <c r="A104" s="41" t="s">
        <v>719</v>
      </c>
      <c r="B104" s="40" t="s">
        <v>720</v>
      </c>
    </row>
    <row r="105" spans="1:2" x14ac:dyDescent="0.25">
      <c r="A105" s="41" t="s">
        <v>721</v>
      </c>
      <c r="B105" s="40" t="s">
        <v>722</v>
      </c>
    </row>
    <row r="106" spans="1:2" x14ac:dyDescent="0.25">
      <c r="A106" s="41" t="s">
        <v>723</v>
      </c>
      <c r="B106" s="40" t="s">
        <v>724</v>
      </c>
    </row>
    <row r="107" spans="1:2" x14ac:dyDescent="0.25">
      <c r="A107" s="41" t="s">
        <v>725</v>
      </c>
      <c r="B107" s="40" t="s">
        <v>726</v>
      </c>
    </row>
    <row r="108" spans="1:2" x14ac:dyDescent="0.25">
      <c r="A108" s="41" t="s">
        <v>727</v>
      </c>
      <c r="B108" s="40" t="s">
        <v>728</v>
      </c>
    </row>
    <row r="109" spans="1:2" x14ac:dyDescent="0.25">
      <c r="A109" s="41" t="s">
        <v>182</v>
      </c>
      <c r="B109" s="40" t="s">
        <v>183</v>
      </c>
    </row>
    <row r="110" spans="1:2" x14ac:dyDescent="0.25">
      <c r="A110" s="41" t="s">
        <v>133</v>
      </c>
      <c r="B110" s="40" t="s">
        <v>729</v>
      </c>
    </row>
    <row r="111" spans="1:2" x14ac:dyDescent="0.25">
      <c r="A111" s="41" t="s">
        <v>730</v>
      </c>
      <c r="B111" s="40" t="s">
        <v>731</v>
      </c>
    </row>
    <row r="112" spans="1:2" x14ac:dyDescent="0.25">
      <c r="A112" s="41" t="s">
        <v>732</v>
      </c>
      <c r="B112" s="40" t="s">
        <v>733</v>
      </c>
    </row>
    <row r="113" spans="1:2" x14ac:dyDescent="0.25">
      <c r="A113" s="41" t="s">
        <v>734</v>
      </c>
      <c r="B113" s="40" t="s">
        <v>735</v>
      </c>
    </row>
    <row r="114" spans="1:2" x14ac:dyDescent="0.25">
      <c r="A114" s="41" t="s">
        <v>736</v>
      </c>
      <c r="B114" s="40" t="s">
        <v>737</v>
      </c>
    </row>
    <row r="115" spans="1:2" x14ac:dyDescent="0.25">
      <c r="A115" s="41" t="s">
        <v>738</v>
      </c>
      <c r="B115" s="40" t="s">
        <v>739</v>
      </c>
    </row>
    <row r="116" spans="1:2" x14ac:dyDescent="0.25">
      <c r="A116" s="41" t="s">
        <v>740</v>
      </c>
      <c r="B116" s="40" t="s">
        <v>741</v>
      </c>
    </row>
    <row r="117" spans="1:2" x14ac:dyDescent="0.25">
      <c r="A117" s="41" t="s">
        <v>742</v>
      </c>
      <c r="B117" s="40" t="s">
        <v>743</v>
      </c>
    </row>
    <row r="118" spans="1:2" x14ac:dyDescent="0.25">
      <c r="A118" s="41" t="s">
        <v>744</v>
      </c>
      <c r="B118" s="40" t="s">
        <v>745</v>
      </c>
    </row>
    <row r="119" spans="1:2" x14ac:dyDescent="0.25">
      <c r="A119" s="41" t="s">
        <v>746</v>
      </c>
      <c r="B119" s="40" t="s">
        <v>747</v>
      </c>
    </row>
    <row r="120" spans="1:2" x14ac:dyDescent="0.25">
      <c r="A120" s="41" t="s">
        <v>70</v>
      </c>
      <c r="B120" s="40" t="s">
        <v>748</v>
      </c>
    </row>
    <row r="121" spans="1:2" x14ac:dyDescent="0.25">
      <c r="A121" s="41" t="s">
        <v>749</v>
      </c>
      <c r="B121" s="40" t="s">
        <v>750</v>
      </c>
    </row>
    <row r="122" spans="1:2" x14ac:dyDescent="0.25">
      <c r="A122" s="41" t="s">
        <v>751</v>
      </c>
      <c r="B122" s="40" t="s">
        <v>752</v>
      </c>
    </row>
    <row r="123" spans="1:2" x14ac:dyDescent="0.25">
      <c r="A123" s="41" t="s">
        <v>753</v>
      </c>
      <c r="B123" s="40" t="s">
        <v>754</v>
      </c>
    </row>
    <row r="124" spans="1:2" x14ac:dyDescent="0.25">
      <c r="A124" s="41" t="s">
        <v>755</v>
      </c>
      <c r="B124" s="40" t="s">
        <v>756</v>
      </c>
    </row>
    <row r="125" spans="1:2" x14ac:dyDescent="0.25">
      <c r="A125" s="41" t="s">
        <v>449</v>
      </c>
      <c r="B125" s="40" t="s">
        <v>757</v>
      </c>
    </row>
    <row r="126" spans="1:2" x14ac:dyDescent="0.25">
      <c r="A126" s="41" t="s">
        <v>158</v>
      </c>
      <c r="B126" s="40" t="s">
        <v>758</v>
      </c>
    </row>
    <row r="127" spans="1:2" x14ac:dyDescent="0.25">
      <c r="A127" s="41" t="s">
        <v>759</v>
      </c>
      <c r="B127" s="40" t="s">
        <v>760</v>
      </c>
    </row>
    <row r="128" spans="1:2" x14ac:dyDescent="0.25">
      <c r="A128" s="41" t="s">
        <v>761</v>
      </c>
      <c r="B128" s="40" t="s">
        <v>762</v>
      </c>
    </row>
    <row r="129" spans="1:2" x14ac:dyDescent="0.25">
      <c r="A129" s="41" t="s">
        <v>763</v>
      </c>
      <c r="B129" s="40" t="s">
        <v>764</v>
      </c>
    </row>
    <row r="130" spans="1:2" x14ac:dyDescent="0.25">
      <c r="A130" s="41" t="s">
        <v>54</v>
      </c>
      <c r="B130" s="40" t="s">
        <v>765</v>
      </c>
    </row>
    <row r="131" spans="1:2" x14ac:dyDescent="0.25">
      <c r="A131" s="41" t="s">
        <v>766</v>
      </c>
      <c r="B131" s="40" t="s">
        <v>767</v>
      </c>
    </row>
    <row r="132" spans="1:2" x14ac:dyDescent="0.25">
      <c r="A132" s="41" t="s">
        <v>224</v>
      </c>
      <c r="B132" s="40" t="s">
        <v>768</v>
      </c>
    </row>
    <row r="133" spans="1:2" x14ac:dyDescent="0.25">
      <c r="A133" s="41" t="s">
        <v>769</v>
      </c>
      <c r="B133" s="40" t="s">
        <v>770</v>
      </c>
    </row>
    <row r="134" spans="1:2" x14ac:dyDescent="0.25">
      <c r="A134" s="41" t="s">
        <v>771</v>
      </c>
      <c r="B134" s="40" t="s">
        <v>772</v>
      </c>
    </row>
    <row r="135" spans="1:2" x14ac:dyDescent="0.25">
      <c r="A135" s="41" t="s">
        <v>773</v>
      </c>
      <c r="B135" s="40" t="s">
        <v>774</v>
      </c>
    </row>
    <row r="136" spans="1:2" x14ac:dyDescent="0.25">
      <c r="A136" s="41" t="s">
        <v>775</v>
      </c>
      <c r="B136" s="40" t="s">
        <v>776</v>
      </c>
    </row>
    <row r="137" spans="1:2" x14ac:dyDescent="0.25">
      <c r="A137" s="41" t="s">
        <v>777</v>
      </c>
      <c r="B137" s="40" t="s">
        <v>778</v>
      </c>
    </row>
    <row r="138" spans="1:2" x14ac:dyDescent="0.25">
      <c r="A138" s="41" t="s">
        <v>779</v>
      </c>
      <c r="B138" s="40" t="s">
        <v>780</v>
      </c>
    </row>
    <row r="139" spans="1:2" x14ac:dyDescent="0.25">
      <c r="A139" s="41" t="s">
        <v>781</v>
      </c>
      <c r="B139" s="40" t="s">
        <v>782</v>
      </c>
    </row>
    <row r="140" spans="1:2" x14ac:dyDescent="0.25">
      <c r="A140" s="41" t="s">
        <v>783</v>
      </c>
      <c r="B140" s="40" t="s">
        <v>784</v>
      </c>
    </row>
    <row r="141" spans="1:2" x14ac:dyDescent="0.25">
      <c r="A141" s="41" t="s">
        <v>785</v>
      </c>
      <c r="B141" s="40" t="s">
        <v>786</v>
      </c>
    </row>
    <row r="142" spans="1:2" x14ac:dyDescent="0.25">
      <c r="A142" s="41" t="s">
        <v>787</v>
      </c>
      <c r="B142" s="40" t="s">
        <v>788</v>
      </c>
    </row>
    <row r="143" spans="1:2" x14ac:dyDescent="0.25">
      <c r="A143" s="41" t="s">
        <v>789</v>
      </c>
      <c r="B143" s="40" t="s">
        <v>790</v>
      </c>
    </row>
    <row r="144" spans="1:2" x14ac:dyDescent="0.25">
      <c r="A144" s="41" t="s">
        <v>791</v>
      </c>
      <c r="B144" s="40" t="s">
        <v>792</v>
      </c>
    </row>
    <row r="145" spans="1:2" x14ac:dyDescent="0.25">
      <c r="A145" s="41" t="s">
        <v>793</v>
      </c>
      <c r="B145" s="40" t="s">
        <v>794</v>
      </c>
    </row>
    <row r="146" spans="1:2" x14ac:dyDescent="0.25">
      <c r="A146" s="41" t="s">
        <v>795</v>
      </c>
      <c r="B146" s="40" t="s">
        <v>796</v>
      </c>
    </row>
    <row r="147" spans="1:2" x14ac:dyDescent="0.25">
      <c r="A147" s="41" t="s">
        <v>797</v>
      </c>
      <c r="B147" s="40" t="s">
        <v>798</v>
      </c>
    </row>
    <row r="148" spans="1:2" x14ac:dyDescent="0.25">
      <c r="A148" s="41" t="s">
        <v>799</v>
      </c>
      <c r="B148" s="40" t="s">
        <v>800</v>
      </c>
    </row>
    <row r="149" spans="1:2" x14ac:dyDescent="0.25">
      <c r="A149" s="41" t="s">
        <v>801</v>
      </c>
      <c r="B149" s="40" t="s">
        <v>802</v>
      </c>
    </row>
    <row r="150" spans="1:2" x14ac:dyDescent="0.25">
      <c r="A150" s="41" t="s">
        <v>803</v>
      </c>
      <c r="B150" s="40" t="s">
        <v>804</v>
      </c>
    </row>
    <row r="151" spans="1:2" x14ac:dyDescent="0.25">
      <c r="A151" s="41" t="s">
        <v>805</v>
      </c>
      <c r="B151" s="40" t="s">
        <v>806</v>
      </c>
    </row>
    <row r="152" spans="1:2" x14ac:dyDescent="0.25">
      <c r="A152" s="41" t="s">
        <v>807</v>
      </c>
      <c r="B152" s="40" t="s">
        <v>808</v>
      </c>
    </row>
    <row r="153" spans="1:2" x14ac:dyDescent="0.25">
      <c r="A153" s="41" t="s">
        <v>809</v>
      </c>
      <c r="B153" s="40" t="s">
        <v>810</v>
      </c>
    </row>
    <row r="154" spans="1:2" x14ac:dyDescent="0.25">
      <c r="A154" s="41" t="s">
        <v>811</v>
      </c>
      <c r="B154" s="40" t="s">
        <v>812</v>
      </c>
    </row>
    <row r="155" spans="1:2" x14ac:dyDescent="0.25">
      <c r="A155" s="41" t="s">
        <v>813</v>
      </c>
      <c r="B155" s="40" t="s">
        <v>814</v>
      </c>
    </row>
    <row r="156" spans="1:2" x14ac:dyDescent="0.25">
      <c r="A156" s="41" t="s">
        <v>815</v>
      </c>
      <c r="B156" s="40" t="s">
        <v>816</v>
      </c>
    </row>
    <row r="157" spans="1:2" x14ac:dyDescent="0.25">
      <c r="A157" s="41" t="s">
        <v>410</v>
      </c>
      <c r="B157" s="40" t="s">
        <v>92</v>
      </c>
    </row>
    <row r="158" spans="1:2" x14ac:dyDescent="0.25">
      <c r="A158" s="41" t="s">
        <v>817</v>
      </c>
      <c r="B158" s="40" t="s">
        <v>818</v>
      </c>
    </row>
    <row r="159" spans="1:2" x14ac:dyDescent="0.25">
      <c r="A159" s="41" t="s">
        <v>101</v>
      </c>
      <c r="B159" s="40" t="s">
        <v>819</v>
      </c>
    </row>
    <row r="160" spans="1:2" x14ac:dyDescent="0.25">
      <c r="A160" s="41" t="s">
        <v>820</v>
      </c>
      <c r="B160" s="40" t="s">
        <v>821</v>
      </c>
    </row>
    <row r="161" spans="1:2" x14ac:dyDescent="0.25">
      <c r="A161" s="41" t="s">
        <v>119</v>
      </c>
      <c r="B161" s="40" t="s">
        <v>822</v>
      </c>
    </row>
    <row r="162" spans="1:2" x14ac:dyDescent="0.25">
      <c r="A162" s="41" t="s">
        <v>823</v>
      </c>
      <c r="B162" s="40" t="s">
        <v>824</v>
      </c>
    </row>
    <row r="163" spans="1:2" x14ac:dyDescent="0.25">
      <c r="A163" s="41" t="s">
        <v>825</v>
      </c>
      <c r="B163" s="40" t="s">
        <v>826</v>
      </c>
    </row>
    <row r="164" spans="1:2" x14ac:dyDescent="0.25">
      <c r="A164" s="41" t="s">
        <v>827</v>
      </c>
      <c r="B164" s="40" t="s">
        <v>828</v>
      </c>
    </row>
    <row r="165" spans="1:2" x14ac:dyDescent="0.25">
      <c r="A165" s="41" t="s">
        <v>829</v>
      </c>
      <c r="B165" s="40" t="s">
        <v>830</v>
      </c>
    </row>
    <row r="166" spans="1:2" x14ac:dyDescent="0.25">
      <c r="A166" s="41" t="s">
        <v>831</v>
      </c>
      <c r="B166" s="40" t="s">
        <v>832</v>
      </c>
    </row>
    <row r="167" spans="1:2" x14ac:dyDescent="0.25">
      <c r="A167" s="41" t="s">
        <v>131</v>
      </c>
      <c r="B167" s="40" t="s">
        <v>833</v>
      </c>
    </row>
    <row r="168" spans="1:2" x14ac:dyDescent="0.25">
      <c r="A168" s="41" t="s">
        <v>834</v>
      </c>
      <c r="B168" s="40" t="s">
        <v>835</v>
      </c>
    </row>
    <row r="169" spans="1:2" x14ac:dyDescent="0.25">
      <c r="A169" s="41" t="s">
        <v>836</v>
      </c>
      <c r="B169" s="40" t="s">
        <v>837</v>
      </c>
    </row>
    <row r="170" spans="1:2" x14ac:dyDescent="0.25">
      <c r="A170" s="41" t="s">
        <v>178</v>
      </c>
      <c r="B170" s="40" t="s">
        <v>838</v>
      </c>
    </row>
    <row r="171" spans="1:2" x14ac:dyDescent="0.25">
      <c r="A171" s="41" t="s">
        <v>839</v>
      </c>
      <c r="B171" s="40" t="s">
        <v>840</v>
      </c>
    </row>
    <row r="172" spans="1:2" x14ac:dyDescent="0.25">
      <c r="A172" s="41" t="s">
        <v>841</v>
      </c>
      <c r="B172" s="40" t="s">
        <v>842</v>
      </c>
    </row>
    <row r="173" spans="1:2" x14ac:dyDescent="0.25">
      <c r="A173" s="41" t="s">
        <v>843</v>
      </c>
      <c r="B173" s="40" t="s">
        <v>844</v>
      </c>
    </row>
    <row r="174" spans="1:2" x14ac:dyDescent="0.25">
      <c r="A174" s="41" t="s">
        <v>845</v>
      </c>
      <c r="B174" s="40" t="s">
        <v>846</v>
      </c>
    </row>
    <row r="175" spans="1:2" x14ac:dyDescent="0.25">
      <c r="A175" s="41" t="s">
        <v>847</v>
      </c>
      <c r="B175" s="40" t="s">
        <v>848</v>
      </c>
    </row>
    <row r="176" spans="1:2" x14ac:dyDescent="0.25">
      <c r="A176" s="41" t="s">
        <v>849</v>
      </c>
      <c r="B176" s="40" t="s">
        <v>850</v>
      </c>
    </row>
    <row r="177" spans="1:2" x14ac:dyDescent="0.25">
      <c r="A177" s="41" t="s">
        <v>89</v>
      </c>
      <c r="B177" s="40" t="s">
        <v>851</v>
      </c>
    </row>
    <row r="178" spans="1:2" x14ac:dyDescent="0.25">
      <c r="A178" s="41" t="s">
        <v>852</v>
      </c>
      <c r="B178" s="40" t="s">
        <v>853</v>
      </c>
    </row>
    <row r="179" spans="1:2" x14ac:dyDescent="0.25">
      <c r="A179" s="41" t="s">
        <v>854</v>
      </c>
      <c r="B179" s="40" t="s">
        <v>855</v>
      </c>
    </row>
    <row r="180" spans="1:2" x14ac:dyDescent="0.25">
      <c r="A180" s="41" t="s">
        <v>856</v>
      </c>
      <c r="B180" s="40" t="s">
        <v>857</v>
      </c>
    </row>
    <row r="181" spans="1:2" x14ac:dyDescent="0.25">
      <c r="A181" s="41" t="s">
        <v>858</v>
      </c>
      <c r="B181" s="40" t="s">
        <v>859</v>
      </c>
    </row>
    <row r="182" spans="1:2" x14ac:dyDescent="0.25">
      <c r="A182" s="41" t="s">
        <v>860</v>
      </c>
      <c r="B182" s="40" t="s">
        <v>861</v>
      </c>
    </row>
    <row r="183" spans="1:2" x14ac:dyDescent="0.25">
      <c r="A183" s="41" t="s">
        <v>862</v>
      </c>
      <c r="B183" s="40" t="s">
        <v>863</v>
      </c>
    </row>
    <row r="184" spans="1:2" x14ac:dyDescent="0.25">
      <c r="A184" s="41" t="s">
        <v>864</v>
      </c>
      <c r="B184" s="40" t="s">
        <v>865</v>
      </c>
    </row>
    <row r="185" spans="1:2" x14ac:dyDescent="0.25">
      <c r="A185" s="41" t="s">
        <v>127</v>
      </c>
      <c r="B185" s="40" t="s">
        <v>866</v>
      </c>
    </row>
    <row r="186" spans="1:2" x14ac:dyDescent="0.25">
      <c r="A186" s="41" t="s">
        <v>867</v>
      </c>
      <c r="B186" s="40" t="s">
        <v>868</v>
      </c>
    </row>
    <row r="187" spans="1:2" x14ac:dyDescent="0.25">
      <c r="A187" s="41" t="s">
        <v>869</v>
      </c>
      <c r="B187" s="40" t="s">
        <v>100</v>
      </c>
    </row>
    <row r="188" spans="1:2" x14ac:dyDescent="0.25">
      <c r="A188" s="41" t="s">
        <v>108</v>
      </c>
      <c r="B188" s="40" t="s">
        <v>870</v>
      </c>
    </row>
    <row r="189" spans="1:2" x14ac:dyDescent="0.25">
      <c r="A189" s="41" t="s">
        <v>871</v>
      </c>
      <c r="B189" s="40" t="s">
        <v>872</v>
      </c>
    </row>
    <row r="190" spans="1:2" x14ac:dyDescent="0.25">
      <c r="A190" s="41" t="s">
        <v>116</v>
      </c>
      <c r="B190" s="40" t="s">
        <v>117</v>
      </c>
    </row>
    <row r="191" spans="1:2" x14ac:dyDescent="0.25">
      <c r="A191" s="41" t="s">
        <v>873</v>
      </c>
      <c r="B191" s="40" t="s">
        <v>874</v>
      </c>
    </row>
    <row r="192" spans="1:2" x14ac:dyDescent="0.25">
      <c r="A192" s="41" t="s">
        <v>95</v>
      </c>
      <c r="B192" s="40" t="s">
        <v>875</v>
      </c>
    </row>
    <row r="193" spans="1:2" x14ac:dyDescent="0.25">
      <c r="A193" s="41" t="s">
        <v>155</v>
      </c>
      <c r="B193" s="40" t="s">
        <v>876</v>
      </c>
    </row>
    <row r="194" spans="1:2" x14ac:dyDescent="0.25">
      <c r="A194" s="41" t="s">
        <v>877</v>
      </c>
      <c r="B194" s="40" t="s">
        <v>878</v>
      </c>
    </row>
    <row r="195" spans="1:2" x14ac:dyDescent="0.25">
      <c r="A195" s="41" t="s">
        <v>112</v>
      </c>
      <c r="B195" s="40" t="s">
        <v>879</v>
      </c>
    </row>
    <row r="196" spans="1:2" x14ac:dyDescent="0.25">
      <c r="A196" s="41" t="s">
        <v>111</v>
      </c>
      <c r="B196" s="40" t="s">
        <v>880</v>
      </c>
    </row>
    <row r="197" spans="1:2" x14ac:dyDescent="0.25">
      <c r="A197" s="41" t="s">
        <v>881</v>
      </c>
      <c r="B197" s="40" t="s">
        <v>882</v>
      </c>
    </row>
    <row r="198" spans="1:2" x14ac:dyDescent="0.25">
      <c r="A198" s="41" t="s">
        <v>93</v>
      </c>
      <c r="B198" s="40" t="s">
        <v>883</v>
      </c>
    </row>
    <row r="199" spans="1:2" x14ac:dyDescent="0.25">
      <c r="A199" s="41" t="s">
        <v>884</v>
      </c>
      <c r="B199" s="40" t="s">
        <v>885</v>
      </c>
    </row>
    <row r="200" spans="1:2" x14ac:dyDescent="0.25">
      <c r="A200" s="41" t="s">
        <v>886</v>
      </c>
      <c r="B200" s="40" t="s">
        <v>887</v>
      </c>
    </row>
    <row r="201" spans="1:2" x14ac:dyDescent="0.25">
      <c r="A201" s="41" t="s">
        <v>888</v>
      </c>
      <c r="B201" s="40" t="s">
        <v>889</v>
      </c>
    </row>
    <row r="202" spans="1:2" x14ac:dyDescent="0.25">
      <c r="A202" s="41" t="s">
        <v>80</v>
      </c>
      <c r="B202" s="40" t="s">
        <v>890</v>
      </c>
    </row>
    <row r="203" spans="1:2" x14ac:dyDescent="0.25">
      <c r="A203" s="41" t="s">
        <v>891</v>
      </c>
      <c r="B203" s="40" t="s">
        <v>892</v>
      </c>
    </row>
    <row r="204" spans="1:2" x14ac:dyDescent="0.25">
      <c r="A204" s="41" t="s">
        <v>893</v>
      </c>
      <c r="B204" s="40" t="s">
        <v>894</v>
      </c>
    </row>
    <row r="205" spans="1:2" x14ac:dyDescent="0.25">
      <c r="A205" s="41" t="s">
        <v>895</v>
      </c>
      <c r="B205" s="40" t="s">
        <v>896</v>
      </c>
    </row>
    <row r="206" spans="1:2" x14ac:dyDescent="0.25">
      <c r="A206" s="41" t="s">
        <v>897</v>
      </c>
      <c r="B206" s="40" t="s">
        <v>898</v>
      </c>
    </row>
    <row r="207" spans="1:2" x14ac:dyDescent="0.25">
      <c r="A207" s="41" t="s">
        <v>115</v>
      </c>
      <c r="B207" s="40" t="s">
        <v>899</v>
      </c>
    </row>
    <row r="208" spans="1:2" x14ac:dyDescent="0.25">
      <c r="A208" s="41" t="s">
        <v>900</v>
      </c>
      <c r="B208" s="40" t="s">
        <v>901</v>
      </c>
    </row>
    <row r="209" spans="1:2" x14ac:dyDescent="0.25">
      <c r="A209" s="41" t="s">
        <v>135</v>
      </c>
      <c r="B209" s="40" t="s">
        <v>902</v>
      </c>
    </row>
    <row r="210" spans="1:2" x14ac:dyDescent="0.25">
      <c r="A210" s="41" t="s">
        <v>903</v>
      </c>
      <c r="B210" s="40" t="s">
        <v>904</v>
      </c>
    </row>
    <row r="211" spans="1:2" x14ac:dyDescent="0.25">
      <c r="A211" s="41" t="s">
        <v>121</v>
      </c>
      <c r="B211" s="40" t="s">
        <v>905</v>
      </c>
    </row>
    <row r="212" spans="1:2" x14ac:dyDescent="0.25">
      <c r="A212" s="41" t="s">
        <v>302</v>
      </c>
      <c r="B212" s="40" t="s">
        <v>906</v>
      </c>
    </row>
    <row r="213" spans="1:2" x14ac:dyDescent="0.25">
      <c r="A213" s="41" t="s">
        <v>404</v>
      </c>
      <c r="B213" s="40" t="s">
        <v>907</v>
      </c>
    </row>
    <row r="214" spans="1:2" x14ac:dyDescent="0.25">
      <c r="A214" s="41" t="s">
        <v>908</v>
      </c>
      <c r="B214" s="40" t="s">
        <v>909</v>
      </c>
    </row>
    <row r="215" spans="1:2" x14ac:dyDescent="0.25">
      <c r="A215" s="41" t="s">
        <v>268</v>
      </c>
      <c r="B215" s="40" t="s">
        <v>910</v>
      </c>
    </row>
    <row r="216" spans="1:2" x14ac:dyDescent="0.25">
      <c r="A216" s="41" t="s">
        <v>82</v>
      </c>
      <c r="B216" s="40" t="s">
        <v>911</v>
      </c>
    </row>
    <row r="217" spans="1:2" x14ac:dyDescent="0.25">
      <c r="A217" s="41" t="s">
        <v>912</v>
      </c>
      <c r="B217" s="40" t="s">
        <v>913</v>
      </c>
    </row>
    <row r="218" spans="1:2" x14ac:dyDescent="0.25">
      <c r="A218" s="41" t="s">
        <v>914</v>
      </c>
      <c r="B218" s="40" t="s">
        <v>915</v>
      </c>
    </row>
    <row r="219" spans="1:2" x14ac:dyDescent="0.25">
      <c r="A219" s="41" t="s">
        <v>63</v>
      </c>
      <c r="B219" s="40" t="s">
        <v>916</v>
      </c>
    </row>
    <row r="220" spans="1:2" x14ac:dyDescent="0.25">
      <c r="A220" s="41" t="s">
        <v>917</v>
      </c>
      <c r="B220" s="40" t="s">
        <v>918</v>
      </c>
    </row>
    <row r="221" spans="1:2" x14ac:dyDescent="0.25">
      <c r="A221" s="41" t="s">
        <v>919</v>
      </c>
      <c r="B221" s="40" t="s">
        <v>920</v>
      </c>
    </row>
    <row r="222" spans="1:2" x14ac:dyDescent="0.25">
      <c r="A222" s="41" t="s">
        <v>86</v>
      </c>
      <c r="B222" s="40" t="s">
        <v>921</v>
      </c>
    </row>
    <row r="223" spans="1:2" x14ac:dyDescent="0.25">
      <c r="A223" s="41" t="s">
        <v>114</v>
      </c>
      <c r="B223" s="40" t="s">
        <v>922</v>
      </c>
    </row>
    <row r="224" spans="1:2" x14ac:dyDescent="0.25">
      <c r="A224" s="41" t="s">
        <v>923</v>
      </c>
      <c r="B224" s="40" t="s">
        <v>924</v>
      </c>
    </row>
    <row r="225" spans="1:2" x14ac:dyDescent="0.25">
      <c r="A225" s="41" t="s">
        <v>925</v>
      </c>
      <c r="B225" s="40" t="s">
        <v>926</v>
      </c>
    </row>
    <row r="226" spans="1:2" x14ac:dyDescent="0.25">
      <c r="A226" s="41" t="s">
        <v>927</v>
      </c>
      <c r="B226" s="40" t="s">
        <v>928</v>
      </c>
    </row>
    <row r="227" spans="1:2" x14ac:dyDescent="0.25">
      <c r="A227" s="41" t="s">
        <v>929</v>
      </c>
      <c r="B227" s="40" t="s">
        <v>930</v>
      </c>
    </row>
    <row r="228" spans="1:2" x14ac:dyDescent="0.25">
      <c r="A228" s="41" t="s">
        <v>398</v>
      </c>
      <c r="B228" s="40" t="s">
        <v>931</v>
      </c>
    </row>
    <row r="229" spans="1:2" x14ac:dyDescent="0.25">
      <c r="A229" s="41" t="s">
        <v>932</v>
      </c>
      <c r="B229" s="40" t="s">
        <v>933</v>
      </c>
    </row>
    <row r="230" spans="1:2" x14ac:dyDescent="0.25">
      <c r="A230" s="41" t="s">
        <v>934</v>
      </c>
      <c r="B230" s="40" t="s">
        <v>935</v>
      </c>
    </row>
    <row r="231" spans="1:2" x14ac:dyDescent="0.25">
      <c r="A231" s="41" t="s">
        <v>936</v>
      </c>
      <c r="B231" s="40" t="s">
        <v>937</v>
      </c>
    </row>
    <row r="232" spans="1:2" x14ac:dyDescent="0.25">
      <c r="A232" s="41" t="s">
        <v>938</v>
      </c>
      <c r="B232" s="40" t="s">
        <v>939</v>
      </c>
    </row>
    <row r="233" spans="1:2" x14ac:dyDescent="0.25">
      <c r="A233" s="41" t="s">
        <v>940</v>
      </c>
      <c r="B233" s="40" t="s">
        <v>87</v>
      </c>
    </row>
    <row r="234" spans="1:2" x14ac:dyDescent="0.25">
      <c r="A234" s="41" t="s">
        <v>941</v>
      </c>
      <c r="B234" s="40" t="s">
        <v>942</v>
      </c>
    </row>
    <row r="235" spans="1:2" x14ac:dyDescent="0.25">
      <c r="A235" s="41" t="s">
        <v>943</v>
      </c>
      <c r="B235" s="40" t="s">
        <v>944</v>
      </c>
    </row>
    <row r="236" spans="1:2" x14ac:dyDescent="0.25">
      <c r="A236" s="41" t="s">
        <v>945</v>
      </c>
      <c r="B236" s="40" t="s">
        <v>946</v>
      </c>
    </row>
    <row r="237" spans="1:2" x14ac:dyDescent="0.25">
      <c r="A237" s="41" t="s">
        <v>947</v>
      </c>
      <c r="B237" s="40" t="s">
        <v>948</v>
      </c>
    </row>
    <row r="238" spans="1:2" x14ac:dyDescent="0.25">
      <c r="A238" s="41" t="s">
        <v>122</v>
      </c>
      <c r="B238" s="40" t="s">
        <v>949</v>
      </c>
    </row>
    <row r="239" spans="1:2" x14ac:dyDescent="0.25">
      <c r="A239" s="41" t="s">
        <v>950</v>
      </c>
      <c r="B239" s="40" t="s">
        <v>951</v>
      </c>
    </row>
    <row r="240" spans="1:2" x14ac:dyDescent="0.25">
      <c r="A240" s="41" t="s">
        <v>952</v>
      </c>
      <c r="B240" s="40" t="s">
        <v>953</v>
      </c>
    </row>
    <row r="241" spans="1:2" x14ac:dyDescent="0.25">
      <c r="A241" s="41" t="s">
        <v>954</v>
      </c>
      <c r="B241" s="40" t="s">
        <v>955</v>
      </c>
    </row>
    <row r="242" spans="1:2" x14ac:dyDescent="0.25">
      <c r="A242" s="41" t="s">
        <v>956</v>
      </c>
      <c r="B242" s="40" t="s">
        <v>957</v>
      </c>
    </row>
    <row r="243" spans="1:2" x14ac:dyDescent="0.25">
      <c r="A243" s="41" t="s">
        <v>958</v>
      </c>
      <c r="B243" s="40" t="s">
        <v>959</v>
      </c>
    </row>
    <row r="244" spans="1:2" x14ac:dyDescent="0.25">
      <c r="A244" s="41" t="s">
        <v>960</v>
      </c>
      <c r="B244" s="40" t="s">
        <v>961</v>
      </c>
    </row>
    <row r="245" spans="1:2" x14ac:dyDescent="0.25">
      <c r="A245" s="41" t="s">
        <v>118</v>
      </c>
      <c r="B245" s="40" t="s">
        <v>962</v>
      </c>
    </row>
    <row r="246" spans="1:2" x14ac:dyDescent="0.25">
      <c r="A246" s="41" t="s">
        <v>963</v>
      </c>
      <c r="B246" s="40" t="s">
        <v>964</v>
      </c>
    </row>
    <row r="247" spans="1:2" x14ac:dyDescent="0.25">
      <c r="A247" s="41" t="s">
        <v>965</v>
      </c>
      <c r="B247" s="40" t="s">
        <v>966</v>
      </c>
    </row>
    <row r="248" spans="1:2" x14ac:dyDescent="0.25">
      <c r="A248" s="41" t="s">
        <v>103</v>
      </c>
      <c r="B248" s="40" t="s">
        <v>967</v>
      </c>
    </row>
    <row r="249" spans="1:2" x14ac:dyDescent="0.25">
      <c r="A249" s="41" t="s">
        <v>968</v>
      </c>
      <c r="B249" s="40" t="s">
        <v>969</v>
      </c>
    </row>
    <row r="250" spans="1:2" x14ac:dyDescent="0.25">
      <c r="A250" s="41" t="s">
        <v>970</v>
      </c>
      <c r="B250" s="40" t="s">
        <v>971</v>
      </c>
    </row>
    <row r="251" spans="1:2" x14ac:dyDescent="0.25">
      <c r="A251" s="41" t="s">
        <v>972</v>
      </c>
      <c r="B251" s="40" t="s">
        <v>973</v>
      </c>
    </row>
    <row r="252" spans="1:2" x14ac:dyDescent="0.25">
      <c r="A252" s="41" t="s">
        <v>974</v>
      </c>
      <c r="B252" s="40" t="s">
        <v>975</v>
      </c>
    </row>
    <row r="253" spans="1:2" x14ac:dyDescent="0.25">
      <c r="A253" s="41" t="s">
        <v>976</v>
      </c>
      <c r="B253" s="40" t="s">
        <v>977</v>
      </c>
    </row>
    <row r="254" spans="1:2" x14ac:dyDescent="0.25">
      <c r="A254" s="41" t="s">
        <v>978</v>
      </c>
      <c r="B254" s="40" t="s">
        <v>979</v>
      </c>
    </row>
    <row r="255" spans="1:2" x14ac:dyDescent="0.25">
      <c r="A255" s="41" t="s">
        <v>980</v>
      </c>
      <c r="B255" s="40" t="s">
        <v>981</v>
      </c>
    </row>
    <row r="256" spans="1:2" x14ac:dyDescent="0.25">
      <c r="A256" s="41" t="s">
        <v>982</v>
      </c>
      <c r="B256" s="40" t="s">
        <v>983</v>
      </c>
    </row>
    <row r="257" spans="1:2" x14ac:dyDescent="0.25">
      <c r="A257" s="41" t="s">
        <v>984</v>
      </c>
      <c r="B257" s="40" t="s">
        <v>985</v>
      </c>
    </row>
    <row r="258" spans="1:2" x14ac:dyDescent="0.25">
      <c r="A258" s="41" t="s">
        <v>986</v>
      </c>
      <c r="B258" s="40" t="s">
        <v>987</v>
      </c>
    </row>
    <row r="259" spans="1:2" x14ac:dyDescent="0.25">
      <c r="A259" s="41" t="s">
        <v>104</v>
      </c>
      <c r="B259" s="40" t="s">
        <v>988</v>
      </c>
    </row>
    <row r="260" spans="1:2" x14ac:dyDescent="0.25">
      <c r="A260" s="41" t="s">
        <v>989</v>
      </c>
      <c r="B260" s="40" t="s">
        <v>990</v>
      </c>
    </row>
    <row r="261" spans="1:2" x14ac:dyDescent="0.25">
      <c r="A261" s="41" t="s">
        <v>991</v>
      </c>
      <c r="B261" s="40" t="s">
        <v>992</v>
      </c>
    </row>
    <row r="262" spans="1:2" x14ac:dyDescent="0.25">
      <c r="A262" s="41" t="s">
        <v>993</v>
      </c>
      <c r="B262" s="40" t="s">
        <v>994</v>
      </c>
    </row>
    <row r="263" spans="1:2" x14ac:dyDescent="0.25">
      <c r="A263" s="41" t="s">
        <v>78</v>
      </c>
      <c r="B263" s="40" t="s">
        <v>995</v>
      </c>
    </row>
    <row r="264" spans="1:2" x14ac:dyDescent="0.25">
      <c r="A264" s="41" t="s">
        <v>996</v>
      </c>
      <c r="B264" s="40" t="s">
        <v>997</v>
      </c>
    </row>
    <row r="265" spans="1:2" x14ac:dyDescent="0.25">
      <c r="A265" s="41" t="s">
        <v>998</v>
      </c>
      <c r="B265" s="40" t="s">
        <v>999</v>
      </c>
    </row>
    <row r="266" spans="1:2" x14ac:dyDescent="0.25">
      <c r="A266" s="41" t="s">
        <v>1000</v>
      </c>
      <c r="B266" s="40" t="s">
        <v>1001</v>
      </c>
    </row>
    <row r="267" spans="1:2" x14ac:dyDescent="0.25">
      <c r="A267" s="41" t="s">
        <v>1002</v>
      </c>
      <c r="B267" s="40" t="s">
        <v>1003</v>
      </c>
    </row>
    <row r="268" spans="1:2" x14ac:dyDescent="0.25">
      <c r="A268" s="41" t="s">
        <v>1004</v>
      </c>
      <c r="B268" s="40" t="s">
        <v>1005</v>
      </c>
    </row>
    <row r="269" spans="1:2" x14ac:dyDescent="0.25">
      <c r="A269" s="41" t="s">
        <v>1006</v>
      </c>
      <c r="B269" s="40" t="s">
        <v>1007</v>
      </c>
    </row>
    <row r="270" spans="1:2" x14ac:dyDescent="0.25">
      <c r="A270" s="43" t="s">
        <v>1008</v>
      </c>
      <c r="B270" s="44" t="s">
        <v>1009</v>
      </c>
    </row>
    <row r="271" spans="1:2" x14ac:dyDescent="0.25">
      <c r="A271" s="43" t="s">
        <v>1010</v>
      </c>
      <c r="B271" s="44" t="s">
        <v>1011</v>
      </c>
    </row>
    <row r="272" spans="1:2" x14ac:dyDescent="0.25">
      <c r="A272" s="43" t="s">
        <v>1012</v>
      </c>
      <c r="B272" s="44" t="s">
        <v>1013</v>
      </c>
    </row>
    <row r="273" spans="1:2" x14ac:dyDescent="0.25">
      <c r="A273" s="43" t="s">
        <v>1014</v>
      </c>
      <c r="B273" s="44" t="s">
        <v>1015</v>
      </c>
    </row>
    <row r="274" spans="1:2" x14ac:dyDescent="0.25">
      <c r="A274" s="43" t="s">
        <v>1016</v>
      </c>
      <c r="B274" s="44" t="s">
        <v>1017</v>
      </c>
    </row>
    <row r="275" spans="1:2" x14ac:dyDescent="0.25">
      <c r="A275" s="43" t="s">
        <v>1018</v>
      </c>
      <c r="B275" s="42" t="s">
        <v>1019</v>
      </c>
    </row>
    <row r="276" spans="1:2" x14ac:dyDescent="0.25">
      <c r="A276" s="43" t="s">
        <v>1020</v>
      </c>
      <c r="B276" s="42" t="s">
        <v>1021</v>
      </c>
    </row>
    <row r="277" spans="1:2" x14ac:dyDescent="0.25">
      <c r="A277" s="43" t="s">
        <v>1022</v>
      </c>
      <c r="B277" s="42" t="s">
        <v>1023</v>
      </c>
    </row>
    <row r="278" spans="1:2" x14ac:dyDescent="0.25">
      <c r="A278" s="43" t="s">
        <v>411</v>
      </c>
      <c r="B278" s="42" t="s">
        <v>1024</v>
      </c>
    </row>
    <row r="279" spans="1:2" x14ac:dyDescent="0.25">
      <c r="A279" s="43" t="s">
        <v>451</v>
      </c>
      <c r="B279" s="42" t="s">
        <v>1025</v>
      </c>
    </row>
    <row r="280" spans="1:2" x14ac:dyDescent="0.25">
      <c r="A280" s="45" t="s">
        <v>1026</v>
      </c>
      <c r="B280" s="24" t="s">
        <v>1027</v>
      </c>
    </row>
    <row r="281" spans="1:2" x14ac:dyDescent="0.25">
      <c r="A281" s="43" t="s">
        <v>1028</v>
      </c>
      <c r="B281" s="42" t="s">
        <v>1029</v>
      </c>
    </row>
    <row r="282" spans="1:2" x14ac:dyDescent="0.25">
      <c r="A282" s="43" t="s">
        <v>1030</v>
      </c>
      <c r="B282" s="42" t="s">
        <v>1031</v>
      </c>
    </row>
    <row r="283" spans="1:2" x14ac:dyDescent="0.25">
      <c r="A283" s="43" t="s">
        <v>1032</v>
      </c>
      <c r="B283" s="42" t="s">
        <v>1033</v>
      </c>
    </row>
    <row r="284" spans="1:2" x14ac:dyDescent="0.25">
      <c r="A284" s="43" t="s">
        <v>1034</v>
      </c>
      <c r="B284" s="42" t="s">
        <v>1035</v>
      </c>
    </row>
    <row r="285" spans="1:2" x14ac:dyDescent="0.25">
      <c r="A285" s="43" t="s">
        <v>1036</v>
      </c>
      <c r="B285" s="42" t="s">
        <v>1037</v>
      </c>
    </row>
    <row r="286" spans="1:2" x14ac:dyDescent="0.25">
      <c r="A286" s="46" t="s">
        <v>1038</v>
      </c>
      <c r="B286" s="47" t="s">
        <v>1039</v>
      </c>
    </row>
    <row r="287" spans="1:2" x14ac:dyDescent="0.25">
      <c r="A287" s="46" t="s">
        <v>1040</v>
      </c>
      <c r="B287" s="24" t="s">
        <v>1041</v>
      </c>
    </row>
    <row r="288" spans="1:2" x14ac:dyDescent="0.25">
      <c r="A288" s="43" t="s">
        <v>1042</v>
      </c>
      <c r="B288" s="24" t="s">
        <v>1043</v>
      </c>
    </row>
    <row r="289" spans="1:2" x14ac:dyDescent="0.25">
      <c r="A289" s="43" t="s">
        <v>163</v>
      </c>
      <c r="B289" s="24" t="s">
        <v>1044</v>
      </c>
    </row>
    <row r="290" spans="1:2" x14ac:dyDescent="0.25">
      <c r="A290" s="43" t="s">
        <v>124</v>
      </c>
      <c r="B290" s="24" t="s">
        <v>1045</v>
      </c>
    </row>
    <row r="291" spans="1:2" x14ac:dyDescent="0.25">
      <c r="A291" s="43" t="s">
        <v>1046</v>
      </c>
      <c r="B291" s="24" t="s">
        <v>1047</v>
      </c>
    </row>
    <row r="292" spans="1:2" x14ac:dyDescent="0.25">
      <c r="A292" s="43" t="s">
        <v>1048</v>
      </c>
      <c r="B292" s="24" t="s">
        <v>1049</v>
      </c>
    </row>
    <row r="293" spans="1:2" x14ac:dyDescent="0.25">
      <c r="A293" s="43" t="s">
        <v>69</v>
      </c>
      <c r="B293" s="24" t="s">
        <v>1050</v>
      </c>
    </row>
    <row r="294" spans="1:2" x14ac:dyDescent="0.25">
      <c r="A294" s="43" t="s">
        <v>1051</v>
      </c>
      <c r="B294" s="24" t="s">
        <v>1052</v>
      </c>
    </row>
    <row r="295" spans="1:2" x14ac:dyDescent="0.25">
      <c r="A295" s="43" t="s">
        <v>1053</v>
      </c>
      <c r="B295" s="24" t="s">
        <v>1054</v>
      </c>
    </row>
    <row r="296" spans="1:2" x14ac:dyDescent="0.25">
      <c r="A296" s="43" t="s">
        <v>72</v>
      </c>
      <c r="B296" s="24" t="s">
        <v>1055</v>
      </c>
    </row>
    <row r="297" spans="1:2" x14ac:dyDescent="0.25">
      <c r="A297" s="43" t="s">
        <v>148</v>
      </c>
      <c r="B297" s="24" t="s">
        <v>1056</v>
      </c>
    </row>
    <row r="298" spans="1:2" x14ac:dyDescent="0.25">
      <c r="A298" s="43" t="s">
        <v>1057</v>
      </c>
      <c r="B298" s="24" t="s">
        <v>1058</v>
      </c>
    </row>
    <row r="299" spans="1:2" x14ac:dyDescent="0.25">
      <c r="A299" s="43" t="s">
        <v>107</v>
      </c>
      <c r="B299" s="24" t="s">
        <v>1059</v>
      </c>
    </row>
    <row r="300" spans="1:2" x14ac:dyDescent="0.25">
      <c r="A300" s="43" t="s">
        <v>1060</v>
      </c>
      <c r="B300" s="24" t="s">
        <v>1061</v>
      </c>
    </row>
    <row r="301" spans="1:2" x14ac:dyDescent="0.25">
      <c r="A301" s="43" t="s">
        <v>1062</v>
      </c>
      <c r="B301" s="24" t="s">
        <v>1063</v>
      </c>
    </row>
    <row r="302" spans="1:2" x14ac:dyDescent="0.25">
      <c r="A302" s="43" t="s">
        <v>1064</v>
      </c>
      <c r="B302" s="24" t="s">
        <v>1065</v>
      </c>
    </row>
    <row r="303" spans="1:2" x14ac:dyDescent="0.25">
      <c r="A303" s="43" t="s">
        <v>1066</v>
      </c>
      <c r="B303" s="24" t="s">
        <v>1067</v>
      </c>
    </row>
    <row r="304" spans="1:2" x14ac:dyDescent="0.25">
      <c r="A304" s="43" t="s">
        <v>1068</v>
      </c>
      <c r="B304" s="24" t="s">
        <v>1069</v>
      </c>
    </row>
    <row r="305" spans="1:2" x14ac:dyDescent="0.25">
      <c r="A305" s="43" t="s">
        <v>1070</v>
      </c>
      <c r="B305" s="24" t="s">
        <v>1071</v>
      </c>
    </row>
    <row r="306" spans="1:2" x14ac:dyDescent="0.25">
      <c r="A306" s="43" t="s">
        <v>1072</v>
      </c>
      <c r="B306" s="24" t="s">
        <v>1073</v>
      </c>
    </row>
    <row r="307" spans="1:2" x14ac:dyDescent="0.25">
      <c r="A307" s="57" t="s">
        <v>1074</v>
      </c>
      <c r="B307" s="24" t="s">
        <v>1075</v>
      </c>
    </row>
    <row r="308" spans="1:2" x14ac:dyDescent="0.25">
      <c r="A308" s="43" t="s">
        <v>1076</v>
      </c>
      <c r="B308" s="24" t="s">
        <v>1077</v>
      </c>
    </row>
    <row r="309" spans="1:2" x14ac:dyDescent="0.25">
      <c r="A309" s="58" t="s">
        <v>1078</v>
      </c>
      <c r="B309" s="24" t="s">
        <v>1079</v>
      </c>
    </row>
    <row r="310" spans="1:2" x14ac:dyDescent="0.25">
      <c r="A310" s="27" t="s">
        <v>1080</v>
      </c>
      <c r="B310" s="24" t="s">
        <v>1081</v>
      </c>
    </row>
    <row r="311" spans="1:2" x14ac:dyDescent="0.25">
      <c r="A311" s="27" t="s">
        <v>1082</v>
      </c>
      <c r="B311" s="24" t="s">
        <v>1083</v>
      </c>
    </row>
    <row r="312" spans="1:2" x14ac:dyDescent="0.25">
      <c r="A312" s="27" t="s">
        <v>1084</v>
      </c>
      <c r="B312" s="24" t="s">
        <v>1085</v>
      </c>
    </row>
    <row r="313" spans="1:2" x14ac:dyDescent="0.25">
      <c r="A313" s="27" t="s">
        <v>1086</v>
      </c>
      <c r="B313" s="24" t="s">
        <v>1087</v>
      </c>
    </row>
    <row r="314" spans="1:2" x14ac:dyDescent="0.25">
      <c r="A314" s="27" t="s">
        <v>1088</v>
      </c>
      <c r="B314" s="24" t="s">
        <v>1089</v>
      </c>
    </row>
    <row r="315" spans="1:2" x14ac:dyDescent="0.25">
      <c r="A315" s="27" t="s">
        <v>1090</v>
      </c>
      <c r="B315" s="24" t="s">
        <v>1091</v>
      </c>
    </row>
    <row r="316" spans="1:2" x14ac:dyDescent="0.25">
      <c r="A316" s="27" t="s">
        <v>1092</v>
      </c>
      <c r="B316" s="24" t="s">
        <v>1093</v>
      </c>
    </row>
    <row r="317" spans="1:2" x14ac:dyDescent="0.25">
      <c r="A317" s="27" t="s">
        <v>1094</v>
      </c>
      <c r="B317" s="24" t="s">
        <v>1095</v>
      </c>
    </row>
    <row r="318" spans="1:2" x14ac:dyDescent="0.25">
      <c r="A318" s="27" t="s">
        <v>1096</v>
      </c>
      <c r="B318" s="24" t="s">
        <v>1097</v>
      </c>
    </row>
    <row r="319" spans="1:2" x14ac:dyDescent="0.25">
      <c r="A319" s="27" t="s">
        <v>1098</v>
      </c>
      <c r="B319" s="24" t="s">
        <v>1099</v>
      </c>
    </row>
    <row r="320" spans="1:2" x14ac:dyDescent="0.25">
      <c r="A320" s="27" t="s">
        <v>1100</v>
      </c>
      <c r="B320" s="24" t="s">
        <v>1101</v>
      </c>
    </row>
    <row r="321" spans="1:2" x14ac:dyDescent="0.25">
      <c r="A321" s="27" t="s">
        <v>1102</v>
      </c>
      <c r="B321" s="24" t="s">
        <v>1103</v>
      </c>
    </row>
    <row r="322" spans="1:2" x14ac:dyDescent="0.25">
      <c r="A322" s="27" t="s">
        <v>1104</v>
      </c>
      <c r="B322" s="24" t="s">
        <v>1105</v>
      </c>
    </row>
    <row r="323" spans="1:2" x14ac:dyDescent="0.25">
      <c r="A323" s="27" t="s">
        <v>1106</v>
      </c>
      <c r="B323" s="24" t="s">
        <v>1107</v>
      </c>
    </row>
    <row r="324" spans="1:2" x14ac:dyDescent="0.25">
      <c r="A324" s="27" t="s">
        <v>1108</v>
      </c>
      <c r="B324" s="24" t="s">
        <v>1109</v>
      </c>
    </row>
    <row r="325" spans="1:2" x14ac:dyDescent="0.25">
      <c r="A325" s="27" t="s">
        <v>1110</v>
      </c>
      <c r="B325" s="24" t="s">
        <v>1111</v>
      </c>
    </row>
    <row r="326" spans="1:2" x14ac:dyDescent="0.25">
      <c r="A326" s="27" t="s">
        <v>1112</v>
      </c>
      <c r="B326" s="24" t="s">
        <v>1113</v>
      </c>
    </row>
    <row r="327" spans="1:2" x14ac:dyDescent="0.25">
      <c r="A327" s="27" t="s">
        <v>1114</v>
      </c>
      <c r="B327" s="24" t="s">
        <v>1115</v>
      </c>
    </row>
    <row r="328" spans="1:2" x14ac:dyDescent="0.25">
      <c r="A328" s="27" t="s">
        <v>1116</v>
      </c>
      <c r="B328" s="24" t="s">
        <v>1117</v>
      </c>
    </row>
    <row r="329" spans="1:2" x14ac:dyDescent="0.25">
      <c r="A329" s="27" t="s">
        <v>157</v>
      </c>
      <c r="B329" s="24" t="s">
        <v>1118</v>
      </c>
    </row>
    <row r="330" spans="1:2" x14ac:dyDescent="0.25">
      <c r="A330" s="27" t="s">
        <v>1119</v>
      </c>
      <c r="B330" s="24" t="s">
        <v>1120</v>
      </c>
    </row>
    <row r="331" spans="1:2" x14ac:dyDescent="0.25">
      <c r="A331" s="27" t="s">
        <v>97</v>
      </c>
      <c r="B331" s="24" t="s">
        <v>98</v>
      </c>
    </row>
    <row r="332" spans="1:2" x14ac:dyDescent="0.25">
      <c r="A332" s="27" t="s">
        <v>1121</v>
      </c>
      <c r="B332" s="24" t="s">
        <v>1122</v>
      </c>
    </row>
    <row r="333" spans="1:2" x14ac:dyDescent="0.25">
      <c r="A333" s="27" t="s">
        <v>1123</v>
      </c>
      <c r="B333" s="24" t="s">
        <v>1124</v>
      </c>
    </row>
    <row r="334" spans="1:2" x14ac:dyDescent="0.25">
      <c r="A334" s="27" t="s">
        <v>399</v>
      </c>
      <c r="B334" s="24" t="s">
        <v>1125</v>
      </c>
    </row>
    <row r="335" spans="1:2" x14ac:dyDescent="0.25">
      <c r="A335" s="25" t="s">
        <v>1126</v>
      </c>
      <c r="B335" s="24" t="s">
        <v>1127</v>
      </c>
    </row>
    <row r="336" spans="1:2" x14ac:dyDescent="0.25">
      <c r="A336" s="27" t="s">
        <v>1128</v>
      </c>
      <c r="B336" s="24" t="s">
        <v>1129</v>
      </c>
    </row>
    <row r="337" spans="1:2" x14ac:dyDescent="0.25">
      <c r="A337" s="27" t="s">
        <v>1130</v>
      </c>
      <c r="B337" s="24" t="s">
        <v>1131</v>
      </c>
    </row>
    <row r="338" spans="1:2" x14ac:dyDescent="0.25">
      <c r="A338" s="27" t="s">
        <v>1132</v>
      </c>
      <c r="B338" s="24" t="s">
        <v>1133</v>
      </c>
    </row>
    <row r="339" spans="1:2" x14ac:dyDescent="0.25">
      <c r="A339" s="27" t="s">
        <v>1134</v>
      </c>
      <c r="B339" s="24" t="s">
        <v>1135</v>
      </c>
    </row>
    <row r="340" spans="1:2" x14ac:dyDescent="0.25">
      <c r="A340" s="27" t="s">
        <v>84</v>
      </c>
      <c r="B340" s="24" t="s">
        <v>85</v>
      </c>
    </row>
    <row r="341" spans="1:2" x14ac:dyDescent="0.25">
      <c r="A341" s="27" t="s">
        <v>1136</v>
      </c>
      <c r="B341" s="24" t="s">
        <v>1137</v>
      </c>
    </row>
    <row r="342" spans="1:2" x14ac:dyDescent="0.25">
      <c r="A342" s="27" t="s">
        <v>1138</v>
      </c>
      <c r="B342" s="24" t="s">
        <v>1139</v>
      </c>
    </row>
    <row r="343" spans="1:2" x14ac:dyDescent="0.25">
      <c r="A343" s="27" t="s">
        <v>1140</v>
      </c>
      <c r="B343" s="24" t="s">
        <v>1141</v>
      </c>
    </row>
    <row r="344" spans="1:2" x14ac:dyDescent="0.25">
      <c r="A344" s="27" t="s">
        <v>1142</v>
      </c>
      <c r="B344" s="24" t="s">
        <v>1143</v>
      </c>
    </row>
    <row r="345" spans="1:2" x14ac:dyDescent="0.25">
      <c r="A345" s="27" t="s">
        <v>1144</v>
      </c>
      <c r="B345" s="24" t="s">
        <v>1145</v>
      </c>
    </row>
    <row r="346" spans="1:2" x14ac:dyDescent="0.25">
      <c r="A346" s="27" t="s">
        <v>1146</v>
      </c>
      <c r="B346" s="24" t="s">
        <v>1147</v>
      </c>
    </row>
    <row r="347" spans="1:2" x14ac:dyDescent="0.25">
      <c r="A347" s="27" t="s">
        <v>1148</v>
      </c>
      <c r="B347" s="24" t="s">
        <v>1149</v>
      </c>
    </row>
    <row r="348" spans="1:2" x14ac:dyDescent="0.25">
      <c r="A348" s="27" t="s">
        <v>1150</v>
      </c>
      <c r="B348" s="24" t="s">
        <v>1151</v>
      </c>
    </row>
    <row r="349" spans="1:2" x14ac:dyDescent="0.25">
      <c r="A349" s="27" t="s">
        <v>1152</v>
      </c>
      <c r="B349" s="24" t="s">
        <v>1153</v>
      </c>
    </row>
    <row r="350" spans="1:2" x14ac:dyDescent="0.25">
      <c r="A350" s="27" t="s">
        <v>1154</v>
      </c>
      <c r="B350" s="24" t="s">
        <v>1155</v>
      </c>
    </row>
    <row r="351" spans="1:2" x14ac:dyDescent="0.25">
      <c r="A351" s="27" t="s">
        <v>1156</v>
      </c>
      <c r="B351" s="24" t="s">
        <v>1157</v>
      </c>
    </row>
    <row r="352" spans="1:2" x14ac:dyDescent="0.25">
      <c r="A352" s="27" t="s">
        <v>1158</v>
      </c>
      <c r="B352" s="24" t="s">
        <v>1159</v>
      </c>
    </row>
    <row r="353" spans="1:2" x14ac:dyDescent="0.25">
      <c r="A353" s="27" t="s">
        <v>1160</v>
      </c>
      <c r="B353" s="24" t="s">
        <v>1161</v>
      </c>
    </row>
    <row r="354" spans="1:2" x14ac:dyDescent="0.25">
      <c r="A354" s="27" t="s">
        <v>1162</v>
      </c>
      <c r="B354" s="24" t="s">
        <v>1163</v>
      </c>
    </row>
    <row r="355" spans="1:2" x14ac:dyDescent="0.25">
      <c r="A355" s="27" t="s">
        <v>1164</v>
      </c>
      <c r="B355" s="24" t="s">
        <v>1165</v>
      </c>
    </row>
    <row r="356" spans="1:2" x14ac:dyDescent="0.25">
      <c r="A356" s="27" t="s">
        <v>1166</v>
      </c>
      <c r="B356" s="24" t="s">
        <v>1167</v>
      </c>
    </row>
    <row r="357" spans="1:2" x14ac:dyDescent="0.25">
      <c r="A357" s="27" t="s">
        <v>184</v>
      </c>
      <c r="B357" s="24" t="s">
        <v>1168</v>
      </c>
    </row>
    <row r="358" spans="1:2" x14ac:dyDescent="0.25">
      <c r="A358" s="27" t="s">
        <v>1169</v>
      </c>
      <c r="B358" s="24" t="s">
        <v>1170</v>
      </c>
    </row>
    <row r="359" spans="1:2" x14ac:dyDescent="0.25">
      <c r="A359" s="27" t="s">
        <v>1171</v>
      </c>
      <c r="B359" s="24" t="s">
        <v>1172</v>
      </c>
    </row>
    <row r="360" spans="1:2" x14ac:dyDescent="0.25">
      <c r="A360" s="27" t="s">
        <v>1173</v>
      </c>
      <c r="B360" s="24" t="s">
        <v>1174</v>
      </c>
    </row>
    <row r="361" spans="1:2" x14ac:dyDescent="0.25">
      <c r="A361" s="27" t="s">
        <v>1175</v>
      </c>
      <c r="B361" s="24" t="s">
        <v>1176</v>
      </c>
    </row>
    <row r="362" spans="1:2" x14ac:dyDescent="0.25">
      <c r="A362" s="27" t="s">
        <v>1177</v>
      </c>
      <c r="B362" s="24" t="s">
        <v>1178</v>
      </c>
    </row>
    <row r="363" spans="1:2" x14ac:dyDescent="0.25">
      <c r="A363" s="27" t="s">
        <v>1179</v>
      </c>
      <c r="B363" s="24" t="s">
        <v>1180</v>
      </c>
    </row>
    <row r="364" spans="1:2" x14ac:dyDescent="0.25">
      <c r="A364" s="27" t="s">
        <v>1181</v>
      </c>
      <c r="B364" s="24" t="s">
        <v>1182</v>
      </c>
    </row>
    <row r="365" spans="1:2" x14ac:dyDescent="0.25">
      <c r="A365" s="27" t="s">
        <v>1183</v>
      </c>
      <c r="B365" s="24" t="s">
        <v>1184</v>
      </c>
    </row>
    <row r="366" spans="1:2" x14ac:dyDescent="0.25">
      <c r="A366" s="27" t="s">
        <v>1185</v>
      </c>
      <c r="B366" s="24" t="s">
        <v>1186</v>
      </c>
    </row>
    <row r="367" spans="1:2" x14ac:dyDescent="0.25">
      <c r="A367" s="27" t="s">
        <v>1187</v>
      </c>
      <c r="B367" s="24" t="s">
        <v>1188</v>
      </c>
    </row>
    <row r="368" spans="1:2" x14ac:dyDescent="0.25">
      <c r="A368" s="27" t="s">
        <v>1189</v>
      </c>
      <c r="B368" s="24" t="s">
        <v>1190</v>
      </c>
    </row>
    <row r="369" spans="1:2" x14ac:dyDescent="0.25">
      <c r="A369" s="27" t="s">
        <v>1191</v>
      </c>
      <c r="B369" s="24" t="s">
        <v>1192</v>
      </c>
    </row>
    <row r="370" spans="1:2" x14ac:dyDescent="0.25">
      <c r="A370" s="27" t="s">
        <v>1193</v>
      </c>
      <c r="B370" s="24" t="s">
        <v>1194</v>
      </c>
    </row>
    <row r="371" spans="1:2" x14ac:dyDescent="0.25">
      <c r="A371" s="27" t="s">
        <v>1195</v>
      </c>
      <c r="B371" s="24" t="s">
        <v>1196</v>
      </c>
    </row>
    <row r="372" spans="1:2" x14ac:dyDescent="0.25">
      <c r="A372" s="27" t="s">
        <v>1197</v>
      </c>
      <c r="B372" s="24" t="s">
        <v>1198</v>
      </c>
    </row>
    <row r="373" spans="1:2" x14ac:dyDescent="0.25">
      <c r="A373" s="27" t="s">
        <v>1199</v>
      </c>
      <c r="B373" s="24" t="s">
        <v>1200</v>
      </c>
    </row>
    <row r="374" spans="1:2" x14ac:dyDescent="0.25">
      <c r="A374" s="27" t="s">
        <v>1201</v>
      </c>
      <c r="B374" s="24" t="s">
        <v>1202</v>
      </c>
    </row>
    <row r="375" spans="1:2" x14ac:dyDescent="0.25">
      <c r="A375" s="27" t="s">
        <v>1203</v>
      </c>
      <c r="B375" s="24" t="s">
        <v>1204</v>
      </c>
    </row>
    <row r="376" spans="1:2" x14ac:dyDescent="0.25">
      <c r="A376" s="27" t="s">
        <v>1205</v>
      </c>
      <c r="B376" s="24" t="s">
        <v>1206</v>
      </c>
    </row>
    <row r="377" spans="1:2" x14ac:dyDescent="0.25">
      <c r="A377" s="27" t="s">
        <v>1207</v>
      </c>
      <c r="B377" s="24" t="s">
        <v>1208</v>
      </c>
    </row>
    <row r="378" spans="1:2" x14ac:dyDescent="0.25">
      <c r="A378" s="27" t="s">
        <v>1209</v>
      </c>
      <c r="B378" s="24" t="s">
        <v>1210</v>
      </c>
    </row>
    <row r="379" spans="1:2" x14ac:dyDescent="0.25">
      <c r="A379" s="27" t="s">
        <v>1211</v>
      </c>
      <c r="B379" s="24" t="s">
        <v>1212</v>
      </c>
    </row>
    <row r="380" spans="1:2" x14ac:dyDescent="0.25">
      <c r="A380" s="27" t="s">
        <v>525</v>
      </c>
      <c r="B380" s="24" t="s">
        <v>1213</v>
      </c>
    </row>
    <row r="381" spans="1:2" x14ac:dyDescent="0.25">
      <c r="A381" s="27" t="s">
        <v>1214</v>
      </c>
      <c r="B381" s="24" t="s">
        <v>1215</v>
      </c>
    </row>
    <row r="382" spans="1:2" x14ac:dyDescent="0.25">
      <c r="A382" s="27" t="s">
        <v>1216</v>
      </c>
      <c r="B382" s="24" t="s">
        <v>1217</v>
      </c>
    </row>
    <row r="383" spans="1:2" x14ac:dyDescent="0.25">
      <c r="A383" s="27" t="s">
        <v>1218</v>
      </c>
      <c r="B383" s="24" t="s">
        <v>1219</v>
      </c>
    </row>
    <row r="384" spans="1:2" x14ac:dyDescent="0.25">
      <c r="A384" s="27" t="s">
        <v>1220</v>
      </c>
      <c r="B384" s="24" t="s">
        <v>1221</v>
      </c>
    </row>
    <row r="385" spans="1:2" x14ac:dyDescent="0.25">
      <c r="A385" s="27" t="s">
        <v>1222</v>
      </c>
      <c r="B385" s="24" t="s">
        <v>1223</v>
      </c>
    </row>
    <row r="386" spans="1:2" x14ac:dyDescent="0.25">
      <c r="A386" s="27" t="s">
        <v>106</v>
      </c>
      <c r="B386" s="24" t="s">
        <v>1224</v>
      </c>
    </row>
    <row r="387" spans="1:2" x14ac:dyDescent="0.25">
      <c r="A387" s="27" t="s">
        <v>1225</v>
      </c>
      <c r="B387" s="24" t="s">
        <v>1226</v>
      </c>
    </row>
    <row r="388" spans="1:2" x14ac:dyDescent="0.25">
      <c r="A388" s="27" t="s">
        <v>1227</v>
      </c>
      <c r="B388" s="24" t="s">
        <v>88</v>
      </c>
    </row>
    <row r="389" spans="1:2" x14ac:dyDescent="0.25">
      <c r="A389" s="27" t="s">
        <v>1228</v>
      </c>
      <c r="B389" s="24" t="s">
        <v>1229</v>
      </c>
    </row>
    <row r="390" spans="1:2" x14ac:dyDescent="0.25">
      <c r="A390" s="28" t="s">
        <v>1230</v>
      </c>
      <c r="B390" s="24" t="s">
        <v>1231</v>
      </c>
    </row>
    <row r="391" spans="1:2" x14ac:dyDescent="0.25">
      <c r="A391" s="27" t="s">
        <v>1232</v>
      </c>
      <c r="B391" s="24" t="s">
        <v>1233</v>
      </c>
    </row>
    <row r="392" spans="1:2" x14ac:dyDescent="0.25">
      <c r="A392" s="27" t="s">
        <v>1234</v>
      </c>
      <c r="B392" s="24" t="s">
        <v>1235</v>
      </c>
    </row>
    <row r="393" spans="1:2" x14ac:dyDescent="0.25">
      <c r="A393" s="27" t="s">
        <v>1236</v>
      </c>
      <c r="B393" s="24" t="s">
        <v>1237</v>
      </c>
    </row>
    <row r="394" spans="1:2" x14ac:dyDescent="0.25">
      <c r="A394" s="27" t="s">
        <v>1238</v>
      </c>
      <c r="B394" s="24" t="s">
        <v>1239</v>
      </c>
    </row>
    <row r="395" spans="1:2" x14ac:dyDescent="0.25">
      <c r="A395" s="27" t="s">
        <v>1240</v>
      </c>
      <c r="B395" s="24" t="s">
        <v>1241</v>
      </c>
    </row>
    <row r="396" spans="1:2" x14ac:dyDescent="0.25">
      <c r="A396" s="27" t="s">
        <v>1242</v>
      </c>
      <c r="B396" s="24" t="s">
        <v>1243</v>
      </c>
    </row>
    <row r="397" spans="1:2" x14ac:dyDescent="0.25">
      <c r="A397" s="27" t="s">
        <v>1244</v>
      </c>
      <c r="B397" s="24" t="s">
        <v>1245</v>
      </c>
    </row>
    <row r="398" spans="1:2" x14ac:dyDescent="0.25">
      <c r="A398" s="27" t="s">
        <v>1246</v>
      </c>
      <c r="B398" s="24" t="s">
        <v>1247</v>
      </c>
    </row>
    <row r="399" spans="1:2" x14ac:dyDescent="0.25">
      <c r="A399" s="27" t="s">
        <v>1248</v>
      </c>
      <c r="B399" s="24" t="s">
        <v>1249</v>
      </c>
    </row>
    <row r="400" spans="1:2" x14ac:dyDescent="0.25">
      <c r="A400" s="27" t="s">
        <v>1250</v>
      </c>
      <c r="B400" s="24" t="s">
        <v>1251</v>
      </c>
    </row>
    <row r="401" spans="1:2" x14ac:dyDescent="0.25">
      <c r="A401" s="27" t="s">
        <v>1252</v>
      </c>
      <c r="B401" s="24" t="s">
        <v>1253</v>
      </c>
    </row>
    <row r="402" spans="1:2" x14ac:dyDescent="0.25">
      <c r="A402" s="27" t="s">
        <v>1254</v>
      </c>
      <c r="B402" s="24" t="s">
        <v>1255</v>
      </c>
    </row>
    <row r="403" spans="1:2" x14ac:dyDescent="0.25">
      <c r="A403" s="27" t="s">
        <v>1256</v>
      </c>
      <c r="B403" s="24" t="s">
        <v>1257</v>
      </c>
    </row>
    <row r="404" spans="1:2" x14ac:dyDescent="0.25">
      <c r="A404" s="27" t="s">
        <v>1258</v>
      </c>
      <c r="B404" s="24" t="s">
        <v>1259</v>
      </c>
    </row>
    <row r="405" spans="1:2" x14ac:dyDescent="0.25">
      <c r="A405" s="27" t="s">
        <v>1260</v>
      </c>
      <c r="B405" s="24" t="s">
        <v>1261</v>
      </c>
    </row>
    <row r="406" spans="1:2" x14ac:dyDescent="0.25">
      <c r="A406" s="27" t="s">
        <v>1262</v>
      </c>
      <c r="B406" s="24" t="s">
        <v>1263</v>
      </c>
    </row>
    <row r="407" spans="1:2" x14ac:dyDescent="0.25">
      <c r="A407" s="27" t="s">
        <v>1264</v>
      </c>
      <c r="B407" s="24" t="s">
        <v>1265</v>
      </c>
    </row>
    <row r="408" spans="1:2" x14ac:dyDescent="0.25">
      <c r="A408" s="27" t="s">
        <v>1266</v>
      </c>
      <c r="B408" s="24" t="s">
        <v>1267</v>
      </c>
    </row>
    <row r="409" spans="1:2" x14ac:dyDescent="0.25">
      <c r="A409" s="27" t="s">
        <v>1268</v>
      </c>
      <c r="B409" s="24" t="s">
        <v>1269</v>
      </c>
    </row>
    <row r="410" spans="1:2" x14ac:dyDescent="0.25">
      <c r="A410" s="27" t="s">
        <v>1270</v>
      </c>
      <c r="B410" s="24" t="s">
        <v>1271</v>
      </c>
    </row>
    <row r="411" spans="1:2" x14ac:dyDescent="0.25">
      <c r="A411" s="27" t="s">
        <v>1272</v>
      </c>
      <c r="B411" s="24" t="s">
        <v>1273</v>
      </c>
    </row>
    <row r="412" spans="1:2" x14ac:dyDescent="0.25">
      <c r="A412" s="27" t="s">
        <v>1274</v>
      </c>
      <c r="B412" s="24" t="s">
        <v>1275</v>
      </c>
    </row>
    <row r="413" spans="1:2" x14ac:dyDescent="0.25">
      <c r="A413" s="27" t="s">
        <v>1276</v>
      </c>
      <c r="B413" s="24" t="s">
        <v>1277</v>
      </c>
    </row>
    <row r="414" spans="1:2" x14ac:dyDescent="0.25">
      <c r="A414" s="27" t="s">
        <v>1278</v>
      </c>
      <c r="B414" s="24" t="s">
        <v>1279</v>
      </c>
    </row>
    <row r="415" spans="1:2" x14ac:dyDescent="0.25">
      <c r="A415" s="27" t="s">
        <v>1280</v>
      </c>
      <c r="B415" s="24" t="s">
        <v>1281</v>
      </c>
    </row>
    <row r="416" spans="1:2" x14ac:dyDescent="0.25">
      <c r="A416" s="27" t="s">
        <v>1282</v>
      </c>
      <c r="B416" s="24" t="s">
        <v>1283</v>
      </c>
    </row>
    <row r="417" spans="1:2" x14ac:dyDescent="0.25">
      <c r="A417" s="27" t="s">
        <v>1284</v>
      </c>
      <c r="B417" s="24" t="s">
        <v>1285</v>
      </c>
    </row>
    <row r="418" spans="1:2" x14ac:dyDescent="0.25">
      <c r="A418" s="27" t="s">
        <v>1286</v>
      </c>
      <c r="B418" s="24" t="s">
        <v>1287</v>
      </c>
    </row>
    <row r="419" spans="1:2" x14ac:dyDescent="0.25">
      <c r="A419" s="27" t="s">
        <v>1288</v>
      </c>
      <c r="B419" s="24" t="s">
        <v>1289</v>
      </c>
    </row>
    <row r="420" spans="1:2" x14ac:dyDescent="0.25">
      <c r="A420" s="27" t="s">
        <v>1290</v>
      </c>
      <c r="B420" s="24" t="s">
        <v>1291</v>
      </c>
    </row>
    <row r="421" spans="1:2" x14ac:dyDescent="0.25">
      <c r="A421" s="27" t="s">
        <v>1292</v>
      </c>
      <c r="B421" s="24" t="s">
        <v>1293</v>
      </c>
    </row>
    <row r="422" spans="1:2" x14ac:dyDescent="0.25">
      <c r="A422" s="27" t="s">
        <v>1294</v>
      </c>
      <c r="B422" s="24" t="s">
        <v>1295</v>
      </c>
    </row>
    <row r="423" spans="1:2" x14ac:dyDescent="0.25">
      <c r="A423" s="27" t="s">
        <v>94</v>
      </c>
      <c r="B423" s="24" t="s">
        <v>1296</v>
      </c>
    </row>
    <row r="424" spans="1:2" x14ac:dyDescent="0.25">
      <c r="A424" s="27" t="s">
        <v>1297</v>
      </c>
      <c r="B424" s="24" t="s">
        <v>1298</v>
      </c>
    </row>
    <row r="425" spans="1:2" x14ac:dyDescent="0.25">
      <c r="A425" s="27" t="s">
        <v>1299</v>
      </c>
      <c r="B425" s="24" t="s">
        <v>1300</v>
      </c>
    </row>
    <row r="426" spans="1:2" x14ac:dyDescent="0.25">
      <c r="A426" s="27" t="s">
        <v>1301</v>
      </c>
      <c r="B426" s="24" t="s">
        <v>1302</v>
      </c>
    </row>
    <row r="427" spans="1:2" x14ac:dyDescent="0.25">
      <c r="A427" s="27" t="s">
        <v>1303</v>
      </c>
      <c r="B427" s="24" t="s">
        <v>1304</v>
      </c>
    </row>
    <row r="428" spans="1:2" x14ac:dyDescent="0.25">
      <c r="A428" s="27" t="s">
        <v>1305</v>
      </c>
      <c r="B428" s="24" t="s">
        <v>1306</v>
      </c>
    </row>
    <row r="429" spans="1:2" x14ac:dyDescent="0.25">
      <c r="A429" s="25" t="s">
        <v>1307</v>
      </c>
      <c r="B429" s="24" t="s">
        <v>1308</v>
      </c>
    </row>
    <row r="430" spans="1:2" x14ac:dyDescent="0.25">
      <c r="A430" s="27" t="s">
        <v>1309</v>
      </c>
      <c r="B430" s="24" t="s">
        <v>1310</v>
      </c>
    </row>
    <row r="431" spans="1:2" x14ac:dyDescent="0.25">
      <c r="A431" s="27" t="s">
        <v>1311</v>
      </c>
      <c r="B431" s="24" t="s">
        <v>1312</v>
      </c>
    </row>
    <row r="432" spans="1:2" x14ac:dyDescent="0.25">
      <c r="A432" s="27" t="s">
        <v>1313</v>
      </c>
      <c r="B432" s="24" t="s">
        <v>1314</v>
      </c>
    </row>
    <row r="433" spans="1:2" x14ac:dyDescent="0.25">
      <c r="A433" s="27" t="s">
        <v>1315</v>
      </c>
      <c r="B433" s="24" t="s">
        <v>1316</v>
      </c>
    </row>
    <row r="434" spans="1:2" x14ac:dyDescent="0.25">
      <c r="A434" s="27" t="s">
        <v>1317</v>
      </c>
      <c r="B434" s="24" t="s">
        <v>1318</v>
      </c>
    </row>
    <row r="435" spans="1:2" x14ac:dyDescent="0.25">
      <c r="A435" s="27" t="s">
        <v>1319</v>
      </c>
      <c r="B435" s="24" t="s">
        <v>1320</v>
      </c>
    </row>
    <row r="436" spans="1:2" x14ac:dyDescent="0.25">
      <c r="A436" s="27" t="s">
        <v>1321</v>
      </c>
      <c r="B436" s="24" t="s">
        <v>1322</v>
      </c>
    </row>
    <row r="437" spans="1:2" x14ac:dyDescent="0.25">
      <c r="A437" s="27" t="s">
        <v>1323</v>
      </c>
      <c r="B437" s="24" t="s">
        <v>1324</v>
      </c>
    </row>
    <row r="438" spans="1:2" x14ac:dyDescent="0.25">
      <c r="A438" s="27" t="s">
        <v>1325</v>
      </c>
      <c r="B438" s="24" t="s">
        <v>76</v>
      </c>
    </row>
    <row r="439" spans="1:2" x14ac:dyDescent="0.25">
      <c r="A439" s="27" t="s">
        <v>1326</v>
      </c>
      <c r="B439" s="24" t="s">
        <v>1327</v>
      </c>
    </row>
    <row r="440" spans="1:2" x14ac:dyDescent="0.25">
      <c r="A440" s="27" t="s">
        <v>1328</v>
      </c>
      <c r="B440" s="24" t="s">
        <v>1329</v>
      </c>
    </row>
    <row r="441" spans="1:2" x14ac:dyDescent="0.25">
      <c r="A441" s="27" t="s">
        <v>1330</v>
      </c>
      <c r="B441" s="24" t="s">
        <v>1331</v>
      </c>
    </row>
    <row r="442" spans="1:2" x14ac:dyDescent="0.25">
      <c r="A442" s="27" t="s">
        <v>1332</v>
      </c>
      <c r="B442" s="24" t="s">
        <v>1333</v>
      </c>
    </row>
    <row r="443" spans="1:2" x14ac:dyDescent="0.25">
      <c r="A443" s="27" t="s">
        <v>1334</v>
      </c>
      <c r="B443" s="24" t="s">
        <v>1335</v>
      </c>
    </row>
    <row r="444" spans="1:2" x14ac:dyDescent="0.25">
      <c r="A444" s="27" t="s">
        <v>1336</v>
      </c>
      <c r="B444" s="24" t="s">
        <v>1337</v>
      </c>
    </row>
    <row r="445" spans="1:2" x14ac:dyDescent="0.25">
      <c r="A445" s="27" t="s">
        <v>1338</v>
      </c>
      <c r="B445" s="24" t="s">
        <v>1339</v>
      </c>
    </row>
    <row r="446" spans="1:2" x14ac:dyDescent="0.25">
      <c r="A446" s="27" t="s">
        <v>1340</v>
      </c>
      <c r="B446" s="24" t="s">
        <v>1341</v>
      </c>
    </row>
    <row r="447" spans="1:2" x14ac:dyDescent="0.25">
      <c r="A447" s="27" t="s">
        <v>1342</v>
      </c>
      <c r="B447" s="24" t="s">
        <v>1343</v>
      </c>
    </row>
    <row r="448" spans="1:2" x14ac:dyDescent="0.25">
      <c r="A448" s="27" t="s">
        <v>1344</v>
      </c>
      <c r="B448" s="24" t="s">
        <v>1345</v>
      </c>
    </row>
    <row r="449" spans="1:2" x14ac:dyDescent="0.25">
      <c r="A449" s="27" t="s">
        <v>1346</v>
      </c>
      <c r="B449" s="24" t="s">
        <v>1347</v>
      </c>
    </row>
    <row r="450" spans="1:2" x14ac:dyDescent="0.25">
      <c r="A450" s="27" t="s">
        <v>1348</v>
      </c>
      <c r="B450" s="24" t="s">
        <v>1349</v>
      </c>
    </row>
    <row r="451" spans="1:2" x14ac:dyDescent="0.25">
      <c r="A451" s="27" t="s">
        <v>1350</v>
      </c>
      <c r="B451" s="24" t="s">
        <v>1351</v>
      </c>
    </row>
    <row r="452" spans="1:2" x14ac:dyDescent="0.25">
      <c r="A452" s="27" t="s">
        <v>1352</v>
      </c>
      <c r="B452" s="24" t="s">
        <v>1353</v>
      </c>
    </row>
    <row r="453" spans="1:2" x14ac:dyDescent="0.25">
      <c r="A453" s="27" t="s">
        <v>1354</v>
      </c>
      <c r="B453" s="24" t="s">
        <v>1355</v>
      </c>
    </row>
    <row r="454" spans="1:2" x14ac:dyDescent="0.25">
      <c r="A454" s="27" t="s">
        <v>1356</v>
      </c>
      <c r="B454" s="24" t="s">
        <v>1357</v>
      </c>
    </row>
    <row r="455" spans="1:2" x14ac:dyDescent="0.25">
      <c r="A455" s="27" t="s">
        <v>1358</v>
      </c>
      <c r="B455" s="24" t="s">
        <v>1359</v>
      </c>
    </row>
    <row r="456" spans="1:2" x14ac:dyDescent="0.25">
      <c r="A456" s="27" t="s">
        <v>1360</v>
      </c>
      <c r="B456" s="24" t="s">
        <v>1361</v>
      </c>
    </row>
    <row r="457" spans="1:2" x14ac:dyDescent="0.25">
      <c r="A457" s="27" t="s">
        <v>1362</v>
      </c>
      <c r="B457" s="24" t="s">
        <v>1363</v>
      </c>
    </row>
    <row r="458" spans="1:2" x14ac:dyDescent="0.25">
      <c r="A458" s="27" t="s">
        <v>1364</v>
      </c>
      <c r="B458" s="24" t="s">
        <v>1365</v>
      </c>
    </row>
    <row r="459" spans="1:2" x14ac:dyDescent="0.25">
      <c r="A459" s="27" t="s">
        <v>1366</v>
      </c>
      <c r="B459" s="24" t="s">
        <v>1367</v>
      </c>
    </row>
    <row r="460" spans="1:2" x14ac:dyDescent="0.25">
      <c r="A460" s="27" t="s">
        <v>1368</v>
      </c>
      <c r="B460" s="24" t="s">
        <v>1369</v>
      </c>
    </row>
    <row r="461" spans="1:2" x14ac:dyDescent="0.25">
      <c r="A461" s="27" t="s">
        <v>1370</v>
      </c>
      <c r="B461" s="24" t="s">
        <v>1371</v>
      </c>
    </row>
    <row r="462" spans="1:2" x14ac:dyDescent="0.25">
      <c r="A462" s="27" t="s">
        <v>1372</v>
      </c>
      <c r="B462" s="24" t="s">
        <v>1373</v>
      </c>
    </row>
    <row r="463" spans="1:2" x14ac:dyDescent="0.25">
      <c r="A463" s="27" t="s">
        <v>1374</v>
      </c>
      <c r="B463" s="24" t="s">
        <v>1375</v>
      </c>
    </row>
    <row r="464" spans="1:2" x14ac:dyDescent="0.25">
      <c r="A464" s="27" t="s">
        <v>1376</v>
      </c>
      <c r="B464" s="24" t="s">
        <v>1377</v>
      </c>
    </row>
    <row r="465" spans="1:2" x14ac:dyDescent="0.25">
      <c r="A465" s="27" t="s">
        <v>1378</v>
      </c>
      <c r="B465" s="24" t="s">
        <v>1379</v>
      </c>
    </row>
    <row r="466" spans="1:2" x14ac:dyDescent="0.25">
      <c r="A466" s="27" t="s">
        <v>1380</v>
      </c>
      <c r="B466" s="24" t="s">
        <v>1381</v>
      </c>
    </row>
    <row r="467" spans="1:2" x14ac:dyDescent="0.25">
      <c r="A467" s="27" t="s">
        <v>1382</v>
      </c>
      <c r="B467" s="24" t="s">
        <v>1383</v>
      </c>
    </row>
    <row r="468" spans="1:2" x14ac:dyDescent="0.25">
      <c r="A468" s="27" t="s">
        <v>1384</v>
      </c>
      <c r="B468" s="24" t="s">
        <v>1385</v>
      </c>
    </row>
    <row r="469" spans="1:2" x14ac:dyDescent="0.25">
      <c r="A469" s="27" t="s">
        <v>1386</v>
      </c>
      <c r="B469" s="24" t="s">
        <v>1387</v>
      </c>
    </row>
    <row r="470" spans="1:2" x14ac:dyDescent="0.25">
      <c r="A470" s="27" t="s">
        <v>1388</v>
      </c>
      <c r="B470" s="24" t="s">
        <v>1389</v>
      </c>
    </row>
    <row r="471" spans="1:2" x14ac:dyDescent="0.25">
      <c r="A471" s="27" t="s">
        <v>1390</v>
      </c>
      <c r="B471" s="24" t="s">
        <v>1391</v>
      </c>
    </row>
    <row r="472" spans="1:2" x14ac:dyDescent="0.25">
      <c r="A472" s="27" t="s">
        <v>1392</v>
      </c>
      <c r="B472" s="24" t="s">
        <v>1393</v>
      </c>
    </row>
    <row r="473" spans="1:2" x14ac:dyDescent="0.25">
      <c r="A473" s="27" t="s">
        <v>1394</v>
      </c>
      <c r="B473" s="24" t="s">
        <v>1395</v>
      </c>
    </row>
    <row r="474" spans="1:2" x14ac:dyDescent="0.25">
      <c r="A474" s="27" t="s">
        <v>1396</v>
      </c>
      <c r="B474" s="24" t="s">
        <v>1397</v>
      </c>
    </row>
    <row r="475" spans="1:2" x14ac:dyDescent="0.25">
      <c r="A475" s="27" t="s">
        <v>1398</v>
      </c>
      <c r="B475" s="24" t="s">
        <v>1399</v>
      </c>
    </row>
    <row r="476" spans="1:2" x14ac:dyDescent="0.25">
      <c r="A476" s="27" t="s">
        <v>1400</v>
      </c>
      <c r="B476" s="24" t="s">
        <v>1401</v>
      </c>
    </row>
    <row r="477" spans="1:2" x14ac:dyDescent="0.25">
      <c r="A477" s="27" t="s">
        <v>1402</v>
      </c>
      <c r="B477" s="24" t="s">
        <v>1403</v>
      </c>
    </row>
    <row r="478" spans="1:2" x14ac:dyDescent="0.25">
      <c r="A478" s="27" t="s">
        <v>1404</v>
      </c>
      <c r="B478" s="24" t="s">
        <v>1405</v>
      </c>
    </row>
    <row r="479" spans="1:2" x14ac:dyDescent="0.25">
      <c r="A479" s="27" t="s">
        <v>1406</v>
      </c>
      <c r="B479" s="24" t="s">
        <v>1407</v>
      </c>
    </row>
    <row r="480" spans="1:2" x14ac:dyDescent="0.25">
      <c r="A480" s="27" t="s">
        <v>1408</v>
      </c>
      <c r="B480" s="24" t="s">
        <v>1409</v>
      </c>
    </row>
    <row r="481" spans="1:2" x14ac:dyDescent="0.25">
      <c r="A481" s="27" t="s">
        <v>1410</v>
      </c>
      <c r="B481" s="24" t="s">
        <v>1411</v>
      </c>
    </row>
    <row r="482" spans="1:2" x14ac:dyDescent="0.25">
      <c r="A482" s="27" t="s">
        <v>1412</v>
      </c>
      <c r="B482" s="24" t="s">
        <v>1413</v>
      </c>
    </row>
    <row r="483" spans="1:2" x14ac:dyDescent="0.25">
      <c r="A483" s="27" t="s">
        <v>1414</v>
      </c>
      <c r="B483" s="24" t="s">
        <v>1415</v>
      </c>
    </row>
    <row r="484" spans="1:2" x14ac:dyDescent="0.25">
      <c r="A484" s="27" t="s">
        <v>1416</v>
      </c>
      <c r="B484" s="24" t="s">
        <v>1417</v>
      </c>
    </row>
    <row r="485" spans="1:2" x14ac:dyDescent="0.25">
      <c r="A485" s="27" t="s">
        <v>1418</v>
      </c>
      <c r="B485" s="24" t="s">
        <v>1419</v>
      </c>
    </row>
    <row r="486" spans="1:2" x14ac:dyDescent="0.25">
      <c r="A486" s="27" t="s">
        <v>1420</v>
      </c>
      <c r="B486" s="24" t="s">
        <v>1421</v>
      </c>
    </row>
    <row r="487" spans="1:2" x14ac:dyDescent="0.25">
      <c r="A487" s="27" t="s">
        <v>1422</v>
      </c>
      <c r="B487" s="24" t="s">
        <v>1423</v>
      </c>
    </row>
    <row r="488" spans="1:2" x14ac:dyDescent="0.25">
      <c r="A488" s="27" t="s">
        <v>1424</v>
      </c>
      <c r="B488" s="24" t="s">
        <v>1425</v>
      </c>
    </row>
    <row r="489" spans="1:2" x14ac:dyDescent="0.25">
      <c r="A489" s="27" t="s">
        <v>1426</v>
      </c>
      <c r="B489" s="24" t="s">
        <v>1427</v>
      </c>
    </row>
    <row r="490" spans="1:2" x14ac:dyDescent="0.25">
      <c r="A490" s="27" t="s">
        <v>1428</v>
      </c>
      <c r="B490" s="24" t="s">
        <v>1429</v>
      </c>
    </row>
    <row r="491" spans="1:2" x14ac:dyDescent="0.25">
      <c r="A491" s="27" t="s">
        <v>1430</v>
      </c>
      <c r="B491" s="24" t="s">
        <v>1431</v>
      </c>
    </row>
    <row r="492" spans="1:2" x14ac:dyDescent="0.25">
      <c r="A492" s="27" t="s">
        <v>1432</v>
      </c>
      <c r="B492" s="24" t="s">
        <v>1433</v>
      </c>
    </row>
    <row r="493" spans="1:2" x14ac:dyDescent="0.25">
      <c r="A493" s="27" t="s">
        <v>1434</v>
      </c>
      <c r="B493" s="24" t="s">
        <v>1435</v>
      </c>
    </row>
    <row r="494" spans="1:2" x14ac:dyDescent="0.25">
      <c r="A494" s="27" t="s">
        <v>1436</v>
      </c>
      <c r="B494" s="24" t="s">
        <v>1437</v>
      </c>
    </row>
    <row r="495" spans="1:2" x14ac:dyDescent="0.25">
      <c r="A495" s="27" t="s">
        <v>1438</v>
      </c>
      <c r="B495" s="24" t="s">
        <v>1439</v>
      </c>
    </row>
    <row r="496" spans="1:2" x14ac:dyDescent="0.25">
      <c r="A496" s="27" t="s">
        <v>1440</v>
      </c>
      <c r="B496" s="24" t="s">
        <v>1441</v>
      </c>
    </row>
    <row r="497" spans="1:2" x14ac:dyDescent="0.25">
      <c r="A497" s="27" t="s">
        <v>1442</v>
      </c>
      <c r="B497" s="24" t="s">
        <v>1443</v>
      </c>
    </row>
    <row r="498" spans="1:2" x14ac:dyDescent="0.25">
      <c r="A498" s="27" t="s">
        <v>1444</v>
      </c>
      <c r="B498" s="24" t="s">
        <v>1445</v>
      </c>
    </row>
    <row r="499" spans="1:2" x14ac:dyDescent="0.25">
      <c r="A499" s="27" t="s">
        <v>1446</v>
      </c>
      <c r="B499" s="24" t="s">
        <v>1447</v>
      </c>
    </row>
    <row r="500" spans="1:2" x14ac:dyDescent="0.25">
      <c r="A500" s="27" t="s">
        <v>1448</v>
      </c>
      <c r="B500" s="24" t="s">
        <v>1449</v>
      </c>
    </row>
    <row r="501" spans="1:2" x14ac:dyDescent="0.25">
      <c r="A501" s="27" t="s">
        <v>1450</v>
      </c>
      <c r="B501" s="24" t="s">
        <v>1451</v>
      </c>
    </row>
    <row r="502" spans="1:2" x14ac:dyDescent="0.25">
      <c r="A502" s="26" t="s">
        <v>1452</v>
      </c>
      <c r="B502" s="24" t="s">
        <v>1453</v>
      </c>
    </row>
    <row r="503" spans="1:2" x14ac:dyDescent="0.25">
      <c r="A503" s="27" t="s">
        <v>1454</v>
      </c>
      <c r="B503" s="24" t="s">
        <v>1455</v>
      </c>
    </row>
    <row r="504" spans="1:2" x14ac:dyDescent="0.25">
      <c r="A504" s="27" t="s">
        <v>1456</v>
      </c>
      <c r="B504" s="24" t="s">
        <v>1457</v>
      </c>
    </row>
    <row r="505" spans="1:2" x14ac:dyDescent="0.25">
      <c r="A505" s="27" t="s">
        <v>1458</v>
      </c>
      <c r="B505" s="24" t="s">
        <v>1459</v>
      </c>
    </row>
    <row r="506" spans="1:2" x14ac:dyDescent="0.25">
      <c r="A506" s="27" t="s">
        <v>1460</v>
      </c>
      <c r="B506" s="24" t="s">
        <v>1461</v>
      </c>
    </row>
    <row r="507" spans="1:2" x14ac:dyDescent="0.25">
      <c r="A507" s="27" t="s">
        <v>1462</v>
      </c>
      <c r="B507" s="24" t="s">
        <v>1463</v>
      </c>
    </row>
    <row r="508" spans="1:2" x14ac:dyDescent="0.25">
      <c r="A508" s="27" t="s">
        <v>1464</v>
      </c>
      <c r="B508" s="24" t="s">
        <v>1465</v>
      </c>
    </row>
    <row r="509" spans="1:2" x14ac:dyDescent="0.25">
      <c r="A509" s="27" t="s">
        <v>1466</v>
      </c>
      <c r="B509" s="24" t="s">
        <v>1467</v>
      </c>
    </row>
    <row r="510" spans="1:2" x14ac:dyDescent="0.25">
      <c r="A510" s="27" t="s">
        <v>1468</v>
      </c>
      <c r="B510" s="24" t="s">
        <v>1469</v>
      </c>
    </row>
    <row r="511" spans="1:2" x14ac:dyDescent="0.25">
      <c r="A511" s="27" t="s">
        <v>1470</v>
      </c>
      <c r="B511" s="24" t="s">
        <v>1471</v>
      </c>
    </row>
    <row r="512" spans="1:2" x14ac:dyDescent="0.25">
      <c r="A512" s="27" t="s">
        <v>1472</v>
      </c>
      <c r="B512" s="24" t="s">
        <v>1473</v>
      </c>
    </row>
    <row r="513" spans="1:2" x14ac:dyDescent="0.25">
      <c r="A513" s="27" t="s">
        <v>1474</v>
      </c>
      <c r="B513" s="24" t="s">
        <v>1475</v>
      </c>
    </row>
    <row r="514" spans="1:2" x14ac:dyDescent="0.25">
      <c r="A514" s="27" t="s">
        <v>1476</v>
      </c>
      <c r="B514" s="24" t="s">
        <v>1477</v>
      </c>
    </row>
    <row r="515" spans="1:2" x14ac:dyDescent="0.25">
      <c r="A515" s="27" t="s">
        <v>1478</v>
      </c>
      <c r="B515" s="24" t="s">
        <v>1479</v>
      </c>
    </row>
    <row r="516" spans="1:2" x14ac:dyDescent="0.25">
      <c r="A516" s="27" t="s">
        <v>1480</v>
      </c>
      <c r="B516" s="24" t="s">
        <v>1481</v>
      </c>
    </row>
    <row r="517" spans="1:2" x14ac:dyDescent="0.25">
      <c r="A517" s="27" t="s">
        <v>1482</v>
      </c>
      <c r="B517" s="24" t="s">
        <v>1483</v>
      </c>
    </row>
    <row r="518" spans="1:2" x14ac:dyDescent="0.25">
      <c r="A518" s="27" t="s">
        <v>1484</v>
      </c>
      <c r="B518" s="24" t="s">
        <v>1485</v>
      </c>
    </row>
    <row r="519" spans="1:2" x14ac:dyDescent="0.25">
      <c r="A519" s="27" t="s">
        <v>1486</v>
      </c>
      <c r="B519" s="24" t="s">
        <v>1487</v>
      </c>
    </row>
    <row r="520" spans="1:2" x14ac:dyDescent="0.25">
      <c r="A520" s="27" t="s">
        <v>1488</v>
      </c>
      <c r="B520" s="24" t="s">
        <v>1489</v>
      </c>
    </row>
    <row r="521" spans="1:2" x14ac:dyDescent="0.25">
      <c r="A521" s="27" t="s">
        <v>1490</v>
      </c>
      <c r="B521" s="24" t="s">
        <v>1491</v>
      </c>
    </row>
    <row r="522" spans="1:2" x14ac:dyDescent="0.25">
      <c r="A522" s="27" t="s">
        <v>1492</v>
      </c>
      <c r="B522" s="24" t="s">
        <v>1493</v>
      </c>
    </row>
    <row r="523" spans="1:2" x14ac:dyDescent="0.25">
      <c r="A523" s="27" t="s">
        <v>1494</v>
      </c>
      <c r="B523" s="24" t="s">
        <v>1495</v>
      </c>
    </row>
    <row r="524" spans="1:2" x14ac:dyDescent="0.25">
      <c r="A524" s="27" t="s">
        <v>1496</v>
      </c>
      <c r="B524" s="24" t="s">
        <v>1497</v>
      </c>
    </row>
    <row r="525" spans="1:2" x14ac:dyDescent="0.25">
      <c r="A525" s="27" t="s">
        <v>1498</v>
      </c>
      <c r="B525" s="24" t="s">
        <v>1499</v>
      </c>
    </row>
    <row r="526" spans="1:2" x14ac:dyDescent="0.25">
      <c r="A526" s="27" t="s">
        <v>1500</v>
      </c>
      <c r="B526" s="24" t="s">
        <v>1501</v>
      </c>
    </row>
    <row r="527" spans="1:2" x14ac:dyDescent="0.25">
      <c r="A527" s="27" t="s">
        <v>1502</v>
      </c>
      <c r="B527" s="24" t="s">
        <v>1503</v>
      </c>
    </row>
    <row r="528" spans="1:2" x14ac:dyDescent="0.25">
      <c r="A528" s="27" t="s">
        <v>1504</v>
      </c>
      <c r="B528" s="24" t="s">
        <v>1505</v>
      </c>
    </row>
    <row r="529" spans="1:2" x14ac:dyDescent="0.25">
      <c r="A529" s="27" t="s">
        <v>1506</v>
      </c>
      <c r="B529" s="24" t="s">
        <v>1507</v>
      </c>
    </row>
    <row r="530" spans="1:2" x14ac:dyDescent="0.25">
      <c r="A530" s="27" t="s">
        <v>1508</v>
      </c>
      <c r="B530" s="24" t="s">
        <v>1509</v>
      </c>
    </row>
    <row r="531" spans="1:2" x14ac:dyDescent="0.25">
      <c r="A531" s="27" t="s">
        <v>1510</v>
      </c>
      <c r="B531" s="24" t="s">
        <v>1511</v>
      </c>
    </row>
    <row r="532" spans="1:2" x14ac:dyDescent="0.25">
      <c r="A532" s="27" t="s">
        <v>1512</v>
      </c>
      <c r="B532" s="24" t="s">
        <v>1513</v>
      </c>
    </row>
    <row r="533" spans="1:2" x14ac:dyDescent="0.25">
      <c r="A533" s="27" t="s">
        <v>1514</v>
      </c>
      <c r="B533" s="24" t="s">
        <v>1515</v>
      </c>
    </row>
    <row r="534" spans="1:2" x14ac:dyDescent="0.25">
      <c r="A534" s="27" t="s">
        <v>1516</v>
      </c>
      <c r="B534" s="24" t="s">
        <v>1517</v>
      </c>
    </row>
    <row r="535" spans="1:2" x14ac:dyDescent="0.25">
      <c r="A535" s="27" t="s">
        <v>1518</v>
      </c>
      <c r="B535" s="24" t="s">
        <v>1519</v>
      </c>
    </row>
    <row r="536" spans="1:2" x14ac:dyDescent="0.25">
      <c r="A536" s="27" t="s">
        <v>1520</v>
      </c>
      <c r="B536" s="24" t="s">
        <v>1521</v>
      </c>
    </row>
    <row r="537" spans="1:2" x14ac:dyDescent="0.25">
      <c r="A537" s="27" t="s">
        <v>1522</v>
      </c>
      <c r="B537" s="24" t="s">
        <v>1523</v>
      </c>
    </row>
    <row r="538" spans="1:2" x14ac:dyDescent="0.25">
      <c r="A538" s="27" t="s">
        <v>1524</v>
      </c>
      <c r="B538" s="24" t="s">
        <v>1525</v>
      </c>
    </row>
    <row r="539" spans="1:2" x14ac:dyDescent="0.25">
      <c r="A539" s="27" t="s">
        <v>1526</v>
      </c>
      <c r="B539" s="24" t="s">
        <v>1527</v>
      </c>
    </row>
    <row r="540" spans="1:2" x14ac:dyDescent="0.25">
      <c r="A540" s="27" t="s">
        <v>1528</v>
      </c>
      <c r="B540" s="24" t="s">
        <v>1529</v>
      </c>
    </row>
    <row r="541" spans="1:2" x14ac:dyDescent="0.25">
      <c r="A541" s="27" t="s">
        <v>1530</v>
      </c>
      <c r="B541" s="24" t="s">
        <v>1531</v>
      </c>
    </row>
    <row r="542" spans="1:2" x14ac:dyDescent="0.25">
      <c r="A542" s="27" t="s">
        <v>1532</v>
      </c>
      <c r="B542" s="24" t="s">
        <v>1533</v>
      </c>
    </row>
    <row r="543" spans="1:2" x14ac:dyDescent="0.25">
      <c r="A543" s="27" t="s">
        <v>1534</v>
      </c>
      <c r="B543" s="24" t="s">
        <v>1535</v>
      </c>
    </row>
    <row r="544" spans="1:2" x14ac:dyDescent="0.25">
      <c r="A544" s="27" t="s">
        <v>1536</v>
      </c>
      <c r="B544" s="24" t="s">
        <v>1537</v>
      </c>
    </row>
    <row r="545" spans="1:2" x14ac:dyDescent="0.25">
      <c r="A545" s="27" t="s">
        <v>1538</v>
      </c>
      <c r="B545" s="24" t="s">
        <v>1539</v>
      </c>
    </row>
    <row r="546" spans="1:2" x14ac:dyDescent="0.25">
      <c r="A546" s="27" t="s">
        <v>1540</v>
      </c>
      <c r="B546" s="24" t="s">
        <v>1541</v>
      </c>
    </row>
    <row r="547" spans="1:2" x14ac:dyDescent="0.25">
      <c r="A547" s="27" t="s">
        <v>1542</v>
      </c>
      <c r="B547" s="24" t="s">
        <v>1543</v>
      </c>
    </row>
    <row r="548" spans="1:2" x14ac:dyDescent="0.25">
      <c r="A548" s="27" t="s">
        <v>1544</v>
      </c>
      <c r="B548" s="24" t="s">
        <v>1545</v>
      </c>
    </row>
    <row r="549" spans="1:2" x14ac:dyDescent="0.25">
      <c r="A549" s="27" t="s">
        <v>1546</v>
      </c>
      <c r="B549" s="24" t="s">
        <v>1547</v>
      </c>
    </row>
    <row r="550" spans="1:2" x14ac:dyDescent="0.25">
      <c r="A550" s="27" t="s">
        <v>1548</v>
      </c>
      <c r="B550" s="24" t="s">
        <v>1549</v>
      </c>
    </row>
    <row r="551" spans="1:2" x14ac:dyDescent="0.25">
      <c r="A551" s="27" t="s">
        <v>1550</v>
      </c>
      <c r="B551" s="24" t="s">
        <v>1551</v>
      </c>
    </row>
    <row r="552" spans="1:2" x14ac:dyDescent="0.25">
      <c r="A552" s="27" t="s">
        <v>1552</v>
      </c>
      <c r="B552" s="24" t="s">
        <v>1553</v>
      </c>
    </row>
    <row r="553" spans="1:2" x14ac:dyDescent="0.25">
      <c r="A553" s="27" t="s">
        <v>1554</v>
      </c>
      <c r="B553" s="24" t="s">
        <v>1555</v>
      </c>
    </row>
    <row r="554" spans="1:2" x14ac:dyDescent="0.25">
      <c r="A554" s="27" t="s">
        <v>1556</v>
      </c>
      <c r="B554" s="24" t="s">
        <v>1557</v>
      </c>
    </row>
    <row r="555" spans="1:2" x14ac:dyDescent="0.25">
      <c r="A555" s="27" t="s">
        <v>1558</v>
      </c>
      <c r="B555" s="24" t="s">
        <v>1559</v>
      </c>
    </row>
    <row r="556" spans="1:2" x14ac:dyDescent="0.25">
      <c r="A556" s="27" t="s">
        <v>1560</v>
      </c>
      <c r="B556" s="24" t="s">
        <v>1561</v>
      </c>
    </row>
    <row r="557" spans="1:2" x14ac:dyDescent="0.25">
      <c r="A557" s="27" t="s">
        <v>1562</v>
      </c>
      <c r="B557" s="24" t="s">
        <v>1563</v>
      </c>
    </row>
    <row r="558" spans="1:2" x14ac:dyDescent="0.25">
      <c r="A558" s="27" t="s">
        <v>1564</v>
      </c>
      <c r="B558" s="24" t="s">
        <v>1565</v>
      </c>
    </row>
    <row r="559" spans="1:2" x14ac:dyDescent="0.25">
      <c r="A559" s="27" t="s">
        <v>1566</v>
      </c>
      <c r="B559" s="24" t="s">
        <v>1567</v>
      </c>
    </row>
    <row r="560" spans="1:2" x14ac:dyDescent="0.25">
      <c r="A560" s="27" t="s">
        <v>1568</v>
      </c>
      <c r="B560" s="24" t="s">
        <v>1569</v>
      </c>
    </row>
    <row r="561" spans="1:2" x14ac:dyDescent="0.25">
      <c r="A561" s="27" t="s">
        <v>1570</v>
      </c>
      <c r="B561" s="24" t="s">
        <v>1571</v>
      </c>
    </row>
    <row r="562" spans="1:2" x14ac:dyDescent="0.25">
      <c r="A562" s="27" t="s">
        <v>1572</v>
      </c>
      <c r="B562" s="24" t="s">
        <v>1573</v>
      </c>
    </row>
    <row r="563" spans="1:2" x14ac:dyDescent="0.25">
      <c r="A563" s="27" t="s">
        <v>1574</v>
      </c>
      <c r="B563" s="24" t="s">
        <v>1575</v>
      </c>
    </row>
    <row r="564" spans="1:2" x14ac:dyDescent="0.25">
      <c r="A564" s="27" t="s">
        <v>1576</v>
      </c>
      <c r="B564" s="24" t="s">
        <v>1577</v>
      </c>
    </row>
    <row r="565" spans="1:2" x14ac:dyDescent="0.25">
      <c r="A565" s="27" t="s">
        <v>1578</v>
      </c>
      <c r="B565" s="24" t="s">
        <v>1579</v>
      </c>
    </row>
    <row r="566" spans="1:2" x14ac:dyDescent="0.25">
      <c r="A566" s="27" t="s">
        <v>1580</v>
      </c>
      <c r="B566" s="24" t="s">
        <v>1581</v>
      </c>
    </row>
    <row r="567" spans="1:2" x14ac:dyDescent="0.25">
      <c r="A567" s="27" t="s">
        <v>1582</v>
      </c>
      <c r="B567" s="24" t="s">
        <v>1583</v>
      </c>
    </row>
    <row r="568" spans="1:2" x14ac:dyDescent="0.25">
      <c r="A568" s="27" t="s">
        <v>1584</v>
      </c>
      <c r="B568" s="24" t="s">
        <v>1585</v>
      </c>
    </row>
    <row r="569" spans="1:2" x14ac:dyDescent="0.25">
      <c r="A569" s="27" t="s">
        <v>1586</v>
      </c>
      <c r="B569" s="24" t="s">
        <v>1587</v>
      </c>
    </row>
    <row r="570" spans="1:2" x14ac:dyDescent="0.25">
      <c r="A570" s="27" t="s">
        <v>1588</v>
      </c>
      <c r="B570" s="24" t="s">
        <v>1589</v>
      </c>
    </row>
    <row r="571" spans="1:2" x14ac:dyDescent="0.25">
      <c r="A571" s="27" t="s">
        <v>1590</v>
      </c>
      <c r="B571" s="24" t="s">
        <v>1591</v>
      </c>
    </row>
    <row r="572" spans="1:2" x14ac:dyDescent="0.25">
      <c r="A572" s="27" t="s">
        <v>1592</v>
      </c>
      <c r="B572" s="24" t="s">
        <v>1593</v>
      </c>
    </row>
    <row r="573" spans="1:2" x14ac:dyDescent="0.25">
      <c r="A573" s="27" t="s">
        <v>1594</v>
      </c>
      <c r="B573" s="24" t="s">
        <v>1595</v>
      </c>
    </row>
    <row r="574" spans="1:2" x14ac:dyDescent="0.25">
      <c r="A574" s="27" t="s">
        <v>1596</v>
      </c>
      <c r="B574" s="24" t="s">
        <v>1597</v>
      </c>
    </row>
    <row r="575" spans="1:2" x14ac:dyDescent="0.25">
      <c r="A575" s="27" t="s">
        <v>1598</v>
      </c>
      <c r="B575" s="24" t="s">
        <v>1599</v>
      </c>
    </row>
    <row r="576" spans="1:2" x14ac:dyDescent="0.25">
      <c r="A576" s="27" t="s">
        <v>1600</v>
      </c>
      <c r="B576" s="24" t="s">
        <v>583</v>
      </c>
    </row>
    <row r="577" spans="1:2" x14ac:dyDescent="0.25">
      <c r="A577" s="27" t="s">
        <v>1601</v>
      </c>
      <c r="B577" s="24" t="s">
        <v>1602</v>
      </c>
    </row>
    <row r="578" spans="1:2" x14ac:dyDescent="0.25">
      <c r="A578" s="27" t="s">
        <v>1603</v>
      </c>
      <c r="B578" s="24" t="s">
        <v>1604</v>
      </c>
    </row>
    <row r="579" spans="1:2" x14ac:dyDescent="0.25">
      <c r="A579" s="27" t="s">
        <v>1605</v>
      </c>
      <c r="B579" s="24" t="s">
        <v>1606</v>
      </c>
    </row>
    <row r="580" spans="1:2" x14ac:dyDescent="0.25">
      <c r="A580" s="27" t="s">
        <v>1607</v>
      </c>
      <c r="B580" s="24" t="s">
        <v>1608</v>
      </c>
    </row>
    <row r="581" spans="1:2" x14ac:dyDescent="0.25">
      <c r="A581" s="27" t="s">
        <v>1609</v>
      </c>
      <c r="B581" s="24" t="s">
        <v>1610</v>
      </c>
    </row>
    <row r="582" spans="1:2" x14ac:dyDescent="0.25">
      <c r="A582" s="27" t="s">
        <v>1611</v>
      </c>
      <c r="B582" s="24" t="s">
        <v>1612</v>
      </c>
    </row>
    <row r="583" spans="1:2" x14ac:dyDescent="0.25">
      <c r="A583" s="27" t="s">
        <v>1613</v>
      </c>
      <c r="B583" s="24" t="s">
        <v>1614</v>
      </c>
    </row>
    <row r="584" spans="1:2" x14ac:dyDescent="0.25">
      <c r="A584" s="27" t="s">
        <v>1615</v>
      </c>
      <c r="B584" s="24" t="s">
        <v>1616</v>
      </c>
    </row>
    <row r="585" spans="1:2" x14ac:dyDescent="0.25">
      <c r="A585" s="27" t="s">
        <v>1617</v>
      </c>
      <c r="B585" s="24" t="s">
        <v>1618</v>
      </c>
    </row>
    <row r="586" spans="1:2" x14ac:dyDescent="0.25">
      <c r="A586" s="27" t="s">
        <v>1619</v>
      </c>
      <c r="B586" s="24" t="s">
        <v>1620</v>
      </c>
    </row>
    <row r="587" spans="1:2" x14ac:dyDescent="0.25">
      <c r="A587" s="27" t="s">
        <v>1621</v>
      </c>
      <c r="B587" s="24" t="s">
        <v>1622</v>
      </c>
    </row>
    <row r="588" spans="1:2" x14ac:dyDescent="0.25">
      <c r="A588" s="27" t="s">
        <v>1623</v>
      </c>
      <c r="B588" s="24" t="s">
        <v>1624</v>
      </c>
    </row>
    <row r="589" spans="1:2" x14ac:dyDescent="0.25">
      <c r="A589" s="27" t="s">
        <v>1625</v>
      </c>
      <c r="B589" s="24" t="s">
        <v>1626</v>
      </c>
    </row>
    <row r="590" spans="1:2" x14ac:dyDescent="0.25">
      <c r="A590" s="27" t="s">
        <v>1627</v>
      </c>
      <c r="B590" s="24" t="s">
        <v>1628</v>
      </c>
    </row>
    <row r="591" spans="1:2" x14ac:dyDescent="0.25">
      <c r="A591" s="27" t="s">
        <v>1629</v>
      </c>
      <c r="B591" s="24" t="s">
        <v>1630</v>
      </c>
    </row>
    <row r="592" spans="1:2" x14ac:dyDescent="0.25">
      <c r="A592" s="27" t="s">
        <v>1631</v>
      </c>
      <c r="B592" s="24" t="s">
        <v>1632</v>
      </c>
    </row>
    <row r="593" spans="1:2" x14ac:dyDescent="0.25">
      <c r="A593" s="27" t="s">
        <v>1633</v>
      </c>
      <c r="B593" s="24" t="s">
        <v>1634</v>
      </c>
    </row>
    <row r="594" spans="1:2" x14ac:dyDescent="0.25">
      <c r="A594" s="27" t="s">
        <v>1635</v>
      </c>
      <c r="B594" s="24" t="s">
        <v>1636</v>
      </c>
    </row>
    <row r="595" spans="1:2" x14ac:dyDescent="0.25">
      <c r="A595" s="27" t="s">
        <v>1637</v>
      </c>
      <c r="B595" s="24" t="s">
        <v>1638</v>
      </c>
    </row>
    <row r="596" spans="1:2" x14ac:dyDescent="0.25">
      <c r="A596" s="27" t="s">
        <v>1639</v>
      </c>
      <c r="B596" s="24" t="s">
        <v>1640</v>
      </c>
    </row>
    <row r="597" spans="1:2" x14ac:dyDescent="0.25">
      <c r="A597" s="27" t="s">
        <v>1641</v>
      </c>
      <c r="B597" s="24" t="s">
        <v>1642</v>
      </c>
    </row>
    <row r="598" spans="1:2" x14ac:dyDescent="0.25">
      <c r="A598" s="27" t="s">
        <v>1643</v>
      </c>
      <c r="B598" s="24" t="s">
        <v>1644</v>
      </c>
    </row>
    <row r="599" spans="1:2" x14ac:dyDescent="0.25">
      <c r="A599" s="27" t="s">
        <v>1645</v>
      </c>
      <c r="B599" s="24" t="s">
        <v>1646</v>
      </c>
    </row>
    <row r="600" spans="1:2" x14ac:dyDescent="0.25">
      <c r="A600" s="27" t="s">
        <v>1647</v>
      </c>
      <c r="B600" s="24" t="s">
        <v>1648</v>
      </c>
    </row>
    <row r="601" spans="1:2" x14ac:dyDescent="0.25">
      <c r="A601" s="27" t="s">
        <v>1649</v>
      </c>
      <c r="B601" s="24" t="s">
        <v>1650</v>
      </c>
    </row>
    <row r="602" spans="1:2" x14ac:dyDescent="0.25">
      <c r="A602" s="27" t="s">
        <v>126</v>
      </c>
      <c r="B602" s="24" t="s">
        <v>1651</v>
      </c>
    </row>
    <row r="603" spans="1:2" x14ac:dyDescent="0.25">
      <c r="A603" s="27" t="s">
        <v>1652</v>
      </c>
      <c r="B603" s="24" t="s">
        <v>1653</v>
      </c>
    </row>
    <row r="604" spans="1:2" x14ac:dyDescent="0.25">
      <c r="A604" s="27" t="s">
        <v>1654</v>
      </c>
      <c r="B604" s="24" t="s">
        <v>1655</v>
      </c>
    </row>
    <row r="605" spans="1:2" x14ac:dyDescent="0.25">
      <c r="A605" s="27" t="s">
        <v>447</v>
      </c>
      <c r="B605" s="24" t="s">
        <v>1656</v>
      </c>
    </row>
    <row r="606" spans="1:2" x14ac:dyDescent="0.25">
      <c r="A606" s="27" t="s">
        <v>1657</v>
      </c>
      <c r="B606" s="24" t="s">
        <v>1658</v>
      </c>
    </row>
    <row r="607" spans="1:2" x14ac:dyDescent="0.25">
      <c r="A607" s="27" t="s">
        <v>433</v>
      </c>
      <c r="B607" s="24" t="s">
        <v>1673</v>
      </c>
    </row>
    <row r="608" spans="1:2" x14ac:dyDescent="0.25">
      <c r="A608" s="27" t="s">
        <v>457</v>
      </c>
      <c r="B608" s="24" t="s">
        <v>1675</v>
      </c>
    </row>
    <row r="609" spans="1:2" x14ac:dyDescent="0.25">
      <c r="A609" s="27" t="s">
        <v>1679</v>
      </c>
      <c r="B609" s="24" t="s">
        <v>1680</v>
      </c>
    </row>
    <row r="610" spans="1:2" x14ac:dyDescent="0.25">
      <c r="A610" s="27" t="s">
        <v>1682</v>
      </c>
      <c r="B610" s="24" t="s">
        <v>1683</v>
      </c>
    </row>
    <row r="611" spans="1:2" x14ac:dyDescent="0.25">
      <c r="A611" s="27" t="s">
        <v>1686</v>
      </c>
      <c r="B611" s="24" t="s">
        <v>1687</v>
      </c>
    </row>
    <row r="612" spans="1:2" x14ac:dyDescent="0.25">
      <c r="A612" s="27" t="s">
        <v>1695</v>
      </c>
      <c r="B612" s="24" t="s">
        <v>1696</v>
      </c>
    </row>
    <row r="613" spans="1:2" x14ac:dyDescent="0.25">
      <c r="A613" s="27" t="s">
        <v>1697</v>
      </c>
      <c r="B613" s="24" t="s">
        <v>1698</v>
      </c>
    </row>
    <row r="614" spans="1:2" x14ac:dyDescent="0.25">
      <c r="A614" s="27" t="s">
        <v>1699</v>
      </c>
      <c r="B614" s="24" t="s">
        <v>1700</v>
      </c>
    </row>
    <row r="615" spans="1:2" x14ac:dyDescent="0.25">
      <c r="A615" s="27" t="s">
        <v>413</v>
      </c>
      <c r="B615" s="24" t="s">
        <v>1701</v>
      </c>
    </row>
    <row r="616" spans="1:2" x14ac:dyDescent="0.25">
      <c r="A616" s="27" t="s">
        <v>161</v>
      </c>
      <c r="B616" s="24" t="s">
        <v>162</v>
      </c>
    </row>
    <row r="617" spans="1:2" x14ac:dyDescent="0.25">
      <c r="A617" s="27" t="s">
        <v>153</v>
      </c>
      <c r="B617" s="24" t="s">
        <v>1702</v>
      </c>
    </row>
    <row r="618" spans="1:2" x14ac:dyDescent="0.25">
      <c r="A618" s="27" t="s">
        <v>185</v>
      </c>
      <c r="B618" s="24" t="s">
        <v>1703</v>
      </c>
    </row>
    <row r="619" spans="1:2" x14ac:dyDescent="0.25">
      <c r="A619" s="27" t="s">
        <v>1705</v>
      </c>
      <c r="B619" s="24" t="s">
        <v>1706</v>
      </c>
    </row>
    <row r="620" spans="1:2" x14ac:dyDescent="0.25">
      <c r="A620" s="27" t="s">
        <v>1734</v>
      </c>
      <c r="B620" s="24" t="s">
        <v>1735</v>
      </c>
    </row>
    <row r="621" spans="1:2" x14ac:dyDescent="0.25">
      <c r="A621" s="27" t="s">
        <v>1741</v>
      </c>
      <c r="B621" s="24" t="s">
        <v>1742</v>
      </c>
    </row>
    <row r="622" spans="1:2" x14ac:dyDescent="0.25">
      <c r="A622" s="27" t="s">
        <v>1744</v>
      </c>
      <c r="B622" s="24" t="s">
        <v>1745</v>
      </c>
    </row>
    <row r="623" spans="1:2" x14ac:dyDescent="0.25">
      <c r="A623" s="27" t="s">
        <v>1746</v>
      </c>
      <c r="B623" s="24" t="s">
        <v>1747</v>
      </c>
    </row>
    <row r="624" spans="1:2" x14ac:dyDescent="0.25">
      <c r="A624" s="27" t="s">
        <v>1748</v>
      </c>
      <c r="B624" s="24" t="s">
        <v>1749</v>
      </c>
    </row>
    <row r="625" spans="1:2" x14ac:dyDescent="0.25">
      <c r="A625" s="27" t="s">
        <v>1750</v>
      </c>
      <c r="B625" s="24" t="s">
        <v>1751</v>
      </c>
    </row>
    <row r="626" spans="1:2" x14ac:dyDescent="0.25">
      <c r="A626" s="27" t="s">
        <v>1778</v>
      </c>
      <c r="B626" s="24" t="s">
        <v>1779</v>
      </c>
    </row>
    <row r="627" spans="1:2" x14ac:dyDescent="0.25">
      <c r="A627" s="27" t="s">
        <v>1780</v>
      </c>
      <c r="B627" s="24" t="s">
        <v>1781</v>
      </c>
    </row>
    <row r="628" spans="1:2" x14ac:dyDescent="0.25">
      <c r="A628" s="27" t="s">
        <v>1782</v>
      </c>
      <c r="B628" s="24" t="s">
        <v>1783</v>
      </c>
    </row>
    <row r="629" spans="1:2" x14ac:dyDescent="0.25">
      <c r="A629" s="27" t="s">
        <v>1784</v>
      </c>
      <c r="B629" s="24" t="s">
        <v>1785</v>
      </c>
    </row>
    <row r="630" spans="1:2" x14ac:dyDescent="0.25">
      <c r="A630" s="27" t="s">
        <v>1786</v>
      </c>
      <c r="B630" s="24" t="s">
        <v>1787</v>
      </c>
    </row>
    <row r="631" spans="1:2" x14ac:dyDescent="0.25">
      <c r="A631" s="27" t="s">
        <v>1788</v>
      </c>
      <c r="B631" s="24" t="s">
        <v>1789</v>
      </c>
    </row>
    <row r="632" spans="1:2" x14ac:dyDescent="0.25">
      <c r="A632" s="27" t="s">
        <v>1790</v>
      </c>
      <c r="B632" s="24" t="s">
        <v>1791</v>
      </c>
    </row>
    <row r="633" spans="1:2" x14ac:dyDescent="0.25">
      <c r="A633" s="27" t="s">
        <v>1792</v>
      </c>
      <c r="B633" s="24" t="s">
        <v>1793</v>
      </c>
    </row>
    <row r="634" spans="1:2" x14ac:dyDescent="0.25">
      <c r="A634" s="27" t="s">
        <v>1795</v>
      </c>
      <c r="B634" s="24" t="s">
        <v>1796</v>
      </c>
    </row>
    <row r="635" spans="1:2" x14ac:dyDescent="0.25">
      <c r="A635" s="27"/>
      <c r="B635" s="24"/>
    </row>
    <row r="636" spans="1:2" x14ac:dyDescent="0.25">
      <c r="A636" s="27"/>
      <c r="B636" s="24"/>
    </row>
    <row r="637" spans="1:2" x14ac:dyDescent="0.25">
      <c r="A637" s="27"/>
      <c r="B637" s="24"/>
    </row>
    <row r="638" spans="1:2" x14ac:dyDescent="0.25">
      <c r="A638" s="27"/>
      <c r="B638" s="24"/>
    </row>
    <row r="639" spans="1:2" x14ac:dyDescent="0.25">
      <c r="A639" s="27"/>
      <c r="B639" s="24"/>
    </row>
    <row r="640" spans="1:2" x14ac:dyDescent="0.25">
      <c r="A640" s="27"/>
      <c r="B640" s="24"/>
    </row>
    <row r="641" spans="1:2" x14ac:dyDescent="0.25">
      <c r="A641" s="27"/>
      <c r="B641" s="24"/>
    </row>
    <row r="642" spans="1:2" x14ac:dyDescent="0.25">
      <c r="A642" s="27"/>
      <c r="B642" s="24"/>
    </row>
    <row r="643" spans="1:2" x14ac:dyDescent="0.25">
      <c r="A643" s="28"/>
      <c r="B643" s="24"/>
    </row>
    <row r="644" spans="1:2" x14ac:dyDescent="0.25">
      <c r="A644" s="27"/>
      <c r="B644" s="24"/>
    </row>
    <row r="645" spans="1:2" x14ac:dyDescent="0.25">
      <c r="A645" s="28"/>
      <c r="B645" s="24"/>
    </row>
    <row r="646" spans="1:2" x14ac:dyDescent="0.25">
      <c r="A646" s="27"/>
      <c r="B646" s="24"/>
    </row>
    <row r="647" spans="1:2" x14ac:dyDescent="0.25">
      <c r="A647" s="26"/>
      <c r="B647" s="29"/>
    </row>
    <row r="648" spans="1:2" x14ac:dyDescent="0.25">
      <c r="A648" s="27"/>
      <c r="B648" s="24"/>
    </row>
    <row r="649" spans="1:2" x14ac:dyDescent="0.25">
      <c r="A649" s="27"/>
      <c r="B649" s="24"/>
    </row>
    <row r="650" spans="1:2" x14ac:dyDescent="0.25">
      <c r="A650" s="27"/>
      <c r="B650" s="24"/>
    </row>
    <row r="651" spans="1:2" x14ac:dyDescent="0.25">
      <c r="A651" s="27"/>
      <c r="B651" s="24"/>
    </row>
    <row r="652" spans="1:2" x14ac:dyDescent="0.25">
      <c r="A652" s="27"/>
      <c r="B652" s="24"/>
    </row>
    <row r="653" spans="1:2" x14ac:dyDescent="0.25">
      <c r="A653" s="27"/>
      <c r="B653" s="24"/>
    </row>
    <row r="654" spans="1:2" x14ac:dyDescent="0.25">
      <c r="A654" s="27"/>
      <c r="B654" s="24"/>
    </row>
    <row r="655" spans="1:2" x14ac:dyDescent="0.25">
      <c r="A655" s="27"/>
      <c r="B655" s="24"/>
    </row>
    <row r="656" spans="1:2" x14ac:dyDescent="0.25">
      <c r="A656" s="27"/>
      <c r="B656" s="24"/>
    </row>
    <row r="657" spans="1:2" x14ac:dyDescent="0.25">
      <c r="A657" s="27"/>
      <c r="B657" s="24"/>
    </row>
    <row r="658" spans="1:2" x14ac:dyDescent="0.25">
      <c r="A658" s="27"/>
      <c r="B658" s="24"/>
    </row>
    <row r="659" spans="1:2" x14ac:dyDescent="0.25">
      <c r="A659" s="27"/>
      <c r="B659" s="24"/>
    </row>
    <row r="660" spans="1:2" x14ac:dyDescent="0.25">
      <c r="A660" s="27"/>
      <c r="B660" s="24"/>
    </row>
    <row r="661" spans="1:2" x14ac:dyDescent="0.25">
      <c r="A661" s="27"/>
      <c r="B661" s="24"/>
    </row>
    <row r="662" spans="1:2" x14ac:dyDescent="0.25">
      <c r="A662" s="27"/>
      <c r="B662" s="24"/>
    </row>
    <row r="663" spans="1:2" x14ac:dyDescent="0.25">
      <c r="A663" s="27"/>
      <c r="B663" s="24"/>
    </row>
    <row r="664" spans="1:2" x14ac:dyDescent="0.25">
      <c r="A664" s="27"/>
      <c r="B664" s="24"/>
    </row>
    <row r="665" spans="1:2" x14ac:dyDescent="0.25">
      <c r="A665" s="27"/>
      <c r="B665" s="24"/>
    </row>
    <row r="666" spans="1:2" x14ac:dyDescent="0.25">
      <c r="A666" s="27"/>
      <c r="B666" s="24"/>
    </row>
    <row r="667" spans="1:2" x14ac:dyDescent="0.25">
      <c r="A667" s="27"/>
      <c r="B667" s="24"/>
    </row>
    <row r="668" spans="1:2" x14ac:dyDescent="0.25">
      <c r="A668" s="27"/>
      <c r="B668" s="24"/>
    </row>
    <row r="669" spans="1:2" x14ac:dyDescent="0.25">
      <c r="A669" s="27"/>
      <c r="B669" s="24"/>
    </row>
    <row r="670" spans="1:2" x14ac:dyDescent="0.25">
      <c r="A670" s="27"/>
      <c r="B670" s="24"/>
    </row>
    <row r="671" spans="1:2" x14ac:dyDescent="0.25">
      <c r="A671" s="27"/>
      <c r="B671" s="24"/>
    </row>
    <row r="672" spans="1:2" x14ac:dyDescent="0.25">
      <c r="A672" s="27"/>
      <c r="B672" s="24"/>
    </row>
    <row r="673" spans="1:2" x14ac:dyDescent="0.25">
      <c r="A673" s="27"/>
      <c r="B673" s="24"/>
    </row>
    <row r="674" spans="1:2" x14ac:dyDescent="0.25">
      <c r="A674" s="26"/>
      <c r="B674" s="24"/>
    </row>
    <row r="675" spans="1:2" x14ac:dyDescent="0.25">
      <c r="A675" s="27"/>
      <c r="B675" s="24"/>
    </row>
    <row r="676" spans="1:2" x14ac:dyDescent="0.25">
      <c r="A676" s="27"/>
      <c r="B676" s="24"/>
    </row>
    <row r="677" spans="1:2" x14ac:dyDescent="0.25">
      <c r="A677" s="27"/>
      <c r="B677" s="24"/>
    </row>
    <row r="678" spans="1:2" x14ac:dyDescent="0.25">
      <c r="A678" s="27"/>
      <c r="B678" s="24"/>
    </row>
    <row r="679" spans="1:2" x14ac:dyDescent="0.25">
      <c r="A679" s="27"/>
      <c r="B679" s="24"/>
    </row>
    <row r="680" spans="1:2" x14ac:dyDescent="0.25">
      <c r="A680" s="27"/>
      <c r="B680" s="24"/>
    </row>
    <row r="681" spans="1:2" x14ac:dyDescent="0.25">
      <c r="A681" s="27"/>
      <c r="B681" s="24"/>
    </row>
    <row r="682" spans="1:2" x14ac:dyDescent="0.25">
      <c r="A682" s="27"/>
      <c r="B682" s="24"/>
    </row>
    <row r="683" spans="1:2" x14ac:dyDescent="0.25">
      <c r="A683" s="27"/>
      <c r="B683" s="24"/>
    </row>
    <row r="684" spans="1:2" x14ac:dyDescent="0.25">
      <c r="A684" s="27"/>
      <c r="B684" s="24"/>
    </row>
    <row r="685" spans="1:2" x14ac:dyDescent="0.25">
      <c r="A685" s="27"/>
      <c r="B685" s="24"/>
    </row>
    <row r="686" spans="1:2" x14ac:dyDescent="0.25">
      <c r="A686" s="27"/>
      <c r="B686" s="24"/>
    </row>
    <row r="687" spans="1:2" x14ac:dyDescent="0.25">
      <c r="A687" s="27"/>
      <c r="B687" s="24"/>
    </row>
    <row r="688" spans="1:2" x14ac:dyDescent="0.25">
      <c r="A688" s="27"/>
      <c r="B688" s="24"/>
    </row>
    <row r="689" spans="1:2" x14ac:dyDescent="0.25">
      <c r="A689" s="27"/>
      <c r="B689" s="30"/>
    </row>
    <row r="690" spans="1:2" x14ac:dyDescent="0.25">
      <c r="A690" s="27"/>
      <c r="B690" s="30"/>
    </row>
    <row r="691" spans="1:2" x14ac:dyDescent="0.25">
      <c r="A691" s="27"/>
      <c r="B691" s="30"/>
    </row>
    <row r="692" spans="1:2" x14ac:dyDescent="0.25">
      <c r="A692" s="27"/>
      <c r="B692" s="30"/>
    </row>
    <row r="693" spans="1:2" x14ac:dyDescent="0.25">
      <c r="A693" s="27"/>
      <c r="B693" s="30"/>
    </row>
    <row r="694" spans="1:2" x14ac:dyDescent="0.25">
      <c r="A694" s="27"/>
      <c r="B694" s="30"/>
    </row>
    <row r="695" spans="1:2" x14ac:dyDescent="0.25">
      <c r="A695" s="27"/>
      <c r="B695" s="30"/>
    </row>
    <row r="696" spans="1:2" x14ac:dyDescent="0.25">
      <c r="A696" s="27"/>
      <c r="B696" s="30"/>
    </row>
    <row r="697" spans="1:2" x14ac:dyDescent="0.25">
      <c r="A697" s="27"/>
      <c r="B697" s="30"/>
    </row>
    <row r="698" spans="1:2" x14ac:dyDescent="0.25">
      <c r="A698" s="27"/>
      <c r="B698" s="30"/>
    </row>
    <row r="699" spans="1:2" x14ac:dyDescent="0.25">
      <c r="A699" s="27"/>
      <c r="B699" s="30"/>
    </row>
    <row r="700" spans="1:2" x14ac:dyDescent="0.25">
      <c r="A700" s="27"/>
      <c r="B700" s="30"/>
    </row>
    <row r="701" spans="1:2" x14ac:dyDescent="0.25">
      <c r="A701" s="27"/>
      <c r="B701" s="30"/>
    </row>
    <row r="702" spans="1:2" x14ac:dyDescent="0.25">
      <c r="A702" s="27"/>
      <c r="B702" s="30"/>
    </row>
    <row r="703" spans="1:2" x14ac:dyDescent="0.25">
      <c r="A703" s="27"/>
      <c r="B703" s="30"/>
    </row>
    <row r="704" spans="1:2" x14ac:dyDescent="0.25">
      <c r="A704" s="27"/>
      <c r="B704" s="30"/>
    </row>
    <row r="705" spans="1:2" x14ac:dyDescent="0.25">
      <c r="A705" s="27"/>
      <c r="B705" s="30"/>
    </row>
    <row r="706" spans="1:2" x14ac:dyDescent="0.25">
      <c r="A706" s="27"/>
      <c r="B706" s="30"/>
    </row>
    <row r="707" spans="1:2" x14ac:dyDescent="0.25">
      <c r="A707" s="27"/>
      <c r="B707" s="30"/>
    </row>
    <row r="708" spans="1:2" x14ac:dyDescent="0.25">
      <c r="A708" s="27"/>
      <c r="B708" s="30"/>
    </row>
    <row r="709" spans="1:2" x14ac:dyDescent="0.25">
      <c r="A709" s="27"/>
      <c r="B709" s="30"/>
    </row>
    <row r="710" spans="1:2" x14ac:dyDescent="0.25">
      <c r="A710" s="27"/>
      <c r="B710" s="30"/>
    </row>
    <row r="711" spans="1:2" x14ac:dyDescent="0.25">
      <c r="A711" s="27"/>
      <c r="B711" s="30"/>
    </row>
    <row r="712" spans="1:2" x14ac:dyDescent="0.25">
      <c r="A712" s="25"/>
      <c r="B712" s="30"/>
    </row>
    <row r="713" spans="1:2" x14ac:dyDescent="0.25">
      <c r="A713" s="27"/>
      <c r="B713" s="30"/>
    </row>
    <row r="714" spans="1:2" x14ac:dyDescent="0.25">
      <c r="A714" s="27"/>
      <c r="B714" s="30"/>
    </row>
    <row r="715" spans="1:2" x14ac:dyDescent="0.25">
      <c r="A715" s="27"/>
      <c r="B715" s="30"/>
    </row>
    <row r="716" spans="1:2" x14ac:dyDescent="0.25">
      <c r="A716" s="27"/>
      <c r="B716" s="30"/>
    </row>
    <row r="717" spans="1:2" x14ac:dyDescent="0.25">
      <c r="A717" s="27"/>
      <c r="B717" s="30"/>
    </row>
    <row r="718" spans="1:2" x14ac:dyDescent="0.25">
      <c r="A718" s="27"/>
      <c r="B718" s="30"/>
    </row>
    <row r="719" spans="1:2" x14ac:dyDescent="0.25">
      <c r="A719" s="27"/>
      <c r="B719" s="30"/>
    </row>
    <row r="720" spans="1:2" x14ac:dyDescent="0.25">
      <c r="A720" s="27"/>
      <c r="B720" s="30"/>
    </row>
    <row r="721" spans="1:2" x14ac:dyDescent="0.25">
      <c r="A721" s="27"/>
      <c r="B721" s="30"/>
    </row>
    <row r="722" spans="1:2" x14ac:dyDescent="0.25">
      <c r="A722" s="27"/>
      <c r="B722" s="30"/>
    </row>
    <row r="723" spans="1:2" x14ac:dyDescent="0.25">
      <c r="A723" s="27"/>
      <c r="B723" s="30"/>
    </row>
    <row r="724" spans="1:2" x14ac:dyDescent="0.25">
      <c r="A724" s="27"/>
      <c r="B724" s="30"/>
    </row>
    <row r="725" spans="1:2" x14ac:dyDescent="0.25">
      <c r="A725" s="27"/>
      <c r="B725" s="30"/>
    </row>
    <row r="726" spans="1:2" x14ac:dyDescent="0.25">
      <c r="A726" s="27"/>
      <c r="B726" s="30"/>
    </row>
    <row r="727" spans="1:2" x14ac:dyDescent="0.25">
      <c r="A727" s="27"/>
      <c r="B727" s="30"/>
    </row>
    <row r="728" spans="1:2" x14ac:dyDescent="0.25">
      <c r="A728" s="27"/>
      <c r="B728" s="30"/>
    </row>
    <row r="729" spans="1:2" x14ac:dyDescent="0.25">
      <c r="A729" s="27"/>
      <c r="B729" s="30"/>
    </row>
    <row r="730" spans="1:2" x14ac:dyDescent="0.25">
      <c r="A730" s="27"/>
      <c r="B730" s="30"/>
    </row>
    <row r="731" spans="1:2" x14ac:dyDescent="0.25">
      <c r="A731" s="27"/>
      <c r="B731" s="30"/>
    </row>
    <row r="732" spans="1:2" x14ac:dyDescent="0.25">
      <c r="A732" s="27"/>
      <c r="B732" s="30"/>
    </row>
    <row r="733" spans="1:2" x14ac:dyDescent="0.25">
      <c r="A733" s="27"/>
      <c r="B733" s="30"/>
    </row>
    <row r="734" spans="1:2" x14ac:dyDescent="0.25">
      <c r="A734" s="27"/>
      <c r="B734" s="30"/>
    </row>
    <row r="735" spans="1:2" x14ac:dyDescent="0.25">
      <c r="A735" s="27"/>
      <c r="B735" s="30"/>
    </row>
    <row r="736" spans="1:2" x14ac:dyDescent="0.25">
      <c r="A736" s="27"/>
      <c r="B736" s="30"/>
    </row>
    <row r="737" spans="1:2" x14ac:dyDescent="0.25">
      <c r="A737" s="27"/>
      <c r="B737" s="30"/>
    </row>
    <row r="738" spans="1:2" x14ac:dyDescent="0.25">
      <c r="A738" s="27"/>
      <c r="B738" s="30"/>
    </row>
    <row r="739" spans="1:2" x14ac:dyDescent="0.25">
      <c r="A739" s="27"/>
      <c r="B739" s="30"/>
    </row>
    <row r="740" spans="1:2" x14ac:dyDescent="0.25">
      <c r="A740" s="27"/>
      <c r="B740" s="30"/>
    </row>
    <row r="741" spans="1:2" x14ac:dyDescent="0.25">
      <c r="A741" s="27"/>
      <c r="B741" s="30"/>
    </row>
    <row r="742" spans="1:2" x14ac:dyDescent="0.25">
      <c r="A742" s="27"/>
      <c r="B742" s="30"/>
    </row>
    <row r="743" spans="1:2" x14ac:dyDescent="0.25">
      <c r="A743" s="27"/>
      <c r="B743" s="30"/>
    </row>
    <row r="744" spans="1:2" x14ac:dyDescent="0.25">
      <c r="A744" s="27"/>
      <c r="B744" s="30"/>
    </row>
    <row r="745" spans="1:2" x14ac:dyDescent="0.25">
      <c r="A745" s="27"/>
      <c r="B745" s="30"/>
    </row>
    <row r="746" spans="1:2" x14ac:dyDescent="0.25">
      <c r="A746" s="27"/>
      <c r="B746" s="30"/>
    </row>
    <row r="747" spans="1:2" x14ac:dyDescent="0.25">
      <c r="A747" s="27"/>
      <c r="B747" s="30"/>
    </row>
    <row r="748" spans="1:2" x14ac:dyDescent="0.25">
      <c r="A748" s="27"/>
      <c r="B748" s="30"/>
    </row>
    <row r="749" spans="1:2" x14ac:dyDescent="0.25">
      <c r="A749" s="27"/>
      <c r="B749" s="30"/>
    </row>
    <row r="750" spans="1:2" x14ac:dyDescent="0.25">
      <c r="A750" s="27"/>
      <c r="B750" s="30"/>
    </row>
    <row r="751" spans="1:2" x14ac:dyDescent="0.25">
      <c r="A751" s="27"/>
      <c r="B751" s="30"/>
    </row>
    <row r="752" spans="1:2" x14ac:dyDescent="0.25">
      <c r="A752" s="27"/>
      <c r="B752" s="30"/>
    </row>
    <row r="753" spans="1:2" x14ac:dyDescent="0.25">
      <c r="A753" s="27"/>
      <c r="B753" s="30"/>
    </row>
    <row r="754" spans="1:2" x14ac:dyDescent="0.25">
      <c r="A754" s="27"/>
      <c r="B754" s="30"/>
    </row>
    <row r="755" spans="1:2" x14ac:dyDescent="0.25">
      <c r="A755" s="27"/>
      <c r="B755" s="30"/>
    </row>
    <row r="756" spans="1:2" x14ac:dyDescent="0.25">
      <c r="A756" s="27"/>
      <c r="B756" s="30"/>
    </row>
    <row r="757" spans="1:2" x14ac:dyDescent="0.25">
      <c r="A757" s="27"/>
      <c r="B757" s="30"/>
    </row>
    <row r="758" spans="1:2" x14ac:dyDescent="0.25">
      <c r="A758" s="27"/>
      <c r="B758" s="30"/>
    </row>
    <row r="759" spans="1:2" x14ac:dyDescent="0.25">
      <c r="A759" s="27"/>
      <c r="B759" s="30"/>
    </row>
    <row r="760" spans="1:2" x14ac:dyDescent="0.25">
      <c r="A760" s="27"/>
      <c r="B760" s="29"/>
    </row>
    <row r="761" spans="1:2" x14ac:dyDescent="0.25">
      <c r="A761" s="27"/>
      <c r="B761" s="30"/>
    </row>
    <row r="762" spans="1:2" x14ac:dyDescent="0.25">
      <c r="A762" s="27"/>
      <c r="B762" s="30"/>
    </row>
    <row r="763" spans="1:2" x14ac:dyDescent="0.25">
      <c r="A763" s="27"/>
      <c r="B763" s="30"/>
    </row>
    <row r="764" spans="1:2" x14ac:dyDescent="0.25">
      <c r="A764" s="27"/>
      <c r="B764" s="30"/>
    </row>
    <row r="765" spans="1:2" x14ac:dyDescent="0.25">
      <c r="A765" s="27"/>
      <c r="B765" s="30"/>
    </row>
    <row r="766" spans="1:2" x14ac:dyDescent="0.25">
      <c r="A766" s="27"/>
      <c r="B766" s="30"/>
    </row>
    <row r="767" spans="1:2" x14ac:dyDescent="0.25">
      <c r="A767" s="27"/>
      <c r="B767" s="30"/>
    </row>
    <row r="768" spans="1:2" x14ac:dyDescent="0.25">
      <c r="A768" s="27"/>
      <c r="B768" s="30"/>
    </row>
    <row r="769" spans="1:2" x14ac:dyDescent="0.25">
      <c r="A769" s="27"/>
      <c r="B769" s="30"/>
    </row>
    <row r="770" spans="1:2" x14ac:dyDescent="0.25">
      <c r="A770" s="27"/>
      <c r="B770" s="30"/>
    </row>
    <row r="771" spans="1:2" x14ac:dyDescent="0.25">
      <c r="A771" s="27"/>
      <c r="B771" s="30"/>
    </row>
    <row r="772" spans="1:2" x14ac:dyDescent="0.25">
      <c r="A772" s="27"/>
      <c r="B772" s="30"/>
    </row>
    <row r="773" spans="1:2" x14ac:dyDescent="0.25">
      <c r="A773" s="27"/>
      <c r="B773" s="30"/>
    </row>
    <row r="774" spans="1:2" x14ac:dyDescent="0.25">
      <c r="A774" s="27"/>
      <c r="B774" s="30"/>
    </row>
    <row r="775" spans="1:2" x14ac:dyDescent="0.25">
      <c r="A775" s="27"/>
      <c r="B775" s="30"/>
    </row>
    <row r="776" spans="1:2" x14ac:dyDescent="0.25">
      <c r="A776" s="27"/>
      <c r="B776" s="30"/>
    </row>
    <row r="777" spans="1:2" x14ac:dyDescent="0.25">
      <c r="A777" s="27"/>
      <c r="B777" s="30"/>
    </row>
    <row r="778" spans="1:2" x14ac:dyDescent="0.25">
      <c r="A778" s="27"/>
      <c r="B778" s="30"/>
    </row>
    <row r="779" spans="1:2" x14ac:dyDescent="0.25">
      <c r="A779" s="27"/>
      <c r="B779" s="30"/>
    </row>
    <row r="780" spans="1:2" x14ac:dyDescent="0.25">
      <c r="A780" s="27"/>
      <c r="B780" s="30"/>
    </row>
    <row r="781" spans="1:2" x14ac:dyDescent="0.25">
      <c r="A781" s="27"/>
      <c r="B781" s="30"/>
    </row>
    <row r="782" spans="1:2" x14ac:dyDescent="0.25">
      <c r="A782" s="27"/>
      <c r="B782" s="30"/>
    </row>
    <row r="783" spans="1:2" x14ac:dyDescent="0.25">
      <c r="A783" s="27"/>
      <c r="B783" s="30"/>
    </row>
    <row r="784" spans="1:2" x14ac:dyDescent="0.25">
      <c r="A784" s="27"/>
      <c r="B784" s="30"/>
    </row>
    <row r="785" spans="1:2" x14ac:dyDescent="0.25">
      <c r="A785" s="27"/>
      <c r="B785" s="30"/>
    </row>
    <row r="786" spans="1:2" x14ac:dyDescent="0.25">
      <c r="A786" s="27"/>
      <c r="B786" s="30"/>
    </row>
    <row r="787" spans="1:2" x14ac:dyDescent="0.25">
      <c r="A787" s="27"/>
      <c r="B787" s="30"/>
    </row>
    <row r="788" spans="1:2" x14ac:dyDescent="0.25">
      <c r="A788" s="27"/>
      <c r="B788" s="30"/>
    </row>
    <row r="789" spans="1:2" x14ac:dyDescent="0.25">
      <c r="A789" s="27"/>
      <c r="B789" s="30"/>
    </row>
    <row r="790" spans="1:2" x14ac:dyDescent="0.25">
      <c r="A790" s="27"/>
      <c r="B790" s="30"/>
    </row>
    <row r="791" spans="1:2" x14ac:dyDescent="0.25">
      <c r="A791" s="27"/>
      <c r="B791" s="30"/>
    </row>
    <row r="792" spans="1:2" x14ac:dyDescent="0.25">
      <c r="A792" s="27"/>
      <c r="B792" s="30"/>
    </row>
    <row r="793" spans="1:2" x14ac:dyDescent="0.25">
      <c r="A793" s="27"/>
      <c r="B793" s="30"/>
    </row>
    <row r="794" spans="1:2" x14ac:dyDescent="0.25">
      <c r="A794" s="27"/>
      <c r="B794" s="30"/>
    </row>
    <row r="795" spans="1:2" x14ac:dyDescent="0.25">
      <c r="A795" s="27"/>
      <c r="B795" s="30"/>
    </row>
    <row r="796" spans="1:2" x14ac:dyDescent="0.25">
      <c r="A796" s="27"/>
      <c r="B796" s="30"/>
    </row>
    <row r="797" spans="1:2" x14ac:dyDescent="0.25">
      <c r="A797" s="27"/>
      <c r="B797" s="30"/>
    </row>
    <row r="798" spans="1:2" x14ac:dyDescent="0.25">
      <c r="A798" s="27"/>
      <c r="B798" s="30"/>
    </row>
    <row r="799" spans="1:2" x14ac:dyDescent="0.25">
      <c r="A799" s="27"/>
      <c r="B799" s="30"/>
    </row>
    <row r="800" spans="1:2" x14ac:dyDescent="0.25">
      <c r="A800" s="27"/>
      <c r="B800" s="30"/>
    </row>
    <row r="801" spans="1:2" x14ac:dyDescent="0.25">
      <c r="A801" s="27"/>
      <c r="B801" s="30"/>
    </row>
    <row r="802" spans="1:2" x14ac:dyDescent="0.25">
      <c r="A802" s="27"/>
      <c r="B802" s="30"/>
    </row>
    <row r="803" spans="1:2" x14ac:dyDescent="0.25">
      <c r="A803" s="27"/>
      <c r="B803" s="30"/>
    </row>
    <row r="804" spans="1:2" x14ac:dyDescent="0.25">
      <c r="A804" s="27"/>
      <c r="B804" s="30"/>
    </row>
    <row r="805" spans="1:2" x14ac:dyDescent="0.25">
      <c r="A805" s="27"/>
      <c r="B805" s="30"/>
    </row>
    <row r="806" spans="1:2" x14ac:dyDescent="0.25">
      <c r="A806" s="27"/>
      <c r="B806" s="30"/>
    </row>
    <row r="807" spans="1:2" x14ac:dyDescent="0.25">
      <c r="A807" s="27"/>
      <c r="B807" s="30"/>
    </row>
    <row r="808" spans="1:2" x14ac:dyDescent="0.25">
      <c r="A808" s="27"/>
      <c r="B808" s="30"/>
    </row>
    <row r="809" spans="1:2" x14ac:dyDescent="0.25">
      <c r="A809" s="27"/>
      <c r="B809" s="30"/>
    </row>
    <row r="810" spans="1:2" x14ac:dyDescent="0.25">
      <c r="A810" s="25"/>
      <c r="B810" s="30"/>
    </row>
    <row r="811" spans="1:2" x14ac:dyDescent="0.25">
      <c r="A811" s="25"/>
      <c r="B811" s="30"/>
    </row>
    <row r="812" spans="1:2" x14ac:dyDescent="0.25">
      <c r="A812" s="25"/>
      <c r="B812" s="30"/>
    </row>
    <row r="813" spans="1:2" x14ac:dyDescent="0.25">
      <c r="A813" s="25"/>
      <c r="B813" s="30"/>
    </row>
    <row r="814" spans="1:2" x14ac:dyDescent="0.25">
      <c r="A814" s="25"/>
      <c r="B814" s="30"/>
    </row>
    <row r="815" spans="1:2" x14ac:dyDescent="0.25">
      <c r="A815" s="25"/>
      <c r="B815" s="30"/>
    </row>
    <row r="816" spans="1:2" x14ac:dyDescent="0.25">
      <c r="A816" s="25"/>
      <c r="B816" s="30"/>
    </row>
    <row r="817" spans="1:2" x14ac:dyDescent="0.25">
      <c r="A817" s="25"/>
      <c r="B817" s="30"/>
    </row>
    <row r="818" spans="1:2" x14ac:dyDescent="0.25">
      <c r="A818" s="25"/>
      <c r="B818" s="30"/>
    </row>
    <row r="819" spans="1:2" x14ac:dyDescent="0.25">
      <c r="A819" s="25"/>
      <c r="B819" s="30"/>
    </row>
    <row r="820" spans="1:2" x14ac:dyDescent="0.25">
      <c r="A820" s="25"/>
      <c r="B820" s="30"/>
    </row>
    <row r="821" spans="1:2" x14ac:dyDescent="0.25">
      <c r="A821" s="25"/>
      <c r="B821" s="30"/>
    </row>
    <row r="822" spans="1:2" x14ac:dyDescent="0.25">
      <c r="A822" s="25"/>
      <c r="B822" s="30"/>
    </row>
    <row r="823" spans="1:2" x14ac:dyDescent="0.25">
      <c r="A823" s="25"/>
      <c r="B823" s="30"/>
    </row>
    <row r="824" spans="1:2" x14ac:dyDescent="0.25">
      <c r="A824" s="25"/>
      <c r="B824" s="30"/>
    </row>
    <row r="825" spans="1:2" x14ac:dyDescent="0.25">
      <c r="A825" s="25"/>
      <c r="B825" s="30"/>
    </row>
    <row r="826" spans="1:2" x14ac:dyDescent="0.25">
      <c r="A826" s="25"/>
      <c r="B826" s="30"/>
    </row>
    <row r="827" spans="1:2" x14ac:dyDescent="0.25">
      <c r="A827" s="25"/>
      <c r="B827" s="30"/>
    </row>
    <row r="828" spans="1:2" x14ac:dyDescent="0.25">
      <c r="A828" s="25"/>
      <c r="B828" s="30"/>
    </row>
    <row r="829" spans="1:2" x14ac:dyDescent="0.25">
      <c r="A829" s="25"/>
      <c r="B829" s="30"/>
    </row>
    <row r="830" spans="1:2" x14ac:dyDescent="0.25">
      <c r="A830" s="25"/>
      <c r="B830" s="30"/>
    </row>
    <row r="831" spans="1:2" x14ac:dyDescent="0.25">
      <c r="A831" s="25"/>
      <c r="B831" s="30"/>
    </row>
    <row r="832" spans="1:2" x14ac:dyDescent="0.25">
      <c r="A832" s="25"/>
      <c r="B832" s="30"/>
    </row>
    <row r="833" spans="1:2" x14ac:dyDescent="0.25">
      <c r="A833" s="25"/>
      <c r="B833" s="30"/>
    </row>
    <row r="834" spans="1:2" x14ac:dyDescent="0.25">
      <c r="A834" s="25"/>
      <c r="B834" s="30"/>
    </row>
    <row r="835" spans="1:2" x14ac:dyDescent="0.25">
      <c r="A835" s="25"/>
      <c r="B835" s="30"/>
    </row>
    <row r="836" spans="1:2" x14ac:dyDescent="0.25">
      <c r="A836" s="25"/>
      <c r="B836" s="30"/>
    </row>
    <row r="837" spans="1:2" x14ac:dyDescent="0.25">
      <c r="A837" s="25"/>
      <c r="B837" s="30"/>
    </row>
    <row r="838" spans="1:2" x14ac:dyDescent="0.25">
      <c r="A838" s="25"/>
      <c r="B838" s="30"/>
    </row>
    <row r="839" spans="1:2" x14ac:dyDescent="0.25">
      <c r="A839" s="25"/>
      <c r="B839" s="30"/>
    </row>
    <row r="840" spans="1:2" x14ac:dyDescent="0.25">
      <c r="A840" s="25"/>
      <c r="B840" s="30"/>
    </row>
    <row r="841" spans="1:2" x14ac:dyDescent="0.25">
      <c r="A841" s="25"/>
      <c r="B841" s="30"/>
    </row>
    <row r="842" spans="1:2" x14ac:dyDescent="0.25">
      <c r="A842" s="25"/>
      <c r="B842" s="30"/>
    </row>
    <row r="843" spans="1:2" x14ac:dyDescent="0.25">
      <c r="A843" s="25"/>
      <c r="B843" s="30"/>
    </row>
    <row r="844" spans="1:2" x14ac:dyDescent="0.25">
      <c r="A844" s="25"/>
      <c r="B844" s="30"/>
    </row>
    <row r="845" spans="1:2" x14ac:dyDescent="0.25">
      <c r="A845" s="25"/>
      <c r="B845" s="30"/>
    </row>
    <row r="846" spans="1:2" x14ac:dyDescent="0.25">
      <c r="A846" s="25"/>
      <c r="B846" s="30"/>
    </row>
    <row r="847" spans="1:2" x14ac:dyDescent="0.25">
      <c r="A847" s="25"/>
      <c r="B847" s="30"/>
    </row>
    <row r="848" spans="1:2" x14ac:dyDescent="0.25">
      <c r="A848" s="25"/>
      <c r="B848" s="30"/>
    </row>
    <row r="849" spans="1:2" x14ac:dyDescent="0.25">
      <c r="A849" s="25"/>
      <c r="B849" s="30"/>
    </row>
    <row r="850" spans="1:2" x14ac:dyDescent="0.25">
      <c r="A850" s="25"/>
      <c r="B850" s="30"/>
    </row>
    <row r="851" spans="1:2" x14ac:dyDescent="0.25">
      <c r="A851" s="25"/>
      <c r="B851" s="30"/>
    </row>
    <row r="852" spans="1:2" x14ac:dyDescent="0.25">
      <c r="A852" s="25"/>
      <c r="B852" s="30"/>
    </row>
    <row r="853" spans="1:2" x14ac:dyDescent="0.25">
      <c r="A853" s="25"/>
      <c r="B853" s="30"/>
    </row>
    <row r="854" spans="1:2" x14ac:dyDescent="0.25">
      <c r="A854" s="25"/>
      <c r="B854" s="30"/>
    </row>
    <row r="855" spans="1:2" x14ac:dyDescent="0.25">
      <c r="A855" s="25"/>
      <c r="B855" s="30"/>
    </row>
    <row r="856" spans="1:2" x14ac:dyDescent="0.25">
      <c r="A856" s="25"/>
      <c r="B856" s="30"/>
    </row>
    <row r="857" spans="1:2" x14ac:dyDescent="0.25">
      <c r="A857" s="25"/>
      <c r="B857" s="30"/>
    </row>
    <row r="858" spans="1:2" x14ac:dyDescent="0.25">
      <c r="A858" s="25"/>
      <c r="B858" s="30"/>
    </row>
    <row r="859" spans="1:2" x14ac:dyDescent="0.25">
      <c r="A859" s="25"/>
      <c r="B859" s="30"/>
    </row>
    <row r="860" spans="1:2" x14ac:dyDescent="0.25">
      <c r="A860" s="25"/>
      <c r="B860" s="30"/>
    </row>
    <row r="861" spans="1:2" x14ac:dyDescent="0.25">
      <c r="A861" s="25"/>
      <c r="B861" s="30"/>
    </row>
    <row r="862" spans="1:2" x14ac:dyDescent="0.25">
      <c r="A862" s="25"/>
      <c r="B862" s="30"/>
    </row>
    <row r="863" spans="1:2" x14ac:dyDescent="0.25">
      <c r="A863" s="25"/>
      <c r="B863" s="30"/>
    </row>
    <row r="864" spans="1:2" x14ac:dyDescent="0.25">
      <c r="A864" s="25"/>
      <c r="B864" s="30"/>
    </row>
    <row r="865" spans="1:2" x14ac:dyDescent="0.25">
      <c r="A865" s="25"/>
      <c r="B865" s="30"/>
    </row>
    <row r="866" spans="1:2" x14ac:dyDescent="0.25">
      <c r="A866" s="25"/>
      <c r="B866" s="30"/>
    </row>
    <row r="867" spans="1:2" x14ac:dyDescent="0.25">
      <c r="A867" s="25"/>
      <c r="B867" s="30"/>
    </row>
    <row r="868" spans="1:2" x14ac:dyDescent="0.25">
      <c r="A868" s="25"/>
      <c r="B868" s="30"/>
    </row>
    <row r="869" spans="1:2" x14ac:dyDescent="0.25">
      <c r="A869" s="25"/>
      <c r="B869" s="30"/>
    </row>
    <row r="870" spans="1:2" x14ac:dyDescent="0.25">
      <c r="A870" s="25"/>
      <c r="B870" s="30"/>
    </row>
    <row r="871" spans="1:2" x14ac:dyDescent="0.25">
      <c r="A871" s="25"/>
      <c r="B871" s="30"/>
    </row>
    <row r="872" spans="1:2" x14ac:dyDescent="0.25">
      <c r="A872" s="25"/>
      <c r="B872" s="30"/>
    </row>
    <row r="873" spans="1:2" x14ac:dyDescent="0.25">
      <c r="A873" s="25"/>
      <c r="B873" s="30"/>
    </row>
    <row r="874" spans="1:2" x14ac:dyDescent="0.25">
      <c r="A874" s="25"/>
      <c r="B874" s="30"/>
    </row>
    <row r="875" spans="1:2" x14ac:dyDescent="0.25">
      <c r="A875" s="25"/>
      <c r="B875" s="30"/>
    </row>
    <row r="876" spans="1:2" x14ac:dyDescent="0.25">
      <c r="A876" s="25"/>
      <c r="B876" s="30"/>
    </row>
    <row r="877" spans="1:2" x14ac:dyDescent="0.25">
      <c r="A877" s="25"/>
      <c r="B877" s="30"/>
    </row>
    <row r="878" spans="1:2" x14ac:dyDescent="0.25">
      <c r="A878" s="25"/>
      <c r="B878" s="30"/>
    </row>
    <row r="879" spans="1:2" x14ac:dyDescent="0.25">
      <c r="A879" s="31"/>
      <c r="B879" s="30"/>
    </row>
    <row r="880" spans="1:2" x14ac:dyDescent="0.25">
      <c r="A880" s="25"/>
      <c r="B880" s="30"/>
    </row>
    <row r="881" spans="1:2" x14ac:dyDescent="0.25">
      <c r="A881" s="25"/>
      <c r="B881" s="30"/>
    </row>
    <row r="882" spans="1:2" x14ac:dyDescent="0.25">
      <c r="A882" s="25"/>
      <c r="B882" s="30"/>
    </row>
    <row r="883" spans="1:2" x14ac:dyDescent="0.25">
      <c r="A883" s="25"/>
      <c r="B883" s="30"/>
    </row>
    <row r="884" spans="1:2" x14ac:dyDescent="0.25">
      <c r="A884" s="25"/>
      <c r="B884" s="30"/>
    </row>
    <row r="885" spans="1:2" x14ac:dyDescent="0.25">
      <c r="A885" s="25"/>
      <c r="B885" s="30"/>
    </row>
  </sheetData>
  <dataValidations disablePrompts="1" count="1">
    <dataValidation allowBlank="1" showInputMessage="1" errorTitle="Error" error="Sólo puede seleccionar uno de los siguientes datos:_x000a_1. Importación_x000a_2. Internación_x000a_3. Importación de servicios" sqref="A390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7"/>
  <sheetViews>
    <sheetView workbookViewId="0">
      <selection activeCell="B1" sqref="B1:B16"/>
    </sheetView>
  </sheetViews>
  <sheetFormatPr baseColWidth="10" defaultRowHeight="15" x14ac:dyDescent="0.25"/>
  <cols>
    <col min="3" max="3" width="11.42578125" style="2"/>
  </cols>
  <sheetData>
    <row r="1" spans="1:7" x14ac:dyDescent="0.25">
      <c r="A1">
        <v>546</v>
      </c>
      <c r="B1">
        <v>411.05</v>
      </c>
      <c r="C1" s="1" t="s">
        <v>1797</v>
      </c>
      <c r="D1" s="1" t="s">
        <v>1711</v>
      </c>
      <c r="E1" s="1" t="s">
        <v>484</v>
      </c>
      <c r="F1" s="1" t="s">
        <v>485</v>
      </c>
      <c r="G1" t="str">
        <f>+C1&amp;F1&amp;D1&amp;F1&amp;E1</f>
        <v>02/12/2022</v>
      </c>
    </row>
    <row r="2" spans="1:7" x14ac:dyDescent="0.25">
      <c r="A2">
        <v>547</v>
      </c>
      <c r="B2">
        <v>75</v>
      </c>
      <c r="C2" s="1" t="s">
        <v>0</v>
      </c>
      <c r="D2" s="1" t="s">
        <v>1711</v>
      </c>
      <c r="E2" s="1" t="s">
        <v>484</v>
      </c>
      <c r="F2" s="1" t="s">
        <v>485</v>
      </c>
      <c r="G2" t="str">
        <f t="shared" ref="G2:G16" si="0">+C2&amp;F2&amp;D2&amp;F2&amp;E2</f>
        <v>03/12/2022</v>
      </c>
    </row>
    <row r="3" spans="1:7" x14ac:dyDescent="0.25">
      <c r="A3">
        <v>548</v>
      </c>
      <c r="B3">
        <v>407.12</v>
      </c>
      <c r="C3" s="1" t="s">
        <v>1798</v>
      </c>
      <c r="D3" s="1" t="s">
        <v>1711</v>
      </c>
      <c r="E3" s="1" t="s">
        <v>484</v>
      </c>
      <c r="F3" s="1" t="s">
        <v>485</v>
      </c>
      <c r="G3" t="str">
        <f t="shared" si="0"/>
        <v>06/12/2022</v>
      </c>
    </row>
    <row r="4" spans="1:7" x14ac:dyDescent="0.25">
      <c r="A4">
        <v>549</v>
      </c>
      <c r="B4">
        <v>177.6</v>
      </c>
      <c r="C4" s="1" t="s">
        <v>1798</v>
      </c>
      <c r="D4" s="1" t="s">
        <v>1711</v>
      </c>
      <c r="E4" s="1" t="s">
        <v>484</v>
      </c>
      <c r="F4" s="1" t="s">
        <v>485</v>
      </c>
      <c r="G4" t="str">
        <f t="shared" si="0"/>
        <v>06/12/2022</v>
      </c>
    </row>
    <row r="5" spans="1:7" x14ac:dyDescent="0.25">
      <c r="A5">
        <v>550</v>
      </c>
      <c r="B5">
        <v>704.2</v>
      </c>
      <c r="C5" s="1" t="s">
        <v>1799</v>
      </c>
      <c r="D5" s="1" t="s">
        <v>1711</v>
      </c>
      <c r="E5" s="1" t="s">
        <v>484</v>
      </c>
      <c r="F5" s="1" t="s">
        <v>485</v>
      </c>
      <c r="G5" t="str">
        <f t="shared" si="0"/>
        <v>08/12/2022</v>
      </c>
    </row>
    <row r="6" spans="1:7" x14ac:dyDescent="0.25">
      <c r="A6">
        <v>551</v>
      </c>
      <c r="B6">
        <v>105</v>
      </c>
      <c r="C6" s="1" t="s">
        <v>1800</v>
      </c>
      <c r="D6" s="1" t="s">
        <v>1711</v>
      </c>
      <c r="E6" s="1" t="s">
        <v>484</v>
      </c>
      <c r="F6" s="1" t="s">
        <v>485</v>
      </c>
      <c r="G6" t="str">
        <f t="shared" si="0"/>
        <v>14/12/2022</v>
      </c>
    </row>
    <row r="7" spans="1:7" x14ac:dyDescent="0.25">
      <c r="A7">
        <v>552</v>
      </c>
      <c r="B7">
        <v>382.54</v>
      </c>
      <c r="C7" s="1" t="s">
        <v>1800</v>
      </c>
      <c r="D7" s="1" t="s">
        <v>1711</v>
      </c>
      <c r="E7" s="1" t="s">
        <v>484</v>
      </c>
      <c r="F7" s="1" t="s">
        <v>485</v>
      </c>
      <c r="G7" t="str">
        <f t="shared" si="0"/>
        <v>14/12/2022</v>
      </c>
    </row>
    <row r="8" spans="1:7" x14ac:dyDescent="0.25">
      <c r="A8">
        <v>553</v>
      </c>
      <c r="B8">
        <v>95</v>
      </c>
      <c r="C8" s="1" t="s">
        <v>486</v>
      </c>
      <c r="D8" s="1" t="s">
        <v>1711</v>
      </c>
      <c r="E8" s="1" t="s">
        <v>484</v>
      </c>
      <c r="F8" s="1" t="s">
        <v>485</v>
      </c>
      <c r="G8" t="str">
        <f t="shared" si="0"/>
        <v>19/12/2022</v>
      </c>
    </row>
    <row r="9" spans="1:7" x14ac:dyDescent="0.25">
      <c r="A9">
        <v>554</v>
      </c>
      <c r="B9">
        <v>506.96</v>
      </c>
      <c r="C9" s="1" t="s">
        <v>1801</v>
      </c>
      <c r="D9" s="1" t="s">
        <v>1711</v>
      </c>
      <c r="E9" s="1" t="s">
        <v>484</v>
      </c>
      <c r="F9" s="1" t="s">
        <v>485</v>
      </c>
      <c r="G9" t="str">
        <f t="shared" si="0"/>
        <v>21/12/2022</v>
      </c>
    </row>
    <row r="10" spans="1:7" x14ac:dyDescent="0.25">
      <c r="A10">
        <v>555</v>
      </c>
      <c r="B10">
        <v>132.47999999999999</v>
      </c>
      <c r="C10" s="1" t="s">
        <v>1802</v>
      </c>
      <c r="D10" s="1" t="s">
        <v>1711</v>
      </c>
      <c r="E10" s="1" t="s">
        <v>484</v>
      </c>
      <c r="F10" s="1" t="s">
        <v>485</v>
      </c>
      <c r="G10" t="str">
        <f t="shared" si="0"/>
        <v>22/12/2022</v>
      </c>
    </row>
    <row r="11" spans="1:7" x14ac:dyDescent="0.25">
      <c r="A11">
        <v>556</v>
      </c>
      <c r="B11">
        <v>82</v>
      </c>
      <c r="C11" s="1" t="s">
        <v>499</v>
      </c>
      <c r="D11" s="1" t="s">
        <v>1711</v>
      </c>
      <c r="E11" s="1" t="s">
        <v>484</v>
      </c>
      <c r="F11" s="1" t="s">
        <v>485</v>
      </c>
      <c r="G11" t="str">
        <f t="shared" si="0"/>
        <v>28/12/2022</v>
      </c>
    </row>
    <row r="12" spans="1:7" x14ac:dyDescent="0.25">
      <c r="A12">
        <v>557</v>
      </c>
      <c r="B12">
        <v>738.63</v>
      </c>
      <c r="C12" s="1" t="s">
        <v>487</v>
      </c>
      <c r="D12" s="1" t="s">
        <v>1711</v>
      </c>
      <c r="E12" s="1" t="s">
        <v>484</v>
      </c>
      <c r="F12" s="1" t="s">
        <v>485</v>
      </c>
      <c r="G12" t="str">
        <f t="shared" si="0"/>
        <v>29/12/2022</v>
      </c>
    </row>
    <row r="13" spans="1:7" x14ac:dyDescent="0.25">
      <c r="A13">
        <v>558</v>
      </c>
      <c r="B13">
        <v>0</v>
      </c>
      <c r="C13" s="1" t="s">
        <v>1712</v>
      </c>
      <c r="D13" s="1" t="s">
        <v>1711</v>
      </c>
      <c r="E13" s="1" t="s">
        <v>484</v>
      </c>
      <c r="F13" s="1" t="s">
        <v>485</v>
      </c>
      <c r="G13" t="str">
        <f t="shared" si="0"/>
        <v>30/12/2022</v>
      </c>
    </row>
    <row r="14" spans="1:7" x14ac:dyDescent="0.25">
      <c r="A14">
        <v>559</v>
      </c>
      <c r="B14">
        <v>0</v>
      </c>
      <c r="C14" s="1" t="s">
        <v>1712</v>
      </c>
      <c r="D14" s="1" t="s">
        <v>1711</v>
      </c>
      <c r="E14" s="1" t="s">
        <v>484</v>
      </c>
      <c r="F14" s="1" t="s">
        <v>485</v>
      </c>
      <c r="G14" t="str">
        <f t="shared" si="0"/>
        <v>30/12/2022</v>
      </c>
    </row>
    <row r="15" spans="1:7" x14ac:dyDescent="0.25">
      <c r="A15">
        <v>560</v>
      </c>
      <c r="B15">
        <v>35</v>
      </c>
      <c r="C15" s="1" t="s">
        <v>1803</v>
      </c>
      <c r="D15" s="1" t="s">
        <v>1711</v>
      </c>
      <c r="E15" s="1" t="s">
        <v>484</v>
      </c>
      <c r="F15" s="1" t="s">
        <v>485</v>
      </c>
      <c r="G15" t="str">
        <f t="shared" si="0"/>
        <v>31/12/2022</v>
      </c>
    </row>
    <row r="16" spans="1:7" x14ac:dyDescent="0.25">
      <c r="A16">
        <v>561</v>
      </c>
      <c r="B16">
        <v>80</v>
      </c>
      <c r="C16" s="1" t="s">
        <v>1803</v>
      </c>
      <c r="D16" s="1" t="s">
        <v>1711</v>
      </c>
      <c r="E16" s="1" t="s">
        <v>484</v>
      </c>
      <c r="F16" s="1" t="s">
        <v>485</v>
      </c>
      <c r="G16" t="str">
        <f t="shared" si="0"/>
        <v>31/12/2022</v>
      </c>
    </row>
    <row r="17" spans="2:6" x14ac:dyDescent="0.25">
      <c r="C17" s="1"/>
      <c r="D17" s="1"/>
      <c r="E17" s="1"/>
      <c r="F17" s="1"/>
    </row>
    <row r="18" spans="2:6" x14ac:dyDescent="0.25">
      <c r="C18" s="1"/>
      <c r="D18" s="1"/>
      <c r="E18" s="1"/>
      <c r="F18" s="1"/>
    </row>
    <row r="19" spans="2:6" x14ac:dyDescent="0.25">
      <c r="B19">
        <f>SUM(B1:B18)</f>
        <v>3932.5800000000004</v>
      </c>
      <c r="C19" s="1"/>
      <c r="D19" s="1"/>
      <c r="E19" s="1"/>
      <c r="F19" s="1"/>
    </row>
    <row r="20" spans="2:6" x14ac:dyDescent="0.25">
      <c r="C20" s="1"/>
      <c r="D20" s="1"/>
      <c r="E20" s="1"/>
      <c r="F20" s="1"/>
    </row>
    <row r="21" spans="2:6" x14ac:dyDescent="0.25">
      <c r="C21" s="1"/>
      <c r="D21" s="1"/>
      <c r="E21" s="1"/>
      <c r="F21" s="1"/>
    </row>
    <row r="22" spans="2:6" x14ac:dyDescent="0.25">
      <c r="C22" s="1"/>
      <c r="D22" s="1"/>
      <c r="E22" s="1"/>
      <c r="F22" s="1"/>
    </row>
    <row r="23" spans="2:6" x14ac:dyDescent="0.25">
      <c r="C23" s="1"/>
      <c r="D23" s="1"/>
      <c r="E23" s="1"/>
      <c r="F23" s="1"/>
    </row>
    <row r="24" spans="2:6" x14ac:dyDescent="0.25">
      <c r="C24" s="1"/>
      <c r="D24" s="1"/>
      <c r="E24" s="1"/>
      <c r="F24" s="1"/>
    </row>
    <row r="25" spans="2:6" x14ac:dyDescent="0.25">
      <c r="C25" s="1"/>
      <c r="D25" s="1"/>
      <c r="E25" s="1"/>
      <c r="F25" s="1"/>
    </row>
    <row r="26" spans="2:6" x14ac:dyDescent="0.25">
      <c r="C26" s="1"/>
      <c r="D26" s="1"/>
      <c r="E26" s="1"/>
      <c r="F26" s="1"/>
    </row>
    <row r="27" spans="2:6" x14ac:dyDescent="0.25">
      <c r="C27" s="51"/>
      <c r="D27" s="1"/>
      <c r="E27" s="1"/>
      <c r="F27" s="1"/>
    </row>
    <row r="28" spans="2:6" x14ac:dyDescent="0.25">
      <c r="C28" s="51"/>
      <c r="D28" s="1"/>
      <c r="E28" s="1"/>
      <c r="F28" s="1"/>
    </row>
    <row r="29" spans="2:6" x14ac:dyDescent="0.25">
      <c r="C29" s="51"/>
      <c r="D29" s="1"/>
      <c r="E29" s="1"/>
      <c r="F29" s="1"/>
    </row>
    <row r="30" spans="2:6" x14ac:dyDescent="0.25">
      <c r="C30" s="51"/>
      <c r="D30" s="1"/>
      <c r="E30" s="1"/>
      <c r="F30" s="1"/>
    </row>
    <row r="31" spans="2:6" x14ac:dyDescent="0.25">
      <c r="C31" s="51"/>
      <c r="D31" s="1"/>
      <c r="E31" s="1"/>
      <c r="F31" s="1"/>
    </row>
    <row r="32" spans="2:6" x14ac:dyDescent="0.25">
      <c r="C32" s="51"/>
      <c r="D32" s="1"/>
      <c r="E32" s="1"/>
      <c r="F32" s="1"/>
    </row>
    <row r="33" spans="3:6" x14ac:dyDescent="0.25">
      <c r="C33" s="51"/>
      <c r="D33" s="1"/>
      <c r="E33" s="1"/>
      <c r="F33" s="1"/>
    </row>
    <row r="34" spans="3:6" x14ac:dyDescent="0.25">
      <c r="C34" s="51"/>
      <c r="D34" s="1"/>
      <c r="E34" s="1"/>
      <c r="F34" s="1"/>
    </row>
    <row r="35" spans="3:6" x14ac:dyDescent="0.25">
      <c r="C35" s="51"/>
      <c r="D35" s="1"/>
      <c r="E35" s="1"/>
      <c r="F35" s="1"/>
    </row>
    <row r="98" spans="3:5" x14ac:dyDescent="0.25">
      <c r="C98" s="2">
        <v>10464.49</v>
      </c>
      <c r="E98" s="52"/>
    </row>
    <row r="148" spans="3:3" x14ac:dyDescent="0.25">
      <c r="C148" s="2">
        <v>10721.05</v>
      </c>
    </row>
    <row r="198" spans="3:3" x14ac:dyDescent="0.25">
      <c r="C198" s="2">
        <v>11024.04</v>
      </c>
    </row>
    <row r="248" spans="3:3" x14ac:dyDescent="0.25">
      <c r="C248" s="2">
        <v>12779.6</v>
      </c>
    </row>
    <row r="298" spans="3:5" x14ac:dyDescent="0.25">
      <c r="C298" s="2">
        <v>15068.38</v>
      </c>
      <c r="E298" s="52"/>
    </row>
    <row r="348" spans="3:3" x14ac:dyDescent="0.25">
      <c r="C348" s="2">
        <v>16239.95</v>
      </c>
    </row>
    <row r="398" spans="3:3" x14ac:dyDescent="0.25">
      <c r="C398" s="2">
        <v>11780.4</v>
      </c>
    </row>
    <row r="448" spans="3:3" x14ac:dyDescent="0.25">
      <c r="C448" s="2">
        <v>11858.96</v>
      </c>
    </row>
    <row r="498" spans="3:3" x14ac:dyDescent="0.25">
      <c r="C498" s="2">
        <v>14383.05</v>
      </c>
    </row>
    <row r="548" spans="3:3" x14ac:dyDescent="0.25">
      <c r="C548" s="2">
        <v>11336.95</v>
      </c>
    </row>
    <row r="598" spans="3:3" x14ac:dyDescent="0.25">
      <c r="C598" s="2">
        <v>7937.18</v>
      </c>
    </row>
    <row r="635" spans="2:4" x14ac:dyDescent="0.25">
      <c r="C635" s="2">
        <v>7277.81</v>
      </c>
    </row>
    <row r="637" spans="2:4" x14ac:dyDescent="0.25">
      <c r="B637">
        <f>SUM(B1:B636)</f>
        <v>7865.1600000000008</v>
      </c>
      <c r="C637">
        <f>SUM(C1:C636)</f>
        <v>140871.85999999999</v>
      </c>
      <c r="D637">
        <f>+B637-C637</f>
        <v>-133006.69999999998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o I q U 7 T 4 1 M m j A A A A 9 Q A A A B I A H A B D b 2 5 m a W c v U G F j a 2 F n Z S 5 4 b W w g o h g A K K A U A A A A A A A A A A A A A A A A A A A A A A A A A A A A h Y 8 x D o I w G I W v Q r r T l h o T J D 9 l c J X E h I S 4 N q V C I x R D i + V u D h 7 J K 4 h R 1 M 3 x f e 8 b 3 r t f b 5 B N X R t c 1 G B 1 b 1 I U Y Y o C Z W R f a V O n a H T H M E Y Z h 7 2 Q J 1 G r Y J a N T S Z b p a h x 7 p w Q 4 r 3 H f o X 7 o S a M 0 o g c 8 l 0 h G 9 U J 9 J H 1 f z n U x j p h p E I c y t c Y z v C G 4 n X M M A W y M M i 1 + f Z s n v t s f y B s x 9 a N g + L K h k U J Z I l A 3 h f 4 A 1 B L A w Q U A A I A C A B G g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I q U y i K R 7 g O A A A A E Q A A A B M A H A B G b 3 J t d W x h c y 9 T Z W N 0 a W 9 u M S 5 t I K I Y A C i g F A A A A A A A A A A A A A A A A A A A A A A A A A A A A C t O T S 7 J z M 9 T C I b Q h t Y A U E s B A i 0 A F A A C A A g A R o I q U 7 T 4 1 M m j A A A A 9 Q A A A B I A A A A A A A A A A A A A A A A A A A A A A E N v b m Z p Z y 9 Q Y W N r Y W d l L n h t b F B L A Q I t A B Q A A g A I A E a C K l M P y u m r p A A A A O k A A A A T A A A A A A A A A A A A A A A A A O 8 A A A B b Q 2 9 u d G V u d F 9 U e X B l c 1 0 u e G 1 s U E s B A i 0 A F A A C A A g A R o I q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+ o 7 N 3 u 4 l O u X A Q s l + K j y A A A A A A A g A A A A A A E G Y A A A A B A A A g A A A A u 5 i C t b o 2 D p K j n 6 1 x 6 s b V P z E 2 A n a l d q 9 D 3 6 M y 0 s e E r s M A A A A A D o A A A A A C A A A g A A A A 5 m y 6 N G H w F y f x C f j 2 / q 1 P J T h X z V f B z M V K W 7 V 5 o P + O / e B Q A A A A z r K C t K 4 2 M y 0 U c r a H s 2 P n A D z 4 u X h j W E 8 h S A W O i X p z o 1 F V m v b h H / I r q e K Q E o 1 l 5 T b Y i T A p S B + 8 X H K 2 5 F C q L / s E / X j l s d b 3 m k c P 0 k t q X B / A E Y N A A A A A E q H I D F s i U F 2 T G r r Q s 8 O 5 0 5 l 3 4 D E i F j y + c 0 v h c a 2 h q b f e G r Z e 1 m k V T d p + B 0 g S t H v c D Y j J y z 7 w E E J J o b k N m Y Z z G Q = = < / D a t a M a s h u p > 
</file>

<file path=customXml/itemProps1.xml><?xml version="1.0" encoding="utf-8"?>
<ds:datastoreItem xmlns:ds="http://schemas.openxmlformats.org/officeDocument/2006/customXml" ds:itemID="{C529FE95-D9A3-4EE0-AD75-9F0BC4F504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2023-03-09T22:10:28Z</dcterms:modified>
</cp:coreProperties>
</file>