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COMPRAS!$A$1:$X$75</definedName>
    <definedName name="_xlnm._FilterDatabase" localSheetId="1" hidden="1">CONSUMIDOR!$A$1:$AA$132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8" i="4" l="1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G177" i="4" s="1"/>
  <c r="C177" i="4"/>
  <c r="D176" i="4"/>
  <c r="C176" i="4"/>
  <c r="D175" i="4"/>
  <c r="C175" i="4"/>
  <c r="D174" i="4"/>
  <c r="C174" i="4"/>
  <c r="G174" i="4" s="1"/>
  <c r="D173" i="4"/>
  <c r="C173" i="4"/>
  <c r="G173" i="4" s="1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D172" i="4"/>
  <c r="C172" i="4"/>
  <c r="D171" i="4"/>
  <c r="C171" i="4"/>
  <c r="G171" i="4" s="1"/>
  <c r="D170" i="4"/>
  <c r="C170" i="4"/>
  <c r="D169" i="4"/>
  <c r="C169" i="4"/>
  <c r="G169" i="4" s="1"/>
  <c r="D168" i="4"/>
  <c r="G168" i="4" s="1"/>
  <c r="C168" i="4"/>
  <c r="D167" i="4"/>
  <c r="C167" i="4"/>
  <c r="G167" i="4" s="1"/>
  <c r="D166" i="4"/>
  <c r="C166" i="4"/>
  <c r="D165" i="4"/>
  <c r="C165" i="4"/>
  <c r="G165" i="4" s="1"/>
  <c r="D164" i="4"/>
  <c r="C164" i="4"/>
  <c r="D163" i="4"/>
  <c r="C163" i="4"/>
  <c r="G163" i="4" s="1"/>
  <c r="D162" i="4"/>
  <c r="C162" i="4"/>
  <c r="D161" i="4"/>
  <c r="G161" i="4" s="1"/>
  <c r="C161" i="4"/>
  <c r="D160" i="4"/>
  <c r="C160" i="4"/>
  <c r="D159" i="4"/>
  <c r="C159" i="4"/>
  <c r="D158" i="4"/>
  <c r="C158" i="4"/>
  <c r="G158" i="4" s="1"/>
  <c r="D157" i="4"/>
  <c r="C157" i="4"/>
  <c r="G157" i="4" s="1"/>
  <c r="D156" i="4"/>
  <c r="C156" i="4"/>
  <c r="D155" i="4"/>
  <c r="C155" i="4"/>
  <c r="G155" i="4" s="1"/>
  <c r="D154" i="4"/>
  <c r="C154" i="4"/>
  <c r="G154" i="4" s="1"/>
  <c r="D153" i="4"/>
  <c r="C153" i="4"/>
  <c r="G153" i="4" s="1"/>
  <c r="D152" i="4"/>
  <c r="G152" i="4" s="1"/>
  <c r="C152" i="4"/>
  <c r="D151" i="4"/>
  <c r="C151" i="4"/>
  <c r="G151" i="4" s="1"/>
  <c r="D150" i="4"/>
  <c r="C150" i="4"/>
  <c r="D149" i="4"/>
  <c r="C149" i="4"/>
  <c r="G149" i="4" s="1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D148" i="4"/>
  <c r="C148" i="4"/>
  <c r="D147" i="4"/>
  <c r="C147" i="4"/>
  <c r="G147" i="4" s="1"/>
  <c r="D146" i="4"/>
  <c r="C146" i="4"/>
  <c r="D145" i="4"/>
  <c r="C145" i="4"/>
  <c r="G145" i="4" s="1"/>
  <c r="D144" i="4"/>
  <c r="G144" i="4" s="1"/>
  <c r="C144" i="4"/>
  <c r="D143" i="4"/>
  <c r="C143" i="4"/>
  <c r="D142" i="4"/>
  <c r="C142" i="4"/>
  <c r="G142" i="4" s="1"/>
  <c r="D141" i="4"/>
  <c r="C141" i="4"/>
  <c r="G141" i="4" s="1"/>
  <c r="D140" i="4"/>
  <c r="G140" i="4" s="1"/>
  <c r="C140" i="4"/>
  <c r="D139" i="4"/>
  <c r="C139" i="4"/>
  <c r="G139" i="4" s="1"/>
  <c r="D138" i="4"/>
  <c r="C138" i="4"/>
  <c r="G138" i="4" s="1"/>
  <c r="D137" i="4"/>
  <c r="C137" i="4"/>
  <c r="G137" i="4" s="1"/>
  <c r="D136" i="4"/>
  <c r="G136" i="4" s="1"/>
  <c r="C136" i="4"/>
  <c r="D135" i="4"/>
  <c r="C135" i="4"/>
  <c r="G135" i="4" s="1"/>
  <c r="D134" i="4"/>
  <c r="C134" i="4"/>
  <c r="G134" i="4" s="1"/>
  <c r="D133" i="4"/>
  <c r="C133" i="4"/>
  <c r="G133" i="4" s="1"/>
  <c r="D132" i="4"/>
  <c r="C132" i="4"/>
  <c r="D131" i="4"/>
  <c r="C131" i="4"/>
  <c r="D130" i="4"/>
  <c r="C130" i="4"/>
  <c r="G146" i="4"/>
  <c r="G143" i="4"/>
  <c r="G175" i="4" l="1"/>
  <c r="G179" i="4"/>
  <c r="G181" i="4"/>
  <c r="G183" i="4"/>
  <c r="G185" i="4"/>
  <c r="G187" i="4"/>
  <c r="G176" i="4"/>
  <c r="G178" i="4"/>
  <c r="G180" i="4"/>
  <c r="G184" i="4"/>
  <c r="G170" i="4"/>
  <c r="G188" i="4"/>
  <c r="G186" i="4"/>
  <c r="G182" i="4"/>
  <c r="G162" i="4"/>
  <c r="G172" i="4"/>
  <c r="G160" i="4"/>
  <c r="G150" i="4"/>
  <c r="G159" i="4"/>
  <c r="G164" i="4"/>
  <c r="G166" i="4"/>
  <c r="G156" i="4"/>
  <c r="G148" i="4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D52" i="1"/>
  <c r="C52" i="1"/>
  <c r="G52" i="1" s="1"/>
  <c r="D51" i="1"/>
  <c r="C51" i="1"/>
  <c r="D50" i="1"/>
  <c r="C50" i="1"/>
  <c r="G50" i="1" s="1"/>
  <c r="D49" i="1"/>
  <c r="C49" i="1"/>
  <c r="D48" i="1"/>
  <c r="C48" i="1"/>
  <c r="G48" i="1" s="1"/>
  <c r="D47" i="1"/>
  <c r="C47" i="1"/>
  <c r="D46" i="1"/>
  <c r="C46" i="1"/>
  <c r="G46" i="1" s="1"/>
  <c r="D45" i="1"/>
  <c r="C45" i="1"/>
  <c r="D44" i="1"/>
  <c r="C44" i="1"/>
  <c r="G44" i="1" s="1"/>
  <c r="D43" i="1"/>
  <c r="C43" i="1"/>
  <c r="G43" i="1" s="1"/>
  <c r="D42" i="1"/>
  <c r="C42" i="1"/>
  <c r="D41" i="1"/>
  <c r="C41" i="1"/>
  <c r="D40" i="1"/>
  <c r="C40" i="1"/>
  <c r="D39" i="1"/>
  <c r="C39" i="1"/>
  <c r="G39" i="1" s="1"/>
  <c r="D38" i="1"/>
  <c r="C38" i="1"/>
  <c r="G38" i="1" s="1"/>
  <c r="D37" i="1"/>
  <c r="C37" i="1"/>
  <c r="D36" i="1"/>
  <c r="C36" i="1"/>
  <c r="G36" i="1" s="1"/>
  <c r="D35" i="1"/>
  <c r="C35" i="1"/>
  <c r="D34" i="1"/>
  <c r="C34" i="1"/>
  <c r="G34" i="1" s="1"/>
  <c r="D33" i="1"/>
  <c r="C33" i="1"/>
  <c r="D32" i="1"/>
  <c r="C32" i="1"/>
  <c r="D31" i="1"/>
  <c r="C31" i="1"/>
  <c r="D30" i="1"/>
  <c r="C30" i="1"/>
  <c r="G30" i="1" s="1"/>
  <c r="D29" i="1"/>
  <c r="C29" i="1"/>
  <c r="D28" i="1"/>
  <c r="C28" i="1"/>
  <c r="G28" i="1" s="1"/>
  <c r="D27" i="1"/>
  <c r="C27" i="1"/>
  <c r="D26" i="1"/>
  <c r="C26" i="1"/>
  <c r="G26" i="1" s="1"/>
  <c r="D25" i="1"/>
  <c r="C25" i="1"/>
  <c r="D24" i="1"/>
  <c r="C24" i="1"/>
  <c r="G24" i="1" s="1"/>
  <c r="D23" i="1"/>
  <c r="C23" i="1"/>
  <c r="D22" i="1"/>
  <c r="C22" i="1"/>
  <c r="G22" i="1" s="1"/>
  <c r="D21" i="1"/>
  <c r="C21" i="1"/>
  <c r="D20" i="1"/>
  <c r="C20" i="1"/>
  <c r="G20" i="1" s="1"/>
  <c r="G51" i="1" l="1"/>
  <c r="G32" i="1"/>
  <c r="G33" i="1"/>
  <c r="G49" i="1"/>
  <c r="G23" i="1"/>
  <c r="G35" i="1"/>
  <c r="G42" i="1"/>
  <c r="G37" i="1"/>
  <c r="G41" i="1"/>
  <c r="G21" i="1"/>
  <c r="G25" i="1"/>
  <c r="G29" i="1"/>
  <c r="G31" i="1"/>
  <c r="G40" i="1"/>
  <c r="G45" i="1"/>
  <c r="G47" i="1"/>
  <c r="G27" i="1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G61" i="4" l="1"/>
  <c r="G83" i="4"/>
  <c r="G85" i="4"/>
  <c r="G87" i="4"/>
  <c r="G91" i="4"/>
  <c r="G93" i="4"/>
  <c r="G95" i="4"/>
  <c r="G99" i="4"/>
  <c r="G101" i="4"/>
  <c r="G103" i="4"/>
  <c r="G107" i="4"/>
  <c r="G109" i="4"/>
  <c r="G111" i="4"/>
  <c r="G115" i="4"/>
  <c r="G117" i="4"/>
  <c r="G119" i="4"/>
  <c r="G123" i="4"/>
  <c r="G125" i="4"/>
  <c r="G127" i="4"/>
  <c r="G74" i="4"/>
  <c r="G82" i="4"/>
  <c r="G90" i="4"/>
  <c r="G98" i="4"/>
  <c r="G106" i="4"/>
  <c r="G114" i="4"/>
  <c r="G122" i="4"/>
  <c r="G132" i="4"/>
  <c r="G68" i="4"/>
  <c r="G76" i="4"/>
  <c r="G84" i="4"/>
  <c r="G92" i="4"/>
  <c r="G100" i="4"/>
  <c r="G108" i="4"/>
  <c r="G116" i="4"/>
  <c r="G124" i="4"/>
  <c r="G79" i="4"/>
  <c r="G77" i="4"/>
  <c r="G75" i="4"/>
  <c r="G71" i="4"/>
  <c r="G69" i="4"/>
  <c r="G67" i="4"/>
  <c r="G66" i="4"/>
  <c r="G63" i="4"/>
  <c r="G65" i="4"/>
  <c r="G70" i="4"/>
  <c r="G72" i="4"/>
  <c r="G81" i="4"/>
  <c r="G86" i="4"/>
  <c r="G88" i="4"/>
  <c r="G97" i="4"/>
  <c r="G102" i="4"/>
  <c r="G104" i="4"/>
  <c r="G113" i="4"/>
  <c r="G118" i="4"/>
  <c r="G120" i="4"/>
  <c r="G129" i="4"/>
  <c r="G131" i="4"/>
  <c r="G62" i="4"/>
  <c r="G64" i="4"/>
  <c r="G73" i="4"/>
  <c r="G78" i="4"/>
  <c r="G80" i="4"/>
  <c r="G89" i="4"/>
  <c r="G94" i="4"/>
  <c r="G96" i="4"/>
  <c r="G105" i="4"/>
  <c r="G110" i="4"/>
  <c r="G112" i="4"/>
  <c r="G121" i="4"/>
  <c r="G126" i="4"/>
  <c r="G128" i="4"/>
  <c r="G130" i="4"/>
  <c r="T19" i="1" l="1"/>
  <c r="U19" i="1" s="1"/>
  <c r="T18" i="1"/>
  <c r="U18" i="1" s="1"/>
  <c r="T17" i="1"/>
  <c r="U17" i="1" s="1"/>
  <c r="T16" i="1"/>
  <c r="U16" i="1" s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G51" i="4" l="1"/>
  <c r="G55" i="4"/>
  <c r="G59" i="4"/>
  <c r="G50" i="4"/>
  <c r="G52" i="4"/>
  <c r="G54" i="4"/>
  <c r="G56" i="4"/>
  <c r="G58" i="4"/>
  <c r="G60" i="4"/>
  <c r="G4" i="4"/>
  <c r="G6" i="4"/>
  <c r="G8" i="4"/>
  <c r="G12" i="4"/>
  <c r="G14" i="4"/>
  <c r="G16" i="4"/>
  <c r="G18" i="4"/>
  <c r="G20" i="4"/>
  <c r="G22" i="4"/>
  <c r="G26" i="4"/>
  <c r="G28" i="4"/>
  <c r="G30" i="4"/>
  <c r="G32" i="4"/>
  <c r="G38" i="4"/>
  <c r="G42" i="4"/>
  <c r="G44" i="4"/>
  <c r="G46" i="4"/>
  <c r="G48" i="4"/>
  <c r="G53" i="4"/>
  <c r="G57" i="4"/>
  <c r="G45" i="4"/>
  <c r="G3" i="4"/>
  <c r="G5" i="4"/>
  <c r="G35" i="4"/>
  <c r="G37" i="4"/>
  <c r="G39" i="4"/>
  <c r="G34" i="4"/>
  <c r="G10" i="4"/>
  <c r="G36" i="4"/>
  <c r="G41" i="4"/>
  <c r="G43" i="4"/>
  <c r="G7" i="4"/>
  <c r="G9" i="4"/>
  <c r="G11" i="4"/>
  <c r="G13" i="4"/>
  <c r="G19" i="4"/>
  <c r="G21" i="4"/>
  <c r="G23" i="4"/>
  <c r="G25" i="4"/>
  <c r="G27" i="4"/>
  <c r="G29" i="4"/>
  <c r="G40" i="4"/>
  <c r="G47" i="4"/>
  <c r="G49" i="4"/>
  <c r="G33" i="4"/>
  <c r="G31" i="4"/>
  <c r="G24" i="4"/>
  <c r="G17" i="4"/>
  <c r="G15" i="4"/>
  <c r="L2" i="1"/>
  <c r="U15" i="1"/>
  <c r="U14" i="1"/>
  <c r="D19" i="1"/>
  <c r="C19" i="1"/>
  <c r="G19" i="1" s="1"/>
  <c r="D18" i="1"/>
  <c r="C18" i="1"/>
  <c r="D17" i="1"/>
  <c r="C17" i="1"/>
  <c r="G17" i="1" s="1"/>
  <c r="D16" i="1"/>
  <c r="C16" i="1"/>
  <c r="D15" i="1"/>
  <c r="C15" i="1"/>
  <c r="D14" i="1"/>
  <c r="C14" i="1"/>
  <c r="U13" i="1"/>
  <c r="D13" i="1"/>
  <c r="C13" i="1"/>
  <c r="G14" i="1" l="1"/>
  <c r="G16" i="1"/>
  <c r="G18" i="1"/>
  <c r="G13" i="1"/>
  <c r="G15" i="1"/>
  <c r="R3" i="2"/>
  <c r="U3" i="2" s="1"/>
  <c r="N3" i="2"/>
  <c r="F3" i="2"/>
  <c r="D2" i="4" l="1"/>
  <c r="C2" i="4"/>
  <c r="G2" i="4" s="1"/>
  <c r="U9" i="1" l="1"/>
  <c r="U11" i="1"/>
  <c r="U12" i="1"/>
  <c r="U8" i="1"/>
  <c r="U10" i="1"/>
  <c r="U6" i="1"/>
  <c r="D9" i="1"/>
  <c r="C9" i="1"/>
  <c r="D11" i="1"/>
  <c r="C11" i="1"/>
  <c r="D12" i="1"/>
  <c r="C12" i="1"/>
  <c r="D8" i="1"/>
  <c r="C8" i="1"/>
  <c r="D10" i="1"/>
  <c r="C10" i="1"/>
  <c r="D6" i="1"/>
  <c r="C6" i="1"/>
  <c r="G6" i="1" l="1"/>
  <c r="G11" i="1"/>
  <c r="G12" i="1"/>
  <c r="G9" i="1"/>
  <c r="G8" i="1"/>
  <c r="G10" i="1"/>
  <c r="F2" i="2"/>
  <c r="N2" i="2"/>
  <c r="R2" i="2"/>
  <c r="U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3" i="1"/>
  <c r="C3" i="1"/>
  <c r="D5" i="1"/>
  <c r="C5" i="1"/>
  <c r="D7" i="1"/>
  <c r="C7" i="1"/>
  <c r="D2" i="1"/>
  <c r="C2" i="1"/>
  <c r="U3" i="1"/>
  <c r="U5" i="1"/>
  <c r="U7" i="1"/>
  <c r="U2" i="1"/>
  <c r="U4" i="1"/>
  <c r="G2" i="1" l="1"/>
  <c r="G5" i="1"/>
  <c r="G3" i="1"/>
  <c r="G7" i="1"/>
  <c r="U24" i="2"/>
  <c r="X2" i="2"/>
  <c r="D4" i="1"/>
  <c r="C4" i="1"/>
  <c r="G4" i="1" l="1"/>
  <c r="X11" i="1" l="1"/>
  <c r="X4" i="1" l="1"/>
  <c r="X8" i="1"/>
  <c r="X12" i="1"/>
  <c r="X2" i="1"/>
  <c r="X6" i="1"/>
  <c r="X9" i="1" l="1"/>
  <c r="X7" i="1"/>
  <c r="X10" i="1"/>
  <c r="X3" i="1"/>
  <c r="X5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<sst xmlns="http://schemas.openxmlformats.org/spreadsheetml/2006/main" count="4723" uniqueCount="627">
  <si>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</si>
  <si>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</si>
  <si>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</si>
  <si>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</si>
  <si>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</si>
  <si>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</si>
  <si>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</si>
  <si>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</si>
  <si>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</si>
  <si>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</si>
  <si>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</si>
  <si>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</si>
  <si>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</si>
  <si>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</si>
  <si>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</si>
  <si>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</si>
  <si>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</si>
  <si>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</si>
  <si>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</si>
  <si>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</si>
  <si>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</si>
  <si>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</si>
  <si>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</si>
  <si>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</si>
  <si>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</si>
  <si>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</si>
  <si>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</si>
  <si>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</si>
  <si>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</si>
  <si>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</si>
  <si>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</si>
  <si>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</si>
  <si>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</si>
  <si>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</si>
  <si>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</si>
  <si>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</si>
  <si>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</si>
  <si>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</si>
  <si>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</si>
  <si>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</si>
  <si>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</si>
  <si>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</si>
  <si>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</si>
  <si>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</si>
  <si>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</si>
  <si>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</si>
  <si>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</si>
  <si>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</si>
  <si>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</si>
  <si>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</si>
  <si>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</si>
  <si>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</si>
  <si>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</si>
  <si>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</si>
  <si>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</si>
  <si>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</si>
  <si>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</si>
  <si>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</si>
  <si>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</si>
  <si>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</si>
  <si>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</si>
  <si>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</si>
  <si>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</si>
  <si>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</si>
  <si>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</si>
  <si>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</si>
  <si>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</si>
  <si>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</si>
  <si>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</si>
  <si>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</si>
  <si>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</si>
  <si>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</si>
  <si>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</si>
  <si>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</si>
  <si>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</si>
  <si>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</si>
  <si>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</si>
  <si>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</si>
  <si>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</si>
  <si>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</si>
  <si>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</si>
  <si>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</si>
  <si>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</si>
  <si>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</si>
  <si>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</si>
  <si>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</si>
  <si>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</si>
  <si>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</si>
  <si>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</si>
  <si>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</si>
  <si>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</si>
  <si>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</si>
  <si>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</si>
  <si>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</si>
  <si>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</si>
  <si>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</si>
  <si>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</si>
  <si>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</si>
  <si>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</si>
  <si>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</si>
  <si>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</si>
  <si>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</si>
  <si>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</si>
  <si>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</si>
  <si>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</si>
  <si>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</si>
  <si>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</si>
  <si>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</si>
  <si>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</si>
  <si>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</si>
  <si>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</si>
  <si>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</si>
  <si>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</si>
  <si>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</si>
  <si>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</si>
  <si>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</si>
  <si>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</si>
  <si>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</si>
  <si>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</si>
  <si>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</si>
  <si>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</si>
  <si>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</si>
  <si>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</si>
  <si>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</si>
  <si>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</si>
  <si>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</si>
  <si>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</si>
  <si>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</si>
  <si>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</si>
  <si>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</si>
  <si>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</si>
  <si>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</si>
  <si>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</si>
  <si>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</si>
  <si>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</si>
  <si>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</si>
  <si>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</si>
  <si>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</si>
  <si>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</si>
  <si>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</si>
  <si>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</si>
  <si>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</si>
  <si>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</si>
  <si>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</si>
  <si>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</si>
  <si>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</si>
  <si>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</si>
  <si>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</si>
  <si>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</si>
  <si>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</si>
  <si>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</si>
  <si>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</si>
  <si>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</si>
  <si>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</si>
  <si>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</si>
  <si>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</si>
  <si>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</si>
  <si>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</si>
  <si>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</si>
  <si>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</si>
  <si>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</si>
  <si>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</si>
  <si>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</si>
  <si>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</si>
  <si>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</si>
  <si>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</si>
  <si>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</si>
  <si>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</si>
  <si>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</si>
  <si>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</si>
  <si>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</si>
  <si>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</si>
  <si>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</si>
  <si>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</si>
  <si>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</si>
  <si>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</si>
  <si>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</si>
  <si>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</si>
  <si>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</si>
  <si>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</si>
  <si>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</si>
  <si>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</si>
  <si>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</si>
  <si>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</si>
  <si>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</si>
  <si>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</si>
  <si>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</si>
  <si>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</si>
  <si>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</si>
  <si>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</si>
  <si>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</si>
  <si>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</si>
  <si>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</si>
  <si>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</si>
  <si>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</si>
  <si>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</si>
  <si>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</si>
  <si>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</si>
  <si>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</si>
  <si>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</si>
  <si>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</si>
  <si>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</si>
  <si>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</si>
  <si>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</si>
  <si>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</si>
  <si>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</si>
  <si>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</si>
  <si>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</si>
  <si>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0903</t>
  </si>
  <si>
    <t>1204</t>
  </si>
  <si>
    <t>2004</t>
  </si>
  <si>
    <t>2404</t>
  </si>
  <si>
    <t>2704</t>
  </si>
  <si>
    <t>0904</t>
  </si>
  <si>
    <t>1604</t>
  </si>
  <si>
    <t>0604</t>
  </si>
  <si>
    <t>1304</t>
  </si>
  <si>
    <t>1504</t>
  </si>
  <si>
    <t>1103</t>
  </si>
  <si>
    <t>27</t>
  </si>
  <si>
    <t>10115RESCR111212005</t>
  </si>
  <si>
    <t>05AZ000C</t>
  </si>
  <si>
    <t>64</t>
  </si>
  <si>
    <t>65</t>
  </si>
  <si>
    <t>06140409171034</t>
  </si>
  <si>
    <t>SERVICIOS DE OUTSORCING SALVADOREÑOS</t>
  </si>
  <si>
    <t>612.75</t>
  </si>
  <si>
    <t>559</t>
  </si>
  <si>
    <t>FEBRERO</t>
  </si>
  <si>
    <t>15041RESIN348052020</t>
  </si>
  <si>
    <t>20LB000X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</si>
  <si>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</si>
  <si>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</si>
  <si>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</si>
  <si>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</si>
  <si>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</si>
  <si>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</si>
  <si>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</si>
  <si>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</si>
  <si>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</si>
  <si>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0202</t>
  </si>
  <si>
    <t>0402</t>
  </si>
  <si>
    <t>0802</t>
  </si>
  <si>
    <t>0902</t>
  </si>
  <si>
    <t>1002</t>
  </si>
  <si>
    <t>1102</t>
  </si>
  <si>
    <t>1602</t>
  </si>
  <si>
    <t>1802</t>
  </si>
  <si>
    <t>2302</t>
  </si>
  <si>
    <t>2402</t>
  </si>
  <si>
    <t>2602</t>
  </si>
  <si>
    <t>MARZO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</si>
  <si>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</si>
  <si>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</si>
  <si>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</si>
  <si>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</si>
  <si>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</si>
  <si>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</si>
  <si>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</si>
  <si>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</si>
  <si>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</si>
  <si>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</si>
  <si>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</si>
  <si>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</si>
  <si>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11</t>
  </si>
  <si>
    <t>0203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</si>
  <si>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</si>
  <si>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</si>
  <si>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</si>
  <si>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</si>
  <si>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</si>
  <si>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</si>
  <si>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</si>
  <si>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</si>
  <si>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</si>
  <si>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1603</t>
  </si>
  <si>
    <t>2303</t>
  </si>
  <si>
    <t>2503</t>
  </si>
  <si>
    <t>3003</t>
  </si>
  <si>
    <t>3103</t>
  </si>
  <si>
    <t>383079</t>
  </si>
  <si>
    <t>1709</t>
  </si>
  <si>
    <t>06142604071063</t>
  </si>
  <si>
    <t>0709</t>
  </si>
  <si>
    <t>299840</t>
  </si>
  <si>
    <t>390995</t>
  </si>
  <si>
    <t>02101911710016</t>
  </si>
  <si>
    <t>2003</t>
  </si>
  <si>
    <t>34</t>
  </si>
  <si>
    <t>06142904051048</t>
  </si>
  <si>
    <t>963</t>
  </si>
  <si>
    <t>06142401031015</t>
  </si>
  <si>
    <t>1762</t>
  </si>
  <si>
    <t>06143009921068</t>
  </si>
  <si>
    <t>0801</t>
  </si>
  <si>
    <t>632</t>
  </si>
  <si>
    <t>08192509560019</t>
  </si>
  <si>
    <t>713378</t>
  </si>
  <si>
    <t>2403</t>
  </si>
  <si>
    <t>713079</t>
  </si>
  <si>
    <t>0302</t>
  </si>
  <si>
    <t>632842</t>
  </si>
  <si>
    <t>0303</t>
  </si>
  <si>
    <t>628646</t>
  </si>
  <si>
    <t>932881</t>
  </si>
  <si>
    <t>635010</t>
  </si>
  <si>
    <t>1303</t>
  </si>
  <si>
    <t>722265</t>
  </si>
  <si>
    <t>1104</t>
  </si>
  <si>
    <t>1804035</t>
  </si>
  <si>
    <t>06140108580017</t>
  </si>
  <si>
    <t>1821599</t>
  </si>
  <si>
    <t>932309</t>
  </si>
  <si>
    <t>2332</t>
  </si>
  <si>
    <t>87</t>
  </si>
  <si>
    <t>MAYO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</si>
  <si>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</si>
  <si>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</si>
  <si>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</si>
  <si>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</si>
  <si>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</si>
  <si>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</si>
  <si>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</si>
  <si>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</si>
  <si>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</si>
  <si>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</si>
  <si>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</si>
  <si>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</si>
  <si>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</si>
  <si>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</si>
  <si>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</si>
  <si>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0305</t>
  </si>
  <si>
    <t>0405</t>
  </si>
  <si>
    <t>0505</t>
  </si>
  <si>
    <t>0805</t>
  </si>
  <si>
    <t>1105</t>
  </si>
  <si>
    <t>1505</t>
  </si>
  <si>
    <t>1705</t>
  </si>
  <si>
    <t>2005</t>
  </si>
  <si>
    <t>2405</t>
  </si>
  <si>
    <t>2605</t>
  </si>
  <si>
    <t>2805</t>
  </si>
  <si>
    <t>2905</t>
  </si>
  <si>
    <t>3105</t>
  </si>
  <si>
    <t>JUNIO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</si>
  <si>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</si>
  <si>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</si>
  <si>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</si>
  <si>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</si>
  <si>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</si>
  <si>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</si>
  <si>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</si>
  <si>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</si>
  <si>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</si>
  <si>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</si>
  <si>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</si>
  <si>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</si>
  <si>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</si>
  <si>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</si>
  <si>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</si>
  <si>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</si>
  <si>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</si>
  <si>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0706</t>
  </si>
  <si>
    <t>0806</t>
  </si>
  <si>
    <t>0906</t>
  </si>
  <si>
    <t>1406</t>
  </si>
  <si>
    <t>1606</t>
  </si>
  <si>
    <t>1806</t>
  </si>
  <si>
    <t>2206</t>
  </si>
  <si>
    <t>2306</t>
  </si>
  <si>
    <t>2506</t>
  </si>
  <si>
    <t>2606</t>
  </si>
  <si>
    <t>2806</t>
  </si>
  <si>
    <t>2906</t>
  </si>
  <si>
    <t>3006</t>
  </si>
  <si>
    <t>JULIO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</si>
  <si>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</si>
  <si>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</si>
  <si>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</si>
  <si>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</si>
  <si>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</si>
  <si>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</si>
  <si>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</si>
  <si>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</si>
  <si>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</si>
  <si>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</si>
  <si>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</si>
  <si>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</si>
  <si>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</si>
  <si>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</si>
  <si>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</si>
  <si>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</si>
  <si>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0507</t>
  </si>
  <si>
    <t>0607</t>
  </si>
  <si>
    <t>1207</t>
  </si>
  <si>
    <t>1407</t>
  </si>
  <si>
    <t>1807</t>
  </si>
  <si>
    <t>1907</t>
  </si>
  <si>
    <t>2607</t>
  </si>
  <si>
    <t>2807</t>
  </si>
  <si>
    <t>3107</t>
  </si>
  <si>
    <t>3005</t>
  </si>
  <si>
    <t>1075696</t>
  </si>
  <si>
    <t>925871</t>
  </si>
  <si>
    <t>2205</t>
  </si>
  <si>
    <t>925651</t>
  </si>
  <si>
    <t>1005</t>
  </si>
  <si>
    <t>927389</t>
  </si>
  <si>
    <t>1079335</t>
  </si>
  <si>
    <t>2904</t>
  </si>
  <si>
    <t>2523</t>
  </si>
  <si>
    <t>927171</t>
  </si>
  <si>
    <t>0605</t>
  </si>
  <si>
    <t>2598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</si>
  <si>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</si>
  <si>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</si>
  <si>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</si>
  <si>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</si>
  <si>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</si>
  <si>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</si>
  <si>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</si>
  <si>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</si>
  <si>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</si>
  <si>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</si>
  <si>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AGOSTO</t>
  </si>
  <si>
    <t>0208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</si>
  <si>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</si>
  <si>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</si>
  <si>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</si>
  <si>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</si>
  <si>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</si>
  <si>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</si>
  <si>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</si>
  <si>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</si>
  <si>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</si>
  <si>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</si>
  <si>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SEPTIEMBRE</t>
  </si>
  <si>
    <t>0109</t>
  </si>
  <si>
    <t>0609</t>
  </si>
  <si>
    <t>1109</t>
  </si>
  <si>
    <t>1309</t>
  </si>
  <si>
    <t>1409</t>
  </si>
  <si>
    <t>2009</t>
  </si>
  <si>
    <t>2709</t>
  </si>
  <si>
    <t>2809</t>
  </si>
  <si>
    <t>2909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</si>
  <si>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</si>
  <si>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</si>
  <si>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</si>
  <si>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</si>
  <si>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</si>
  <si>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</si>
  <si>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</si>
  <si>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</si>
  <si>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</si>
  <si>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OCTUBRE</t>
  </si>
  <si>
    <t>0410</t>
  </si>
  <si>
    <t>0610</t>
  </si>
  <si>
    <t>1110</t>
  </si>
  <si>
    <t>1210</t>
  </si>
  <si>
    <t>1310</t>
  </si>
  <si>
    <t>2510</t>
  </si>
  <si>
    <t>2610</t>
  </si>
  <si>
    <t>0408</t>
  </si>
  <si>
    <t>1108</t>
  </si>
  <si>
    <t>1808</t>
  </si>
  <si>
    <t>2608</t>
  </si>
  <si>
    <t>3008</t>
  </si>
  <si>
    <t>NOVIEMBRE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</si>
  <si>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</si>
  <si>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</si>
  <si>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</si>
  <si>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</si>
  <si>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</si>
  <si>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</si>
  <si>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</si>
  <si>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</si>
  <si>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</si>
  <si>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</si>
  <si>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</si>
  <si>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0111</t>
  </si>
  <si>
    <t>0811</t>
  </si>
  <si>
    <t>0911</t>
  </si>
  <si>
    <t>1011</t>
  </si>
  <si>
    <t>2211</t>
  </si>
  <si>
    <t>2411</t>
  </si>
  <si>
    <t>2511</t>
  </si>
  <si>
    <t>2911</t>
  </si>
  <si>
    <t>42435</t>
  </si>
  <si>
    <t>05112105901012</t>
  </si>
  <si>
    <t>2309</t>
  </si>
  <si>
    <t>41430</t>
  </si>
  <si>
    <t>DICIEMBRE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</si>
  <si>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</si>
  <si>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</si>
  <si>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</si>
  <si>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</si>
  <si>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</si>
  <si>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</si>
  <si>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</si>
  <si>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</si>
  <si>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</si>
  <si>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</si>
  <si>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0412</t>
  </si>
  <si>
    <t>0612</t>
  </si>
  <si>
    <t>1112</t>
  </si>
  <si>
    <t>1312</t>
  </si>
  <si>
    <t>2012</t>
  </si>
  <si>
    <t>2200</t>
  </si>
  <si>
    <t>1187915</t>
  </si>
  <si>
    <t>ENERO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</si>
  <si>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</si>
  <si>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</si>
  <si>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</si>
  <si>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</si>
  <si>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</si>
  <si>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</si>
  <si>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</si>
  <si>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</si>
  <si>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</si>
  <si>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</si>
  <si>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</si>
  <si>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</si>
  <si>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</si>
  <si>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</si>
  <si>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</si>
  <si>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</si>
  <si>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</si>
  <si>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</si>
  <si>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</si>
  <si>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</si>
  <si>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</si>
  <si>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2022</t>
  </si>
  <si>
    <t>2501</t>
  </si>
  <si>
    <t>3084</t>
  </si>
  <si>
    <t>1201</t>
  </si>
  <si>
    <t>2838</t>
  </si>
  <si>
    <t>0401</t>
  </si>
  <si>
    <t>2676</t>
  </si>
  <si>
    <t>1401</t>
  </si>
  <si>
    <t>2351</t>
  </si>
  <si>
    <t>0201</t>
  </si>
  <si>
    <t>4543</t>
  </si>
  <si>
    <t>2812</t>
  </si>
  <si>
    <t>107819</t>
  </si>
  <si>
    <t>06142302770010</t>
  </si>
  <si>
    <t>2201</t>
  </si>
  <si>
    <t>209281</t>
  </si>
  <si>
    <t>06140101840022</t>
  </si>
  <si>
    <t>0601</t>
  </si>
  <si>
    <t>1301</t>
  </si>
  <si>
    <t>1501</t>
  </si>
  <si>
    <t>1801</t>
  </si>
  <si>
    <t>2001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</si>
  <si>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</si>
  <si>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</si>
  <si>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</si>
  <si>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</si>
  <si>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</si>
  <si>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</si>
  <si>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</si>
  <si>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</si>
  <si>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</si>
  <si>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</si>
  <si>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</si>
  <si>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</si>
  <si>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</si>
  <si>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</si>
  <si>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</si>
  <si>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</si>
  <si>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0102</t>
  </si>
  <si>
    <t>1502</t>
  </si>
  <si>
    <t>1702</t>
  </si>
  <si>
    <t>2102</t>
  </si>
  <si>
    <t>2202</t>
  </si>
  <si>
    <t>2002</t>
  </si>
  <si>
    <t>1042153</t>
  </si>
  <si>
    <t>2502</t>
  </si>
  <si>
    <t>3653</t>
  </si>
  <si>
    <t>16231</t>
  </si>
  <si>
    <t>06141501850054</t>
  </si>
  <si>
    <t>1812692</t>
  </si>
  <si>
    <t>3250</t>
  </si>
  <si>
    <t>1202</t>
  </si>
  <si>
    <t>2487431</t>
  </si>
  <si>
    <t>3460</t>
  </si>
  <si>
    <t>357564</t>
  </si>
  <si>
    <t>3101</t>
  </si>
  <si>
    <t>31499</t>
  </si>
  <si>
    <t>06010811680011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</si>
  <si>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</si>
  <si>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</si>
  <si>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</si>
  <si>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</si>
  <si>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</si>
  <si>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</si>
  <si>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</si>
  <si>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</si>
  <si>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</si>
  <si>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</si>
  <si>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</si>
  <si>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</si>
  <si>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</si>
  <si>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</si>
  <si>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</si>
  <si>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</si>
  <si>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</si>
  <si>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</si>
  <si>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</si>
  <si>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0103</t>
  </si>
  <si>
    <t>0703</t>
  </si>
  <si>
    <t>0803</t>
  </si>
  <si>
    <t>1003</t>
  </si>
  <si>
    <t>1403</t>
  </si>
  <si>
    <t>1703</t>
  </si>
  <si>
    <t>2103</t>
  </si>
  <si>
    <t>2203</t>
  </si>
  <si>
    <t>2603</t>
  </si>
  <si>
    <t>2803</t>
  </si>
  <si>
    <t>16022</t>
  </si>
  <si>
    <t>16233</t>
  </si>
  <si>
    <t>18706</t>
  </si>
  <si>
    <t>06142101860018</t>
  </si>
  <si>
    <t>456376</t>
  </si>
  <si>
    <t>1503</t>
  </si>
  <si>
    <t>17996</t>
  </si>
  <si>
    <t>06141008901028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</si>
</sst>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tabSelected="1" workbookViewId="0">
      <pane xSplit="3" ySplit="1" topLeftCell="L22" activePane="bottomRight" state="frozen"/>
      <selection activeCell="G34" sqref="G34"/>
      <selection pane="topRight" activeCell="G34" sqref="G34"/>
      <selection pane="bottomLeft" activeCell="G34" sqref="G34"/>
      <selection pane="bottomRight" activeCell="G32" sqref="G32:V38"/>
    </sheetView>
  </sheetViews>
  <sheetFormatPr baseColWidth="10" defaultColWidth="11.5703125" defaultRowHeight="15" x14ac:dyDescent="0.25"/>
  <cols>
    <col min="1" max="1" width="11.710937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228</v>
      </c>
      <c r="B2" s="4" t="s">
        <v>281</v>
      </c>
      <c r="C2" s="5" t="str">
        <f t="shared" ref="C2:C19" si="0">+LEFT(B2,2)</f>
        <v>17</v>
      </c>
      <c r="D2" s="5" t="str">
        <f t="shared" ref="D2:D12" si="1">+RIGHT(B2,2)</f>
        <v>09</v>
      </c>
      <c r="E2" s="4" t="s">
        <v>21</v>
      </c>
      <c r="F2" s="4" t="s">
        <v>22</v>
      </c>
      <c r="G2" s="14" t="str">
        <f t="shared" ref="G2:G12" si="2">+C2&amp;F2&amp;D2&amp;F2&amp;E2</f>
        <v>17/09/2021</v>
      </c>
      <c r="H2" s="6" t="s">
        <v>1</v>
      </c>
      <c r="I2" s="6" t="s">
        <v>0</v>
      </c>
      <c r="J2" s="11" t="s">
        <v>280</v>
      </c>
      <c r="K2" s="11" t="s">
        <v>282</v>
      </c>
      <c r="L2" s="16" t="str">
        <f>+VLOOKUP(K2,'[1]BASE DE PROVEEDORES'!$A:$B,2,0)</f>
        <v>INVERSIONES RAMIREZ QUINTANILLA S.A DE C.V.</v>
      </c>
      <c r="M2" s="19">
        <v>0.94</v>
      </c>
      <c r="N2" s="19">
        <v>0</v>
      </c>
      <c r="O2" s="19">
        <v>0</v>
      </c>
      <c r="P2" s="21">
        <v>8.02</v>
      </c>
      <c r="Q2" s="19">
        <v>0</v>
      </c>
      <c r="R2" s="6" t="s">
        <v>2</v>
      </c>
      <c r="S2" s="6" t="s">
        <v>2</v>
      </c>
      <c r="T2" s="19">
        <f>+P2*0.13</f>
        <v>1.0426</v>
      </c>
      <c r="U2" s="19">
        <f t="shared" ref="U2:U12" si="3">+M2+P2+T2</f>
        <v>10.002599999999999</v>
      </c>
      <c r="V2" s="17" t="s">
        <v>3</v>
      </c>
      <c r="X2" s="3">
        <f t="shared" ref="X2:X12" si="4">+ROUND(T2,2)</f>
        <v>1.04</v>
      </c>
    </row>
    <row r="3" spans="1:25" x14ac:dyDescent="0.25">
      <c r="A3" s="11" t="s">
        <v>228</v>
      </c>
      <c r="B3" s="4" t="s">
        <v>283</v>
      </c>
      <c r="C3" s="5" t="str">
        <f t="shared" si="0"/>
        <v>07</v>
      </c>
      <c r="D3" s="5" t="str">
        <f t="shared" si="1"/>
        <v>09</v>
      </c>
      <c r="E3" s="4" t="s">
        <v>21</v>
      </c>
      <c r="F3" s="4" t="s">
        <v>22</v>
      </c>
      <c r="G3" s="14" t="str">
        <f t="shared" si="2"/>
        <v>07/09/2021</v>
      </c>
      <c r="H3" s="6" t="s">
        <v>1</v>
      </c>
      <c r="I3" s="6" t="s">
        <v>0</v>
      </c>
      <c r="J3" s="11" t="s">
        <v>284</v>
      </c>
      <c r="K3" s="11" t="s">
        <v>282</v>
      </c>
      <c r="L3" s="16" t="str">
        <f>+VLOOKUP(K3,'[1]BASE DE PROVEEDORES'!$A:$B,2,0)</f>
        <v>INVERSIONES RAMIREZ QUINTANILLA S.A DE C.V.</v>
      </c>
      <c r="M3" s="19">
        <v>0.95</v>
      </c>
      <c r="N3" s="19">
        <v>0</v>
      </c>
      <c r="O3" s="19">
        <v>0</v>
      </c>
      <c r="P3" s="21">
        <v>8.01</v>
      </c>
      <c r="Q3" s="19">
        <v>0</v>
      </c>
      <c r="R3" s="6" t="s">
        <v>2</v>
      </c>
      <c r="S3" s="6" t="s">
        <v>2</v>
      </c>
      <c r="T3" s="19">
        <f t="shared" ref="T3:T19" si="5">+P3*0.13</f>
        <v>1.0413000000000001</v>
      </c>
      <c r="U3" s="19">
        <f t="shared" si="3"/>
        <v>10.001299999999999</v>
      </c>
      <c r="V3" s="17" t="s">
        <v>3</v>
      </c>
      <c r="X3" s="3">
        <f t="shared" si="4"/>
        <v>1.04</v>
      </c>
    </row>
    <row r="4" spans="1:25" x14ac:dyDescent="0.25">
      <c r="A4" s="11" t="s">
        <v>228</v>
      </c>
      <c r="B4" s="4" t="s">
        <v>247</v>
      </c>
      <c r="C4" s="5" t="str">
        <f t="shared" si="0"/>
        <v>18</v>
      </c>
      <c r="D4" s="5" t="str">
        <f t="shared" si="1"/>
        <v>02</v>
      </c>
      <c r="E4" s="4" t="s">
        <v>21</v>
      </c>
      <c r="F4" s="4" t="s">
        <v>22</v>
      </c>
      <c r="G4" s="14" t="str">
        <f t="shared" si="2"/>
        <v>18/02/2021</v>
      </c>
      <c r="H4" s="6" t="s">
        <v>1</v>
      </c>
      <c r="I4" s="6" t="s">
        <v>0</v>
      </c>
      <c r="J4" s="11" t="s">
        <v>285</v>
      </c>
      <c r="K4" s="11" t="s">
        <v>286</v>
      </c>
      <c r="L4" s="16" t="str">
        <f>+VLOOKUP(K4,'[1]BASE DE PROVEEDORES'!$A:$B,2,0)</f>
        <v>ALMACENES VIDRI, S.A DE C.V.</v>
      </c>
      <c r="M4" s="19">
        <v>0</v>
      </c>
      <c r="N4" s="19">
        <v>0</v>
      </c>
      <c r="O4" s="19">
        <v>0</v>
      </c>
      <c r="P4" s="21">
        <v>66.319999999999993</v>
      </c>
      <c r="Q4" s="19">
        <v>0</v>
      </c>
      <c r="R4" s="6" t="s">
        <v>2</v>
      </c>
      <c r="S4" s="6" t="s">
        <v>2</v>
      </c>
      <c r="T4" s="19">
        <f t="shared" si="5"/>
        <v>8.621599999999999</v>
      </c>
      <c r="U4" s="19">
        <f t="shared" si="3"/>
        <v>74.941599999999994</v>
      </c>
      <c r="V4" s="17" t="s">
        <v>3</v>
      </c>
      <c r="X4" s="3">
        <f t="shared" si="4"/>
        <v>8.6199999999999992</v>
      </c>
    </row>
    <row r="5" spans="1:25" x14ac:dyDescent="0.25">
      <c r="A5" s="11" t="s">
        <v>251</v>
      </c>
      <c r="B5" s="4" t="s">
        <v>287</v>
      </c>
      <c r="C5" s="5" t="str">
        <f t="shared" si="0"/>
        <v>20</v>
      </c>
      <c r="D5" s="5" t="str">
        <f t="shared" si="1"/>
        <v>03</v>
      </c>
      <c r="E5" s="4" t="s">
        <v>21</v>
      </c>
      <c r="F5" s="4" t="s">
        <v>22</v>
      </c>
      <c r="G5" s="14" t="str">
        <f t="shared" si="2"/>
        <v>20/03/2021</v>
      </c>
      <c r="H5" s="6" t="s">
        <v>1</v>
      </c>
      <c r="I5" s="6" t="s">
        <v>0</v>
      </c>
      <c r="J5" s="11" t="s">
        <v>288</v>
      </c>
      <c r="K5" s="11" t="s">
        <v>289</v>
      </c>
      <c r="L5" s="16" t="str">
        <f>+VLOOKUP(K5,'[1]BASE DE PROVEEDORES'!$A:$B,2,0)</f>
        <v>PRODUCTOS INDUSTRIALES Y MAQUINARIA</v>
      </c>
      <c r="M5" s="19">
        <v>0</v>
      </c>
      <c r="N5" s="19">
        <v>0</v>
      </c>
      <c r="O5" s="19">
        <v>0</v>
      </c>
      <c r="P5" s="21">
        <v>1659.29</v>
      </c>
      <c r="Q5" s="19">
        <v>0</v>
      </c>
      <c r="R5" s="6" t="s">
        <v>2</v>
      </c>
      <c r="S5" s="6" t="s">
        <v>2</v>
      </c>
      <c r="T5" s="19">
        <f t="shared" si="5"/>
        <v>215.70769999999999</v>
      </c>
      <c r="U5" s="19">
        <f t="shared" si="3"/>
        <v>1874.9976999999999</v>
      </c>
      <c r="V5" s="17" t="s">
        <v>3</v>
      </c>
      <c r="X5" s="3">
        <f t="shared" si="4"/>
        <v>215.71</v>
      </c>
    </row>
    <row r="6" spans="1:25" x14ac:dyDescent="0.25">
      <c r="A6" s="11" t="s">
        <v>251</v>
      </c>
      <c r="B6" s="4" t="s">
        <v>287</v>
      </c>
      <c r="C6" s="5" t="str">
        <f t="shared" si="0"/>
        <v>20</v>
      </c>
      <c r="D6" s="5" t="str">
        <f t="shared" si="1"/>
        <v>03</v>
      </c>
      <c r="E6" s="4" t="s">
        <v>21</v>
      </c>
      <c r="F6" s="4" t="s">
        <v>22</v>
      </c>
      <c r="G6" s="14" t="str">
        <f t="shared" si="2"/>
        <v>20/03/2021</v>
      </c>
      <c r="H6" s="6" t="s">
        <v>1</v>
      </c>
      <c r="I6" s="6" t="s">
        <v>0</v>
      </c>
      <c r="J6" s="11" t="s">
        <v>290</v>
      </c>
      <c r="K6" s="11" t="s">
        <v>291</v>
      </c>
      <c r="L6" s="16" t="str">
        <f>+VLOOKUP(K6,'[1]BASE DE PROVEEDORES'!$A:$B,2,0)</f>
        <v>LA CENTROAMERICANA, S.A DE C.V.</v>
      </c>
      <c r="M6" s="19">
        <v>0</v>
      </c>
      <c r="N6" s="19">
        <v>0</v>
      </c>
      <c r="O6" s="19">
        <v>0</v>
      </c>
      <c r="P6" s="21">
        <v>166.37</v>
      </c>
      <c r="Q6" s="19">
        <v>0</v>
      </c>
      <c r="R6" s="6" t="s">
        <v>2</v>
      </c>
      <c r="S6" s="6" t="s">
        <v>2</v>
      </c>
      <c r="T6" s="19">
        <f t="shared" si="5"/>
        <v>21.6281</v>
      </c>
      <c r="U6" s="19">
        <f t="shared" si="3"/>
        <v>187.99809999999999</v>
      </c>
      <c r="V6" s="17" t="s">
        <v>3</v>
      </c>
      <c r="X6" s="3">
        <f t="shared" si="4"/>
        <v>21.63</v>
      </c>
    </row>
    <row r="7" spans="1:25" x14ac:dyDescent="0.25">
      <c r="A7" s="11" t="s">
        <v>251</v>
      </c>
      <c r="B7" s="4" t="s">
        <v>278</v>
      </c>
      <c r="C7" s="5" t="str">
        <f t="shared" si="0"/>
        <v>30</v>
      </c>
      <c r="D7" s="5" t="str">
        <f t="shared" si="1"/>
        <v>03</v>
      </c>
      <c r="E7" s="4" t="s">
        <v>21</v>
      </c>
      <c r="F7" s="4" t="s">
        <v>22</v>
      </c>
      <c r="G7" s="14" t="str">
        <f t="shared" si="2"/>
        <v>30/03/2021</v>
      </c>
      <c r="H7" s="6" t="s">
        <v>1</v>
      </c>
      <c r="I7" s="6" t="s">
        <v>0</v>
      </c>
      <c r="J7" s="11" t="s">
        <v>292</v>
      </c>
      <c r="K7" s="11" t="s">
        <v>293</v>
      </c>
      <c r="L7" s="16" t="str">
        <f>+VLOOKUP(K7,'[1]BASE DE PROVEEDORES'!$A:$B,2,0)</f>
        <v>IMPORTADORA RAMIREZ S.A DE C.V.</v>
      </c>
      <c r="M7" s="19">
        <v>0</v>
      </c>
      <c r="N7" s="19">
        <v>0</v>
      </c>
      <c r="O7" s="19">
        <v>0</v>
      </c>
      <c r="P7" s="21">
        <v>238.94</v>
      </c>
      <c r="Q7" s="19">
        <v>0</v>
      </c>
      <c r="R7" s="6" t="s">
        <v>2</v>
      </c>
      <c r="S7" s="6" t="s">
        <v>2</v>
      </c>
      <c r="T7" s="19">
        <f t="shared" si="5"/>
        <v>31.062200000000001</v>
      </c>
      <c r="U7" s="19">
        <f t="shared" si="3"/>
        <v>270.00220000000002</v>
      </c>
      <c r="V7" s="17" t="s">
        <v>3</v>
      </c>
      <c r="X7" s="3">
        <f t="shared" si="4"/>
        <v>31.06</v>
      </c>
    </row>
    <row r="8" spans="1:25" x14ac:dyDescent="0.25">
      <c r="A8" s="11" t="s">
        <v>251</v>
      </c>
      <c r="B8" s="4" t="s">
        <v>294</v>
      </c>
      <c r="C8" s="5" t="str">
        <f t="shared" si="0"/>
        <v>08</v>
      </c>
      <c r="D8" s="5" t="str">
        <f t="shared" si="1"/>
        <v>01</v>
      </c>
      <c r="E8" s="4" t="s">
        <v>21</v>
      </c>
      <c r="F8" s="4" t="s">
        <v>22</v>
      </c>
      <c r="G8" s="14" t="str">
        <f t="shared" si="2"/>
        <v>08/01/2021</v>
      </c>
      <c r="H8" s="6" t="s">
        <v>1</v>
      </c>
      <c r="I8" s="6" t="s">
        <v>0</v>
      </c>
      <c r="J8" s="11" t="s">
        <v>295</v>
      </c>
      <c r="K8" s="11" t="s">
        <v>296</v>
      </c>
      <c r="L8" s="16" t="str">
        <f>+VLOOKUP(K8,'[1]BASE DE PROVEEDORES'!$A:$B,2,0)</f>
        <v>LUBRICANTES Y REPUESTOS DON ABEL</v>
      </c>
      <c r="M8" s="19">
        <v>0</v>
      </c>
      <c r="N8" s="19">
        <v>0</v>
      </c>
      <c r="O8" s="19">
        <v>0</v>
      </c>
      <c r="P8" s="21">
        <v>76.989999999999995</v>
      </c>
      <c r="Q8" s="19">
        <v>0</v>
      </c>
      <c r="R8" s="6" t="s">
        <v>2</v>
      </c>
      <c r="S8" s="6" t="s">
        <v>2</v>
      </c>
      <c r="T8" s="19">
        <f t="shared" si="5"/>
        <v>10.008699999999999</v>
      </c>
      <c r="U8" s="19">
        <f t="shared" si="3"/>
        <v>86.998699999999999</v>
      </c>
      <c r="V8" s="17" t="s">
        <v>3</v>
      </c>
      <c r="X8" s="3">
        <f t="shared" si="4"/>
        <v>10.01</v>
      </c>
    </row>
    <row r="9" spans="1:25" x14ac:dyDescent="0.25">
      <c r="A9" s="11" t="s">
        <v>251</v>
      </c>
      <c r="B9" s="4" t="s">
        <v>279</v>
      </c>
      <c r="C9" s="5" t="str">
        <f t="shared" si="0"/>
        <v>31</v>
      </c>
      <c r="D9" s="5" t="str">
        <f t="shared" si="1"/>
        <v>03</v>
      </c>
      <c r="E9" s="4" t="s">
        <v>21</v>
      </c>
      <c r="F9" s="4" t="s">
        <v>22</v>
      </c>
      <c r="G9" s="14" t="str">
        <f t="shared" si="2"/>
        <v>31/03/2021</v>
      </c>
      <c r="H9" s="6" t="s">
        <v>1</v>
      </c>
      <c r="I9" s="6" t="s">
        <v>0</v>
      </c>
      <c r="J9" s="11" t="s">
        <v>297</v>
      </c>
      <c r="K9" s="11" t="s">
        <v>286</v>
      </c>
      <c r="L9" s="16" t="str">
        <f>+VLOOKUP(K9,'[1]BASE DE PROVEEDORES'!$A:$B,2,0)</f>
        <v>ALMACENES VIDRI, S.A DE C.V.</v>
      </c>
      <c r="M9" s="19">
        <v>0</v>
      </c>
      <c r="N9" s="19">
        <v>0</v>
      </c>
      <c r="O9" s="19">
        <v>0</v>
      </c>
      <c r="P9" s="21">
        <v>73.86</v>
      </c>
      <c r="Q9" s="19">
        <v>0</v>
      </c>
      <c r="R9" s="6" t="s">
        <v>2</v>
      </c>
      <c r="S9" s="6" t="s">
        <v>2</v>
      </c>
      <c r="T9" s="19">
        <f t="shared" si="5"/>
        <v>9.6018000000000008</v>
      </c>
      <c r="U9" s="19">
        <f t="shared" si="3"/>
        <v>83.461799999999997</v>
      </c>
      <c r="V9" s="17" t="s">
        <v>3</v>
      </c>
      <c r="X9" s="3">
        <f t="shared" si="4"/>
        <v>9.6</v>
      </c>
    </row>
    <row r="10" spans="1:25" x14ac:dyDescent="0.25">
      <c r="A10" s="11" t="s">
        <v>251</v>
      </c>
      <c r="B10" s="4" t="s">
        <v>298</v>
      </c>
      <c r="C10" s="5" t="str">
        <f t="shared" si="0"/>
        <v>24</v>
      </c>
      <c r="D10" s="5" t="str">
        <f t="shared" si="1"/>
        <v>03</v>
      </c>
      <c r="E10" s="4" t="s">
        <v>21</v>
      </c>
      <c r="F10" s="4" t="s">
        <v>22</v>
      </c>
      <c r="G10" s="14" t="str">
        <f t="shared" si="2"/>
        <v>24/03/2021</v>
      </c>
      <c r="H10" s="6" t="s">
        <v>1</v>
      </c>
      <c r="I10" s="6" t="s">
        <v>0</v>
      </c>
      <c r="J10" s="11" t="s">
        <v>299</v>
      </c>
      <c r="K10" s="11" t="s">
        <v>286</v>
      </c>
      <c r="L10" s="16" t="str">
        <f>+VLOOKUP(K10,'[1]BASE DE PROVEEDORES'!$A:$B,2,0)</f>
        <v>ALMACENES VIDRI, S.A DE C.V.</v>
      </c>
      <c r="M10" s="19">
        <v>0</v>
      </c>
      <c r="N10" s="19">
        <v>0</v>
      </c>
      <c r="O10" s="19">
        <v>0</v>
      </c>
      <c r="P10" s="21">
        <v>39.72</v>
      </c>
      <c r="Q10" s="19">
        <v>0</v>
      </c>
      <c r="R10" s="6" t="s">
        <v>2</v>
      </c>
      <c r="S10" s="6" t="s">
        <v>2</v>
      </c>
      <c r="T10" s="19">
        <f t="shared" si="5"/>
        <v>5.1635999999999997</v>
      </c>
      <c r="U10" s="19">
        <f t="shared" si="3"/>
        <v>44.883600000000001</v>
      </c>
      <c r="V10" s="17" t="s">
        <v>3</v>
      </c>
      <c r="X10" s="3">
        <f t="shared" si="4"/>
        <v>5.16</v>
      </c>
    </row>
    <row r="11" spans="1:25" x14ac:dyDescent="0.25">
      <c r="A11" s="11" t="s">
        <v>251</v>
      </c>
      <c r="B11" s="4" t="s">
        <v>300</v>
      </c>
      <c r="C11" s="5" t="str">
        <f t="shared" si="0"/>
        <v>03</v>
      </c>
      <c r="D11" s="5" t="str">
        <f t="shared" si="1"/>
        <v>02</v>
      </c>
      <c r="E11" s="4" t="s">
        <v>21</v>
      </c>
      <c r="F11" s="4" t="s">
        <v>22</v>
      </c>
      <c r="G11" s="14" t="str">
        <f t="shared" si="2"/>
        <v>03/02/2021</v>
      </c>
      <c r="H11" s="6" t="s">
        <v>1</v>
      </c>
      <c r="I11" s="6" t="s">
        <v>0</v>
      </c>
      <c r="J11" s="11" t="s">
        <v>301</v>
      </c>
      <c r="K11" s="11" t="s">
        <v>286</v>
      </c>
      <c r="L11" s="16" t="str">
        <f>+VLOOKUP(K11,'[1]BASE DE PROVEEDORES'!$A:$B,2,0)</f>
        <v>ALMACENES VIDRI, S.A DE C.V.</v>
      </c>
      <c r="M11" s="19">
        <v>0</v>
      </c>
      <c r="N11" s="19">
        <v>0</v>
      </c>
      <c r="O11" s="19">
        <v>0</v>
      </c>
      <c r="P11" s="19">
        <v>29.16</v>
      </c>
      <c r="Q11" s="19">
        <v>0</v>
      </c>
      <c r="R11" s="6" t="s">
        <v>2</v>
      </c>
      <c r="S11" s="6" t="s">
        <v>2</v>
      </c>
      <c r="T11" s="19">
        <f t="shared" si="5"/>
        <v>3.7907999999999999</v>
      </c>
      <c r="U11" s="19">
        <f t="shared" si="3"/>
        <v>32.950800000000001</v>
      </c>
      <c r="V11" s="17" t="s">
        <v>3</v>
      </c>
      <c r="X11" s="3">
        <f t="shared" si="4"/>
        <v>3.79</v>
      </c>
    </row>
    <row r="12" spans="1:25" x14ac:dyDescent="0.25">
      <c r="A12" s="11" t="s">
        <v>251</v>
      </c>
      <c r="B12" s="4" t="s">
        <v>302</v>
      </c>
      <c r="C12" s="5" t="str">
        <f t="shared" si="0"/>
        <v>03</v>
      </c>
      <c r="D12" s="5" t="str">
        <f t="shared" si="1"/>
        <v>03</v>
      </c>
      <c r="E12" s="4" t="s">
        <v>21</v>
      </c>
      <c r="F12" s="4" t="s">
        <v>22</v>
      </c>
      <c r="G12" s="14" t="str">
        <f t="shared" si="2"/>
        <v>03/03/2021</v>
      </c>
      <c r="H12" s="6" t="s">
        <v>1</v>
      </c>
      <c r="I12" s="6" t="s">
        <v>0</v>
      </c>
      <c r="J12" s="11" t="s">
        <v>303</v>
      </c>
      <c r="K12" s="11" t="s">
        <v>286</v>
      </c>
      <c r="L12" s="16" t="str">
        <f>+VLOOKUP(K12,'[1]BASE DE PROVEEDORES'!$A:$B,2,0)</f>
        <v>ALMACENES VIDRI, S.A DE C.V.</v>
      </c>
      <c r="M12" s="19">
        <v>0</v>
      </c>
      <c r="N12" s="19">
        <v>0</v>
      </c>
      <c r="O12" s="19">
        <v>0</v>
      </c>
      <c r="P12" s="21">
        <v>55.87</v>
      </c>
      <c r="Q12" s="19">
        <v>0</v>
      </c>
      <c r="R12" s="6" t="s">
        <v>2</v>
      </c>
      <c r="S12" s="6" t="s">
        <v>2</v>
      </c>
      <c r="T12" s="19">
        <f t="shared" si="5"/>
        <v>7.2630999999999997</v>
      </c>
      <c r="U12" s="19">
        <f t="shared" si="3"/>
        <v>63.133099999999999</v>
      </c>
      <c r="V12" s="17" t="s">
        <v>3</v>
      </c>
      <c r="X12" s="3">
        <f t="shared" si="4"/>
        <v>7.26</v>
      </c>
    </row>
    <row r="13" spans="1:25" x14ac:dyDescent="0.25">
      <c r="A13" s="11" t="s">
        <v>25</v>
      </c>
      <c r="B13" s="4" t="s">
        <v>211</v>
      </c>
      <c r="C13" s="5" t="str">
        <f t="shared" si="0"/>
        <v>24</v>
      </c>
      <c r="D13" s="5" t="str">
        <f t="shared" ref="D13:D19" si="6">+RIGHT(B13,2)</f>
        <v>04</v>
      </c>
      <c r="E13" s="4" t="s">
        <v>21</v>
      </c>
      <c r="F13" s="4" t="s">
        <v>22</v>
      </c>
      <c r="G13" s="14" t="str">
        <f t="shared" ref="G13:G15" si="7">+C13&amp;F13&amp;D13&amp;F13&amp;E13</f>
        <v>24/04/2021</v>
      </c>
      <c r="H13" s="6" t="s">
        <v>1</v>
      </c>
      <c r="I13" s="6" t="s">
        <v>0</v>
      </c>
      <c r="J13" s="11" t="s">
        <v>304</v>
      </c>
      <c r="K13" s="11" t="s">
        <v>286</v>
      </c>
      <c r="L13" s="16" t="str">
        <f>+VLOOKUP(K13,'[1]BASE DE PROVEEDORES'!$A:$B,2,0)</f>
        <v>ALMACENES VIDRI, S.A DE C.V.</v>
      </c>
      <c r="M13" s="19">
        <v>0</v>
      </c>
      <c r="N13" s="19">
        <v>0</v>
      </c>
      <c r="O13" s="19">
        <v>0</v>
      </c>
      <c r="P13" s="21">
        <v>59.78</v>
      </c>
      <c r="Q13" s="19">
        <v>0</v>
      </c>
      <c r="R13" s="6" t="s">
        <v>2</v>
      </c>
      <c r="S13" s="6" t="s">
        <v>2</v>
      </c>
      <c r="T13" s="19">
        <f t="shared" si="5"/>
        <v>7.7714000000000008</v>
      </c>
      <c r="U13" s="19">
        <f t="shared" ref="U13:U15" si="8">+M13+P13+T13</f>
        <v>67.551400000000001</v>
      </c>
      <c r="V13" s="17" t="s">
        <v>3</v>
      </c>
      <c r="X13" s="3"/>
    </row>
    <row r="14" spans="1:25" x14ac:dyDescent="0.25">
      <c r="A14" s="11" t="s">
        <v>25</v>
      </c>
      <c r="B14" s="4" t="s">
        <v>209</v>
      </c>
      <c r="C14" s="5" t="str">
        <f t="shared" si="0"/>
        <v>12</v>
      </c>
      <c r="D14" s="5" t="str">
        <f t="shared" si="6"/>
        <v>04</v>
      </c>
      <c r="E14" s="4" t="s">
        <v>21</v>
      </c>
      <c r="F14" s="4" t="s">
        <v>22</v>
      </c>
      <c r="G14" s="14" t="str">
        <f t="shared" si="7"/>
        <v>12/04/2021</v>
      </c>
      <c r="H14" s="6" t="s">
        <v>1</v>
      </c>
      <c r="I14" s="6" t="s">
        <v>0</v>
      </c>
      <c r="J14" s="11" t="s">
        <v>305</v>
      </c>
      <c r="K14" s="11" t="s">
        <v>286</v>
      </c>
      <c r="L14" s="16" t="str">
        <f>+VLOOKUP(K14,'[1]BASE DE PROVEEDORES'!$A:$B,2,0)</f>
        <v>ALMACENES VIDRI, S.A DE C.V.</v>
      </c>
      <c r="M14" s="19">
        <v>0</v>
      </c>
      <c r="N14" s="19">
        <v>0</v>
      </c>
      <c r="O14" s="19">
        <v>0</v>
      </c>
      <c r="P14" s="21">
        <v>59.78</v>
      </c>
      <c r="Q14" s="19">
        <v>0</v>
      </c>
      <c r="R14" s="6" t="s">
        <v>2</v>
      </c>
      <c r="S14" s="6" t="s">
        <v>2</v>
      </c>
      <c r="T14" s="19">
        <f t="shared" si="5"/>
        <v>7.7714000000000008</v>
      </c>
      <c r="U14" s="19">
        <f t="shared" si="8"/>
        <v>67.551400000000001</v>
      </c>
      <c r="V14" s="17" t="s">
        <v>3</v>
      </c>
      <c r="X14" s="3"/>
    </row>
    <row r="15" spans="1:25" x14ac:dyDescent="0.25">
      <c r="A15" s="11" t="s">
        <v>25</v>
      </c>
      <c r="B15" s="4" t="s">
        <v>306</v>
      </c>
      <c r="C15" s="5" t="str">
        <f t="shared" si="0"/>
        <v>13</v>
      </c>
      <c r="D15" s="5" t="str">
        <f t="shared" si="6"/>
        <v>03</v>
      </c>
      <c r="E15" s="4" t="s">
        <v>21</v>
      </c>
      <c r="F15" s="4" t="s">
        <v>22</v>
      </c>
      <c r="G15" s="14" t="str">
        <f t="shared" si="7"/>
        <v>13/03/2021</v>
      </c>
      <c r="H15" s="6" t="s">
        <v>1</v>
      </c>
      <c r="I15" s="6" t="s">
        <v>0</v>
      </c>
      <c r="J15" s="11" t="s">
        <v>307</v>
      </c>
      <c r="K15" s="11" t="s">
        <v>286</v>
      </c>
      <c r="L15" s="16" t="str">
        <f>+VLOOKUP(K15,'[1]BASE DE PROVEEDORES'!$A:$B,2,0)</f>
        <v>ALMACENES VIDRI, S.A DE C.V.</v>
      </c>
      <c r="M15" s="19">
        <v>0</v>
      </c>
      <c r="N15" s="19">
        <v>0</v>
      </c>
      <c r="O15" s="19">
        <v>0</v>
      </c>
      <c r="P15" s="21">
        <v>58.26</v>
      </c>
      <c r="Q15" s="19">
        <v>0</v>
      </c>
      <c r="R15" s="6" t="s">
        <v>2</v>
      </c>
      <c r="S15" s="6" t="s">
        <v>2</v>
      </c>
      <c r="T15" s="19">
        <f t="shared" si="5"/>
        <v>7.5738000000000003</v>
      </c>
      <c r="U15" s="19">
        <f t="shared" si="8"/>
        <v>65.833799999999997</v>
      </c>
      <c r="V15" s="17" t="s">
        <v>3</v>
      </c>
      <c r="X15" s="3"/>
    </row>
    <row r="16" spans="1:25" x14ac:dyDescent="0.25">
      <c r="A16" s="11" t="s">
        <v>25</v>
      </c>
      <c r="B16" s="4" t="s">
        <v>308</v>
      </c>
      <c r="C16" s="5" t="str">
        <f t="shared" si="0"/>
        <v>11</v>
      </c>
      <c r="D16" s="5" t="str">
        <f t="shared" si="6"/>
        <v>04</v>
      </c>
      <c r="E16" s="4" t="s">
        <v>21</v>
      </c>
      <c r="F16" s="4" t="s">
        <v>22</v>
      </c>
      <c r="G16" s="14" t="str">
        <f t="shared" ref="G16:G19" si="9">+C16&amp;F16&amp;D16&amp;F16&amp;E16</f>
        <v>11/04/2021</v>
      </c>
      <c r="H16" s="6" t="s">
        <v>1</v>
      </c>
      <c r="I16" s="6" t="s">
        <v>0</v>
      </c>
      <c r="J16" s="11" t="s">
        <v>309</v>
      </c>
      <c r="K16" s="11" t="s">
        <v>310</v>
      </c>
      <c r="L16" s="16" t="str">
        <f>+VLOOKUP(K16,'[1]BASE DE PROVEEDORES'!$A:$B,2,0)</f>
        <v>FREUND S.A DE C.V.</v>
      </c>
      <c r="M16" s="19">
        <v>0</v>
      </c>
      <c r="N16" s="19">
        <v>0</v>
      </c>
      <c r="O16" s="19">
        <v>0</v>
      </c>
      <c r="P16" s="21">
        <v>22.39</v>
      </c>
      <c r="Q16" s="19">
        <v>0</v>
      </c>
      <c r="R16" s="6" t="s">
        <v>2</v>
      </c>
      <c r="S16" s="6" t="s">
        <v>2</v>
      </c>
      <c r="T16" s="19">
        <f t="shared" si="5"/>
        <v>2.9107000000000003</v>
      </c>
      <c r="U16" s="19">
        <f t="shared" ref="U16:U19" si="10">+M16+P16+T16</f>
        <v>25.300699999999999</v>
      </c>
      <c r="V16" s="17" t="s">
        <v>3</v>
      </c>
      <c r="X16" s="3"/>
    </row>
    <row r="17" spans="1:24" x14ac:dyDescent="0.25">
      <c r="A17" s="11" t="s">
        <v>25</v>
      </c>
      <c r="B17" s="4" t="s">
        <v>217</v>
      </c>
      <c r="C17" s="5" t="str">
        <f t="shared" si="0"/>
        <v>15</v>
      </c>
      <c r="D17" s="5" t="str">
        <f t="shared" si="6"/>
        <v>04</v>
      </c>
      <c r="E17" s="4" t="s">
        <v>21</v>
      </c>
      <c r="F17" s="4" t="s">
        <v>22</v>
      </c>
      <c r="G17" s="14" t="str">
        <f t="shared" si="9"/>
        <v>15/04/2021</v>
      </c>
      <c r="H17" s="6" t="s">
        <v>1</v>
      </c>
      <c r="I17" s="6" t="s">
        <v>0</v>
      </c>
      <c r="J17" s="11" t="s">
        <v>311</v>
      </c>
      <c r="K17" s="11" t="s">
        <v>310</v>
      </c>
      <c r="L17" s="16" t="str">
        <f>+VLOOKUP(K17,'[1]BASE DE PROVEEDORES'!$A:$B,2,0)</f>
        <v>FREUND S.A DE C.V.</v>
      </c>
      <c r="M17" s="19">
        <v>0</v>
      </c>
      <c r="N17" s="19">
        <v>0</v>
      </c>
      <c r="O17" s="19">
        <v>0</v>
      </c>
      <c r="P17" s="21">
        <v>10.62</v>
      </c>
      <c r="Q17" s="19">
        <v>0</v>
      </c>
      <c r="R17" s="6" t="s">
        <v>2</v>
      </c>
      <c r="S17" s="6" t="s">
        <v>2</v>
      </c>
      <c r="T17" s="19">
        <f t="shared" si="5"/>
        <v>1.3806</v>
      </c>
      <c r="U17" s="19">
        <f t="shared" si="10"/>
        <v>12.000599999999999</v>
      </c>
      <c r="V17" s="17" t="s">
        <v>3</v>
      </c>
      <c r="X17" s="3"/>
    </row>
    <row r="18" spans="1:24" x14ac:dyDescent="0.25">
      <c r="A18" s="11" t="s">
        <v>25</v>
      </c>
      <c r="B18" s="4" t="s">
        <v>214</v>
      </c>
      <c r="C18" s="5" t="str">
        <f t="shared" si="0"/>
        <v>16</v>
      </c>
      <c r="D18" s="5" t="str">
        <f t="shared" si="6"/>
        <v>04</v>
      </c>
      <c r="E18" s="4" t="s">
        <v>21</v>
      </c>
      <c r="F18" s="4" t="s">
        <v>22</v>
      </c>
      <c r="G18" s="14" t="str">
        <f t="shared" si="9"/>
        <v>16/04/2021</v>
      </c>
      <c r="H18" s="6" t="s">
        <v>1</v>
      </c>
      <c r="I18" s="6" t="s">
        <v>0</v>
      </c>
      <c r="J18" s="11" t="s">
        <v>312</v>
      </c>
      <c r="K18" s="11" t="s">
        <v>286</v>
      </c>
      <c r="L18" s="16" t="str">
        <f>+VLOOKUP(K18,'[1]BASE DE PROVEEDORES'!$A:$B,2,0)</f>
        <v>ALMACENES VIDRI, S.A DE C.V.</v>
      </c>
      <c r="M18" s="19">
        <v>0</v>
      </c>
      <c r="N18" s="19">
        <v>0</v>
      </c>
      <c r="O18" s="19">
        <v>0</v>
      </c>
      <c r="P18" s="21">
        <v>63.01</v>
      </c>
      <c r="Q18" s="19">
        <v>0</v>
      </c>
      <c r="R18" s="6" t="s">
        <v>2</v>
      </c>
      <c r="S18" s="6" t="s">
        <v>2</v>
      </c>
      <c r="T18" s="19">
        <f t="shared" si="5"/>
        <v>8.1913</v>
      </c>
      <c r="U18" s="19">
        <f t="shared" si="10"/>
        <v>71.201300000000003</v>
      </c>
      <c r="V18" s="17" t="s">
        <v>3</v>
      </c>
      <c r="X18" s="3"/>
    </row>
    <row r="19" spans="1:24" x14ac:dyDescent="0.25">
      <c r="A19" s="11" t="s">
        <v>25</v>
      </c>
      <c r="B19" s="4" t="s">
        <v>210</v>
      </c>
      <c r="C19" s="5" t="str">
        <f t="shared" si="0"/>
        <v>20</v>
      </c>
      <c r="D19" s="5" t="str">
        <f t="shared" si="6"/>
        <v>04</v>
      </c>
      <c r="E19" s="4" t="s">
        <v>21</v>
      </c>
      <c r="F19" s="4" t="s">
        <v>22</v>
      </c>
      <c r="G19" s="14" t="str">
        <f t="shared" si="9"/>
        <v>20/04/2021</v>
      </c>
      <c r="H19" s="6" t="s">
        <v>1</v>
      </c>
      <c r="I19" s="6" t="s">
        <v>0</v>
      </c>
      <c r="J19" s="11" t="s">
        <v>313</v>
      </c>
      <c r="K19" s="11" t="s">
        <v>296</v>
      </c>
      <c r="L19" s="16" t="str">
        <f>+VLOOKUP(K19,'[1]BASE DE PROVEEDORES'!$A:$B,2,0)</f>
        <v>LUBRICANTES Y REPUESTOS DON ABEL</v>
      </c>
      <c r="M19" s="19">
        <v>0</v>
      </c>
      <c r="N19" s="19">
        <v>0</v>
      </c>
      <c r="O19" s="19">
        <v>0</v>
      </c>
      <c r="P19" s="21">
        <v>84.07</v>
      </c>
      <c r="Q19" s="19">
        <v>0</v>
      </c>
      <c r="R19" s="6" t="s">
        <v>2</v>
      </c>
      <c r="S19" s="6" t="s">
        <v>2</v>
      </c>
      <c r="T19" s="19">
        <f t="shared" si="5"/>
        <v>10.9291</v>
      </c>
      <c r="U19" s="19">
        <f t="shared" si="10"/>
        <v>94.999099999999999</v>
      </c>
      <c r="V19" s="17" t="s">
        <v>3</v>
      </c>
      <c r="X19" s="3"/>
    </row>
    <row r="20" spans="1:24" x14ac:dyDescent="0.25">
      <c r="A20" s="11" t="s">
        <v>315</v>
      </c>
      <c r="B20" s="4" t="s">
        <v>401</v>
      </c>
      <c r="C20" s="5" t="str">
        <f t="shared" ref="C20:C83" si="11">+LEFT(B20,2)</f>
        <v>30</v>
      </c>
      <c r="D20" s="5" t="str">
        <f t="shared" ref="D20:D83" si="12">+RIGHT(B20,2)</f>
        <v>05</v>
      </c>
      <c r="E20" s="4" t="s">
        <v>21</v>
      </c>
      <c r="F20" s="4" t="s">
        <v>22</v>
      </c>
      <c r="G20" s="14" t="str">
        <f t="shared" ref="G20:G83" si="13">+C20&amp;F20&amp;D20&amp;F20&amp;E20</f>
        <v>30/05/2021</v>
      </c>
      <c r="H20" s="6" t="s">
        <v>1</v>
      </c>
      <c r="I20" s="6" t="s">
        <v>0</v>
      </c>
      <c r="J20" s="11" t="s">
        <v>402</v>
      </c>
      <c r="K20" s="11" t="s">
        <v>286</v>
      </c>
      <c r="L20" s="16" t="str">
        <f>+VLOOKUP(K20,'[1]BASE DE PROVEEDORES'!$A:$B,2,0)</f>
        <v>ALMACENES VIDRI, S.A DE C.V.</v>
      </c>
      <c r="M20" s="19">
        <v>0</v>
      </c>
      <c r="N20" s="19">
        <v>0</v>
      </c>
      <c r="O20" s="19">
        <v>0</v>
      </c>
      <c r="P20" s="21">
        <v>258.85000000000002</v>
      </c>
      <c r="Q20" s="19">
        <v>0</v>
      </c>
      <c r="R20" s="6" t="s">
        <v>2</v>
      </c>
      <c r="S20" s="6" t="s">
        <v>2</v>
      </c>
      <c r="T20" s="19">
        <f t="shared" ref="T20:T83" si="14">+P20*0.13</f>
        <v>33.650500000000001</v>
      </c>
      <c r="U20" s="19">
        <f t="shared" ref="U20:U83" si="15">+M20+P20+T20</f>
        <v>292.50050000000005</v>
      </c>
      <c r="V20" s="17" t="s">
        <v>3</v>
      </c>
      <c r="X20" s="3"/>
    </row>
    <row r="21" spans="1:24" x14ac:dyDescent="0.25">
      <c r="A21" s="11" t="s">
        <v>315</v>
      </c>
      <c r="B21" s="4" t="s">
        <v>340</v>
      </c>
      <c r="C21" s="5" t="str">
        <f t="shared" si="11"/>
        <v>26</v>
      </c>
      <c r="D21" s="5" t="str">
        <f t="shared" si="12"/>
        <v>05</v>
      </c>
      <c r="E21" s="4" t="s">
        <v>21</v>
      </c>
      <c r="F21" s="4" t="s">
        <v>22</v>
      </c>
      <c r="G21" s="14" t="str">
        <f t="shared" si="13"/>
        <v>26/05/2021</v>
      </c>
      <c r="H21" s="6" t="s">
        <v>1</v>
      </c>
      <c r="I21" s="6" t="s">
        <v>0</v>
      </c>
      <c r="J21" s="11" t="s">
        <v>403</v>
      </c>
      <c r="K21" s="11" t="s">
        <v>286</v>
      </c>
      <c r="L21" s="16" t="str">
        <f>+VLOOKUP(K21,'[1]BASE DE PROVEEDORES'!$A:$B,2,0)</f>
        <v>ALMACENES VIDRI, S.A DE C.V.</v>
      </c>
      <c r="M21" s="19">
        <v>0</v>
      </c>
      <c r="N21" s="19">
        <v>0</v>
      </c>
      <c r="O21" s="19">
        <v>0</v>
      </c>
      <c r="P21" s="21">
        <v>63.2</v>
      </c>
      <c r="Q21" s="19">
        <v>0</v>
      </c>
      <c r="R21" s="6" t="s">
        <v>2</v>
      </c>
      <c r="S21" s="6" t="s">
        <v>2</v>
      </c>
      <c r="T21" s="19">
        <f t="shared" si="14"/>
        <v>8.2160000000000011</v>
      </c>
      <c r="U21" s="19">
        <f t="shared" si="15"/>
        <v>71.415999999999997</v>
      </c>
      <c r="V21" s="17" t="s">
        <v>3</v>
      </c>
      <c r="X21" s="3"/>
    </row>
    <row r="22" spans="1:24" x14ac:dyDescent="0.25">
      <c r="A22" s="11" t="s">
        <v>315</v>
      </c>
      <c r="B22" s="4" t="s">
        <v>404</v>
      </c>
      <c r="C22" s="5" t="str">
        <f t="shared" si="11"/>
        <v>22</v>
      </c>
      <c r="D22" s="5" t="str">
        <f t="shared" si="12"/>
        <v>05</v>
      </c>
      <c r="E22" s="4" t="s">
        <v>21</v>
      </c>
      <c r="F22" s="4" t="s">
        <v>22</v>
      </c>
      <c r="G22" s="14" t="str">
        <f t="shared" si="13"/>
        <v>22/05/2021</v>
      </c>
      <c r="H22" s="6" t="s">
        <v>1</v>
      </c>
      <c r="I22" s="6" t="s">
        <v>0</v>
      </c>
      <c r="J22" s="11" t="s">
        <v>405</v>
      </c>
      <c r="K22" s="11" t="s">
        <v>286</v>
      </c>
      <c r="L22" s="16" t="str">
        <f>+VLOOKUP(K22,'[1]BASE DE PROVEEDORES'!$A:$B,2,0)</f>
        <v>ALMACENES VIDRI, S.A DE C.V.</v>
      </c>
      <c r="M22" s="19">
        <v>0</v>
      </c>
      <c r="N22" s="19">
        <v>0</v>
      </c>
      <c r="O22" s="19">
        <v>0</v>
      </c>
      <c r="P22" s="21">
        <v>63.2</v>
      </c>
      <c r="Q22" s="19">
        <v>0</v>
      </c>
      <c r="R22" s="6" t="s">
        <v>2</v>
      </c>
      <c r="S22" s="6" t="s">
        <v>2</v>
      </c>
      <c r="T22" s="19">
        <f t="shared" si="14"/>
        <v>8.2160000000000011</v>
      </c>
      <c r="U22" s="19">
        <f t="shared" si="15"/>
        <v>71.415999999999997</v>
      </c>
      <c r="V22" s="17" t="s">
        <v>3</v>
      </c>
      <c r="X22" s="3"/>
    </row>
    <row r="23" spans="1:24" ht="17.25" customHeight="1" x14ac:dyDescent="0.25">
      <c r="A23" s="11" t="s">
        <v>315</v>
      </c>
      <c r="B23" s="4" t="s">
        <v>406</v>
      </c>
      <c r="C23" s="5" t="str">
        <f t="shared" si="11"/>
        <v>10</v>
      </c>
      <c r="D23" s="5" t="str">
        <f t="shared" si="12"/>
        <v>05</v>
      </c>
      <c r="E23" s="4" t="s">
        <v>21</v>
      </c>
      <c r="F23" s="4" t="s">
        <v>22</v>
      </c>
      <c r="G23" s="14" t="str">
        <f t="shared" si="13"/>
        <v>10/05/2021</v>
      </c>
      <c r="H23" s="6" t="s">
        <v>1</v>
      </c>
      <c r="I23" s="6" t="s">
        <v>0</v>
      </c>
      <c r="J23" s="11" t="s">
        <v>407</v>
      </c>
      <c r="K23" s="11" t="s">
        <v>286</v>
      </c>
      <c r="L23" s="16" t="str">
        <f>+VLOOKUP(K23,'[1]BASE DE PROVEEDORES'!$A:$B,2,0)</f>
        <v>ALMACENES VIDRI, S.A DE C.V.</v>
      </c>
      <c r="M23" s="19">
        <v>0</v>
      </c>
      <c r="N23" s="19">
        <v>0</v>
      </c>
      <c r="O23" s="19">
        <v>0</v>
      </c>
      <c r="P23" s="21">
        <v>65.010000000000005</v>
      </c>
      <c r="Q23" s="19">
        <v>0</v>
      </c>
      <c r="R23" s="6" t="s">
        <v>2</v>
      </c>
      <c r="S23" s="6" t="s">
        <v>2</v>
      </c>
      <c r="T23" s="19">
        <f t="shared" si="14"/>
        <v>8.4513000000000016</v>
      </c>
      <c r="U23" s="19">
        <f t="shared" si="15"/>
        <v>73.461300000000008</v>
      </c>
      <c r="V23" s="17" t="s">
        <v>3</v>
      </c>
      <c r="X23" s="3"/>
    </row>
    <row r="24" spans="1:24" x14ac:dyDescent="0.25">
      <c r="A24" s="11" t="s">
        <v>315</v>
      </c>
      <c r="B24" s="4" t="s">
        <v>336</v>
      </c>
      <c r="C24" s="5" t="str">
        <f t="shared" si="11"/>
        <v>15</v>
      </c>
      <c r="D24" s="5" t="str">
        <f t="shared" si="12"/>
        <v>05</v>
      </c>
      <c r="E24" s="4" t="s">
        <v>21</v>
      </c>
      <c r="F24" s="4" t="s">
        <v>22</v>
      </c>
      <c r="G24" s="14" t="str">
        <f t="shared" si="13"/>
        <v>15/05/2021</v>
      </c>
      <c r="H24" s="6" t="s">
        <v>1</v>
      </c>
      <c r="I24" s="6" t="s">
        <v>0</v>
      </c>
      <c r="J24" s="11" t="s">
        <v>408</v>
      </c>
      <c r="K24" s="11" t="s">
        <v>286</v>
      </c>
      <c r="L24" s="16" t="str">
        <f>+VLOOKUP(K24,'[1]BASE DE PROVEEDORES'!$A:$B,2,0)</f>
        <v>ALMACENES VIDRI, S.A DE C.V.</v>
      </c>
      <c r="M24" s="19">
        <v>0</v>
      </c>
      <c r="N24" s="19">
        <v>0</v>
      </c>
      <c r="O24" s="19">
        <v>0</v>
      </c>
      <c r="P24" s="21">
        <v>98.81</v>
      </c>
      <c r="Q24" s="19">
        <v>0</v>
      </c>
      <c r="R24" s="6" t="s">
        <v>2</v>
      </c>
      <c r="S24" s="6" t="s">
        <v>2</v>
      </c>
      <c r="T24" s="19">
        <f t="shared" si="14"/>
        <v>12.8453</v>
      </c>
      <c r="U24" s="19">
        <f t="shared" si="15"/>
        <v>111.6553</v>
      </c>
      <c r="V24" s="17" t="s">
        <v>3</v>
      </c>
      <c r="X24" s="3"/>
    </row>
    <row r="25" spans="1:24" x14ac:dyDescent="0.25">
      <c r="A25" s="11" t="s">
        <v>315</v>
      </c>
      <c r="B25" s="4" t="s">
        <v>409</v>
      </c>
      <c r="C25" s="5" t="str">
        <f t="shared" si="11"/>
        <v>29</v>
      </c>
      <c r="D25" s="5" t="str">
        <f t="shared" si="12"/>
        <v>04</v>
      </c>
      <c r="E25" s="4" t="s">
        <v>21</v>
      </c>
      <c r="F25" s="4" t="s">
        <v>22</v>
      </c>
      <c r="G25" s="14" t="str">
        <f t="shared" si="13"/>
        <v>29/04/2021</v>
      </c>
      <c r="H25" s="6" t="s">
        <v>1</v>
      </c>
      <c r="I25" s="6" t="s">
        <v>0</v>
      </c>
      <c r="J25" s="11" t="s">
        <v>410</v>
      </c>
      <c r="K25" s="11" t="s">
        <v>296</v>
      </c>
      <c r="L25" s="16" t="str">
        <f>+VLOOKUP(K25,'[1]BASE DE PROVEEDORES'!$A:$B,2,0)</f>
        <v>LUBRICANTES Y REPUESTOS DON ABEL</v>
      </c>
      <c r="M25" s="19">
        <v>0</v>
      </c>
      <c r="N25" s="19">
        <v>0</v>
      </c>
      <c r="O25" s="19">
        <v>0</v>
      </c>
      <c r="P25" s="21">
        <v>75.66</v>
      </c>
      <c r="Q25" s="19">
        <v>0</v>
      </c>
      <c r="R25" s="6" t="s">
        <v>2</v>
      </c>
      <c r="S25" s="6" t="s">
        <v>2</v>
      </c>
      <c r="T25" s="19">
        <f t="shared" si="14"/>
        <v>9.8358000000000008</v>
      </c>
      <c r="U25" s="19">
        <f t="shared" si="15"/>
        <v>85.495800000000003</v>
      </c>
      <c r="V25" s="17" t="s">
        <v>3</v>
      </c>
      <c r="X25" s="3"/>
    </row>
    <row r="26" spans="1:24" x14ac:dyDescent="0.25">
      <c r="A26" s="11" t="s">
        <v>344</v>
      </c>
      <c r="B26" s="4" t="s">
        <v>333</v>
      </c>
      <c r="C26" s="5" t="str">
        <f t="shared" si="11"/>
        <v>05</v>
      </c>
      <c r="D26" s="5" t="str">
        <f t="shared" si="12"/>
        <v>05</v>
      </c>
      <c r="E26" s="4" t="s">
        <v>21</v>
      </c>
      <c r="F26" s="4" t="s">
        <v>22</v>
      </c>
      <c r="G26" s="14" t="str">
        <f t="shared" si="13"/>
        <v>05/05/2021</v>
      </c>
      <c r="H26" s="6" t="s">
        <v>1</v>
      </c>
      <c r="I26" s="6" t="s">
        <v>0</v>
      </c>
      <c r="J26" s="11" t="s">
        <v>411</v>
      </c>
      <c r="K26" s="11" t="s">
        <v>286</v>
      </c>
      <c r="L26" s="16" t="str">
        <f>+VLOOKUP(K26,'[1]BASE DE PROVEEDORES'!$A:$B,2,0)</f>
        <v>ALMACENES VIDRI, S.A DE C.V.</v>
      </c>
      <c r="M26" s="19">
        <v>0</v>
      </c>
      <c r="N26" s="19">
        <v>0</v>
      </c>
      <c r="O26" s="19">
        <v>0</v>
      </c>
      <c r="P26" s="21">
        <v>73.3</v>
      </c>
      <c r="Q26" s="19">
        <v>0</v>
      </c>
      <c r="R26" s="6" t="s">
        <v>2</v>
      </c>
      <c r="S26" s="6" t="s">
        <v>2</v>
      </c>
      <c r="T26" s="19">
        <f t="shared" si="14"/>
        <v>9.5289999999999999</v>
      </c>
      <c r="U26" s="19">
        <f t="shared" si="15"/>
        <v>82.828999999999994</v>
      </c>
      <c r="V26" s="17" t="s">
        <v>3</v>
      </c>
      <c r="X26" s="3"/>
    </row>
    <row r="27" spans="1:24" x14ac:dyDescent="0.25">
      <c r="A27" s="11" t="s">
        <v>344</v>
      </c>
      <c r="B27" s="4" t="s">
        <v>412</v>
      </c>
      <c r="C27" s="5" t="str">
        <f t="shared" si="11"/>
        <v>06</v>
      </c>
      <c r="D27" s="5" t="str">
        <f t="shared" si="12"/>
        <v>05</v>
      </c>
      <c r="E27" s="4" t="s">
        <v>21</v>
      </c>
      <c r="F27" s="4" t="s">
        <v>22</v>
      </c>
      <c r="G27" s="14" t="str">
        <f t="shared" si="13"/>
        <v>06/05/2021</v>
      </c>
      <c r="H27" s="6" t="s">
        <v>1</v>
      </c>
      <c r="I27" s="6" t="s">
        <v>0</v>
      </c>
      <c r="J27" s="11" t="s">
        <v>413</v>
      </c>
      <c r="K27" s="11" t="s">
        <v>296</v>
      </c>
      <c r="L27" s="16" t="str">
        <f>+VLOOKUP(K27,'[1]BASE DE PROVEEDORES'!$A:$B,2,0)</f>
        <v>LUBRICANTES Y REPUESTOS DON ABEL</v>
      </c>
      <c r="M27" s="19">
        <v>0</v>
      </c>
      <c r="N27" s="19">
        <v>0</v>
      </c>
      <c r="O27" s="19">
        <v>0</v>
      </c>
      <c r="P27" s="21">
        <v>8.14</v>
      </c>
      <c r="Q27" s="19">
        <v>0</v>
      </c>
      <c r="R27" s="6" t="s">
        <v>2</v>
      </c>
      <c r="S27" s="6" t="s">
        <v>2</v>
      </c>
      <c r="T27" s="19">
        <f t="shared" si="14"/>
        <v>1.0582</v>
      </c>
      <c r="U27" s="19">
        <f t="shared" si="15"/>
        <v>9.1981999999999999</v>
      </c>
      <c r="V27" s="17" t="s">
        <v>3</v>
      </c>
      <c r="X27" s="3"/>
    </row>
    <row r="28" spans="1:24" x14ac:dyDescent="0.25">
      <c r="A28" s="11" t="s">
        <v>468</v>
      </c>
      <c r="B28" s="4" t="s">
        <v>484</v>
      </c>
      <c r="C28" s="5" t="str">
        <f t="shared" si="11"/>
        <v>22</v>
      </c>
      <c r="D28" s="5" t="str">
        <f t="shared" si="12"/>
        <v>11</v>
      </c>
      <c r="E28" s="4" t="s">
        <v>21</v>
      </c>
      <c r="F28" s="4" t="s">
        <v>22</v>
      </c>
      <c r="G28" s="14" t="str">
        <f t="shared" si="13"/>
        <v>22/11/2021</v>
      </c>
      <c r="H28" s="6" t="s">
        <v>1</v>
      </c>
      <c r="I28" s="6" t="s">
        <v>0</v>
      </c>
      <c r="J28" s="11" t="s">
        <v>488</v>
      </c>
      <c r="K28" s="11" t="s">
        <v>489</v>
      </c>
      <c r="L28" s="16" t="str">
        <f>+VLOOKUP(K28,'[1]BASE DE PROVEEDORES'!$A:$B,2,0)</f>
        <v xml:space="preserve">SUMER S.A DE C.V </v>
      </c>
      <c r="M28" s="19">
        <v>0</v>
      </c>
      <c r="N28" s="19">
        <v>0</v>
      </c>
      <c r="O28" s="19">
        <v>0</v>
      </c>
      <c r="P28" s="21">
        <v>123.89</v>
      </c>
      <c r="Q28" s="19">
        <v>0</v>
      </c>
      <c r="R28" s="6" t="s">
        <v>2</v>
      </c>
      <c r="S28" s="6" t="s">
        <v>2</v>
      </c>
      <c r="T28" s="19">
        <f t="shared" si="14"/>
        <v>16.105700000000002</v>
      </c>
      <c r="U28" s="19">
        <f t="shared" si="15"/>
        <v>139.9957</v>
      </c>
      <c r="V28" s="17" t="s">
        <v>3</v>
      </c>
      <c r="X28" s="3"/>
    </row>
    <row r="29" spans="1:24" x14ac:dyDescent="0.25">
      <c r="A29" s="11" t="s">
        <v>468</v>
      </c>
      <c r="B29" s="4" t="s">
        <v>490</v>
      </c>
      <c r="C29" s="5" t="str">
        <f t="shared" si="11"/>
        <v>23</v>
      </c>
      <c r="D29" s="5" t="str">
        <f t="shared" si="12"/>
        <v>09</v>
      </c>
      <c r="E29" s="4" t="s">
        <v>21</v>
      </c>
      <c r="F29" s="4" t="s">
        <v>22</v>
      </c>
      <c r="G29" s="14" t="str">
        <f t="shared" si="13"/>
        <v>23/09/2021</v>
      </c>
      <c r="H29" s="6" t="s">
        <v>1</v>
      </c>
      <c r="I29" s="6" t="s">
        <v>0</v>
      </c>
      <c r="J29" s="11" t="s">
        <v>491</v>
      </c>
      <c r="K29" s="11" t="s">
        <v>489</v>
      </c>
      <c r="L29" s="16" t="str">
        <f>+VLOOKUP(K29,'[1]BASE DE PROVEEDORES'!$A:$B,2,0)</f>
        <v xml:space="preserve">SUMER S.A DE C.V </v>
      </c>
      <c r="M29" s="19">
        <v>0</v>
      </c>
      <c r="N29" s="19">
        <v>0</v>
      </c>
      <c r="O29" s="19">
        <v>0</v>
      </c>
      <c r="P29" s="21">
        <v>123.89</v>
      </c>
      <c r="Q29" s="19">
        <v>0</v>
      </c>
      <c r="R29" s="6" t="s">
        <v>2</v>
      </c>
      <c r="S29" s="6" t="s">
        <v>2</v>
      </c>
      <c r="T29" s="19">
        <f t="shared" si="14"/>
        <v>16.105700000000002</v>
      </c>
      <c r="U29" s="19">
        <f t="shared" si="15"/>
        <v>139.9957</v>
      </c>
      <c r="V29" s="17" t="s">
        <v>3</v>
      </c>
      <c r="X29" s="3"/>
    </row>
    <row r="30" spans="1:24" x14ac:dyDescent="0.25">
      <c r="A30" s="11" t="s">
        <v>492</v>
      </c>
      <c r="B30" s="4" t="s">
        <v>504</v>
      </c>
      <c r="C30" s="5" t="str">
        <f t="shared" si="11"/>
        <v>06</v>
      </c>
      <c r="D30" s="5" t="str">
        <f t="shared" si="12"/>
        <v>12</v>
      </c>
      <c r="E30" s="4" t="s">
        <v>21</v>
      </c>
      <c r="F30" s="4" t="s">
        <v>22</v>
      </c>
      <c r="G30" s="14" t="str">
        <f t="shared" si="13"/>
        <v>06/12/2021</v>
      </c>
      <c r="H30" s="6" t="s">
        <v>1</v>
      </c>
      <c r="I30" s="6" t="s">
        <v>0</v>
      </c>
      <c r="J30" s="11" t="s">
        <v>508</v>
      </c>
      <c r="K30" s="11" t="s">
        <v>489</v>
      </c>
      <c r="L30" s="16" t="str">
        <f>+VLOOKUP(K30,'[1]BASE DE PROVEEDORES'!$A:$B,2,0)</f>
        <v xml:space="preserve">SUMER S.A DE C.V </v>
      </c>
      <c r="M30" s="19">
        <v>0</v>
      </c>
      <c r="N30" s="19">
        <v>0</v>
      </c>
      <c r="O30" s="19">
        <v>0</v>
      </c>
      <c r="P30" s="21">
        <v>123.89</v>
      </c>
      <c r="Q30" s="19">
        <v>0</v>
      </c>
      <c r="R30" s="6" t="s">
        <v>2</v>
      </c>
      <c r="S30" s="6" t="s">
        <v>2</v>
      </c>
      <c r="T30" s="19">
        <f t="shared" si="14"/>
        <v>16.105700000000002</v>
      </c>
      <c r="U30" s="19">
        <f t="shared" si="15"/>
        <v>139.9957</v>
      </c>
      <c r="V30" s="17" t="s">
        <v>3</v>
      </c>
      <c r="X30" s="3"/>
    </row>
    <row r="31" spans="1:24" x14ac:dyDescent="0.25">
      <c r="A31" s="11" t="s">
        <v>492</v>
      </c>
      <c r="B31" s="4" t="s">
        <v>504</v>
      </c>
      <c r="C31" s="5" t="str">
        <f t="shared" si="11"/>
        <v>06</v>
      </c>
      <c r="D31" s="5" t="str">
        <f t="shared" si="12"/>
        <v>12</v>
      </c>
      <c r="E31" s="4" t="s">
        <v>21</v>
      </c>
      <c r="F31" s="4" t="s">
        <v>22</v>
      </c>
      <c r="G31" s="14" t="str">
        <f t="shared" si="13"/>
        <v>06/12/2021</v>
      </c>
      <c r="H31" s="6" t="s">
        <v>1</v>
      </c>
      <c r="I31" s="6" t="s">
        <v>0</v>
      </c>
      <c r="J31" s="11" t="s">
        <v>509</v>
      </c>
      <c r="K31" s="11" t="s">
        <v>310</v>
      </c>
      <c r="L31" s="16" t="str">
        <f>+VLOOKUP(K31,'[1]BASE DE PROVEEDORES'!$A:$B,2,0)</f>
        <v>FREUND S.A DE C.V.</v>
      </c>
      <c r="M31" s="19">
        <v>0</v>
      </c>
      <c r="N31" s="19">
        <v>0</v>
      </c>
      <c r="O31" s="19">
        <v>0</v>
      </c>
      <c r="P31" s="21">
        <v>1045.3499999999999</v>
      </c>
      <c r="Q31" s="19">
        <v>0</v>
      </c>
      <c r="R31" s="6" t="s">
        <v>2</v>
      </c>
      <c r="S31" s="6" t="s">
        <v>2</v>
      </c>
      <c r="T31" s="19">
        <f t="shared" si="14"/>
        <v>135.8955</v>
      </c>
      <c r="U31" s="19">
        <f t="shared" si="15"/>
        <v>1181.2455</v>
      </c>
      <c r="V31" s="17" t="s">
        <v>3</v>
      </c>
      <c r="X31" s="3"/>
    </row>
    <row r="32" spans="1:24" x14ac:dyDescent="0.25">
      <c r="A32" s="11" t="s">
        <v>510</v>
      </c>
      <c r="B32" s="4" t="s">
        <v>533</v>
      </c>
      <c r="C32" s="5" t="str">
        <f t="shared" si="11"/>
        <v>25</v>
      </c>
      <c r="D32" s="5" t="str">
        <f t="shared" si="12"/>
        <v>01</v>
      </c>
      <c r="E32" s="4" t="s">
        <v>532</v>
      </c>
      <c r="F32" s="4" t="s">
        <v>22</v>
      </c>
      <c r="G32" s="14" t="str">
        <f t="shared" si="13"/>
        <v>25/01/2022</v>
      </c>
      <c r="H32" s="6" t="s">
        <v>1</v>
      </c>
      <c r="I32" s="6" t="s">
        <v>0</v>
      </c>
      <c r="J32" s="11" t="s">
        <v>534</v>
      </c>
      <c r="K32" s="11" t="s">
        <v>489</v>
      </c>
      <c r="L32" s="16" t="str">
        <f>+VLOOKUP(K32,'[1]BASE DE PROVEEDORES'!$A:$B,2,0)</f>
        <v xml:space="preserve">SUMER S.A DE C.V </v>
      </c>
      <c r="M32" s="19">
        <v>0</v>
      </c>
      <c r="N32" s="19">
        <v>0</v>
      </c>
      <c r="O32" s="19">
        <v>0</v>
      </c>
      <c r="P32" s="21">
        <v>129.19999999999999</v>
      </c>
      <c r="Q32" s="19">
        <v>0</v>
      </c>
      <c r="R32" s="6" t="s">
        <v>2</v>
      </c>
      <c r="S32" s="6" t="s">
        <v>2</v>
      </c>
      <c r="T32" s="19">
        <f t="shared" si="14"/>
        <v>16.795999999999999</v>
      </c>
      <c r="U32" s="19">
        <f t="shared" si="15"/>
        <v>145.99599999999998</v>
      </c>
      <c r="V32" s="17" t="s">
        <v>3</v>
      </c>
      <c r="X32" s="3"/>
    </row>
    <row r="33" spans="1:24" x14ac:dyDescent="0.25">
      <c r="A33" s="11" t="s">
        <v>510</v>
      </c>
      <c r="B33" s="4" t="s">
        <v>535</v>
      </c>
      <c r="C33" s="5" t="str">
        <f t="shared" si="11"/>
        <v>12</v>
      </c>
      <c r="D33" s="5" t="str">
        <f t="shared" si="12"/>
        <v>01</v>
      </c>
      <c r="E33" s="4" t="s">
        <v>532</v>
      </c>
      <c r="F33" s="4" t="s">
        <v>22</v>
      </c>
      <c r="G33" s="14" t="str">
        <f t="shared" si="13"/>
        <v>12/01/2022</v>
      </c>
      <c r="H33" s="6" t="s">
        <v>1</v>
      </c>
      <c r="I33" s="6" t="s">
        <v>0</v>
      </c>
      <c r="J33" s="11" t="s">
        <v>536</v>
      </c>
      <c r="K33" s="11" t="s">
        <v>489</v>
      </c>
      <c r="L33" s="16" t="str">
        <f>+VLOOKUP(K33,'[1]BASE DE PROVEEDORES'!$A:$B,2,0)</f>
        <v xml:space="preserve">SUMER S.A DE C.V </v>
      </c>
      <c r="M33" s="19">
        <v>0</v>
      </c>
      <c r="N33" s="19">
        <v>0</v>
      </c>
      <c r="O33" s="19">
        <v>0</v>
      </c>
      <c r="P33" s="21">
        <v>257.31</v>
      </c>
      <c r="Q33" s="19">
        <v>0</v>
      </c>
      <c r="R33" s="6" t="s">
        <v>2</v>
      </c>
      <c r="S33" s="6" t="s">
        <v>2</v>
      </c>
      <c r="T33" s="19">
        <f t="shared" si="14"/>
        <v>33.450299999999999</v>
      </c>
      <c r="U33" s="19">
        <f t="shared" si="15"/>
        <v>290.76030000000003</v>
      </c>
      <c r="V33" s="17" t="s">
        <v>3</v>
      </c>
      <c r="X33" s="3"/>
    </row>
    <row r="34" spans="1:24" x14ac:dyDescent="0.25">
      <c r="A34" s="11" t="s">
        <v>510</v>
      </c>
      <c r="B34" s="4" t="s">
        <v>535</v>
      </c>
      <c r="C34" s="5" t="str">
        <f t="shared" si="11"/>
        <v>12</v>
      </c>
      <c r="D34" s="5" t="str">
        <f t="shared" si="12"/>
        <v>01</v>
      </c>
      <c r="E34" s="4" t="s">
        <v>532</v>
      </c>
      <c r="F34" s="4" t="s">
        <v>22</v>
      </c>
      <c r="G34" s="14" t="str">
        <f t="shared" si="13"/>
        <v>12/01/2022</v>
      </c>
      <c r="H34" s="6" t="s">
        <v>1</v>
      </c>
      <c r="I34" s="6" t="s">
        <v>0</v>
      </c>
      <c r="J34" s="11" t="s">
        <v>538</v>
      </c>
      <c r="K34" s="11" t="s">
        <v>489</v>
      </c>
      <c r="L34" s="16" t="str">
        <f>+VLOOKUP(K34,'[1]BASE DE PROVEEDORES'!$A:$B,2,0)</f>
        <v xml:space="preserve">SUMER S.A DE C.V </v>
      </c>
      <c r="M34" s="19">
        <v>0</v>
      </c>
      <c r="N34" s="19">
        <v>0</v>
      </c>
      <c r="O34" s="19">
        <v>0</v>
      </c>
      <c r="P34" s="21">
        <v>129.51</v>
      </c>
      <c r="Q34" s="19">
        <v>0</v>
      </c>
      <c r="R34" s="6" t="s">
        <v>2</v>
      </c>
      <c r="S34" s="6" t="s">
        <v>2</v>
      </c>
      <c r="T34" s="19">
        <f t="shared" si="14"/>
        <v>16.836299999999998</v>
      </c>
      <c r="U34" s="19">
        <f t="shared" si="15"/>
        <v>146.34629999999999</v>
      </c>
      <c r="V34" s="17" t="s">
        <v>3</v>
      </c>
      <c r="X34" s="3"/>
    </row>
    <row r="35" spans="1:24" x14ac:dyDescent="0.25">
      <c r="A35" s="11" t="s">
        <v>510</v>
      </c>
      <c r="B35" s="4" t="s">
        <v>539</v>
      </c>
      <c r="C35" s="5" t="str">
        <f t="shared" si="11"/>
        <v>14</v>
      </c>
      <c r="D35" s="5" t="str">
        <f t="shared" si="12"/>
        <v>01</v>
      </c>
      <c r="E35" s="4" t="s">
        <v>532</v>
      </c>
      <c r="F35" s="4" t="s">
        <v>22</v>
      </c>
      <c r="G35" s="14" t="str">
        <f t="shared" si="13"/>
        <v>14/01/2022</v>
      </c>
      <c r="H35" s="6" t="s">
        <v>1</v>
      </c>
      <c r="I35" s="6" t="s">
        <v>0</v>
      </c>
      <c r="J35" s="11" t="s">
        <v>540</v>
      </c>
      <c r="K35" s="11" t="s">
        <v>489</v>
      </c>
      <c r="L35" s="16" t="str">
        <f>+VLOOKUP(K35,'[1]BASE DE PROVEEDORES'!$A:$B,2,0)</f>
        <v xml:space="preserve">SUMER S.A DE C.V </v>
      </c>
      <c r="M35" s="19">
        <v>0</v>
      </c>
      <c r="N35" s="19">
        <v>0</v>
      </c>
      <c r="O35" s="19">
        <v>0</v>
      </c>
      <c r="P35" s="21">
        <v>123.89</v>
      </c>
      <c r="Q35" s="19">
        <v>0</v>
      </c>
      <c r="R35" s="6" t="s">
        <v>2</v>
      </c>
      <c r="S35" s="6" t="s">
        <v>2</v>
      </c>
      <c r="T35" s="19">
        <f t="shared" si="14"/>
        <v>16.105700000000002</v>
      </c>
      <c r="U35" s="19">
        <f t="shared" si="15"/>
        <v>139.9957</v>
      </c>
      <c r="V35" s="17" t="s">
        <v>3</v>
      </c>
      <c r="X35" s="3"/>
    </row>
    <row r="36" spans="1:24" x14ac:dyDescent="0.25">
      <c r="A36" s="11" t="s">
        <v>510</v>
      </c>
      <c r="B36" s="4" t="s">
        <v>541</v>
      </c>
      <c r="C36" s="5" t="str">
        <f t="shared" si="11"/>
        <v>02</v>
      </c>
      <c r="D36" s="5" t="str">
        <f t="shared" si="12"/>
        <v>01</v>
      </c>
      <c r="E36" s="4" t="s">
        <v>532</v>
      </c>
      <c r="F36" s="4" t="s">
        <v>22</v>
      </c>
      <c r="G36" s="14" t="str">
        <f t="shared" si="13"/>
        <v>02/01/2022</v>
      </c>
      <c r="H36" s="6" t="s">
        <v>1</v>
      </c>
      <c r="I36" s="6" t="s">
        <v>0</v>
      </c>
      <c r="J36" s="11" t="s">
        <v>542</v>
      </c>
      <c r="K36" s="11" t="s">
        <v>293</v>
      </c>
      <c r="L36" s="16" t="str">
        <f>+VLOOKUP(K36,'[1]BASE DE PROVEEDORES'!$A:$B,2,0)</f>
        <v>IMPORTADORA RAMIREZ S.A DE C.V.</v>
      </c>
      <c r="M36" s="19">
        <v>0</v>
      </c>
      <c r="N36" s="19">
        <v>0</v>
      </c>
      <c r="O36" s="19">
        <v>0</v>
      </c>
      <c r="P36" s="21">
        <v>474.34</v>
      </c>
      <c r="Q36" s="19">
        <v>0</v>
      </c>
      <c r="R36" s="6" t="s">
        <v>2</v>
      </c>
      <c r="S36" s="6" t="s">
        <v>2</v>
      </c>
      <c r="T36" s="19">
        <f t="shared" si="14"/>
        <v>61.664200000000001</v>
      </c>
      <c r="U36" s="19">
        <f t="shared" si="15"/>
        <v>536.00419999999997</v>
      </c>
      <c r="V36" s="17" t="s">
        <v>3</v>
      </c>
      <c r="X36" s="3"/>
    </row>
    <row r="37" spans="1:24" x14ac:dyDescent="0.25">
      <c r="A37" s="11" t="s">
        <v>510</v>
      </c>
      <c r="B37" s="4" t="s">
        <v>543</v>
      </c>
      <c r="C37" s="5" t="str">
        <f t="shared" si="11"/>
        <v>28</v>
      </c>
      <c r="D37" s="5" t="str">
        <f t="shared" si="12"/>
        <v>12</v>
      </c>
      <c r="E37" s="4" t="s">
        <v>21</v>
      </c>
      <c r="F37" s="4" t="s">
        <v>22</v>
      </c>
      <c r="G37" s="14" t="str">
        <f t="shared" si="13"/>
        <v>28/12/2021</v>
      </c>
      <c r="H37" s="6" t="s">
        <v>1</v>
      </c>
      <c r="I37" s="6" t="s">
        <v>0</v>
      </c>
      <c r="J37" s="11" t="s">
        <v>544</v>
      </c>
      <c r="K37" s="11" t="s">
        <v>545</v>
      </c>
      <c r="L37" s="16" t="str">
        <f>+VLOOKUP(K37,'[1]BASE DE PROVEEDORES'!$A:$B,2,0)</f>
        <v>ALPINA S.A DE C.V.</v>
      </c>
      <c r="M37" s="19">
        <v>0</v>
      </c>
      <c r="N37" s="19">
        <v>0</v>
      </c>
      <c r="O37" s="19">
        <v>0</v>
      </c>
      <c r="P37" s="21">
        <v>206.55</v>
      </c>
      <c r="Q37" s="19">
        <v>0</v>
      </c>
      <c r="R37" s="6" t="s">
        <v>2</v>
      </c>
      <c r="S37" s="6" t="s">
        <v>2</v>
      </c>
      <c r="T37" s="19">
        <f t="shared" si="14"/>
        <v>26.851500000000001</v>
      </c>
      <c r="U37" s="19">
        <f t="shared" si="15"/>
        <v>233.4015</v>
      </c>
      <c r="V37" s="17" t="s">
        <v>3</v>
      </c>
      <c r="X37" s="3"/>
    </row>
    <row r="38" spans="1:24" x14ac:dyDescent="0.25">
      <c r="A38" s="11" t="s">
        <v>510</v>
      </c>
      <c r="B38" s="4" t="s">
        <v>546</v>
      </c>
      <c r="C38" s="5" t="str">
        <f t="shared" si="11"/>
        <v>22</v>
      </c>
      <c r="D38" s="5" t="str">
        <f t="shared" si="12"/>
        <v>01</v>
      </c>
      <c r="E38" s="4" t="s">
        <v>532</v>
      </c>
      <c r="F38" s="4" t="s">
        <v>22</v>
      </c>
      <c r="G38" s="14" t="str">
        <f t="shared" si="13"/>
        <v>22/01/2022</v>
      </c>
      <c r="H38" s="6" t="s">
        <v>1</v>
      </c>
      <c r="I38" s="6" t="s">
        <v>0</v>
      </c>
      <c r="J38" s="11" t="s">
        <v>547</v>
      </c>
      <c r="K38" s="11" t="s">
        <v>548</v>
      </c>
      <c r="L38" s="16" t="str">
        <f>+VLOOKUP(K38,'[1]BASE DE PROVEEDORES'!$A:$B,2,0)</f>
        <v>INDUPAL S.A DE C.V</v>
      </c>
      <c r="M38" s="19">
        <v>0</v>
      </c>
      <c r="N38" s="19">
        <v>0</v>
      </c>
      <c r="O38" s="19">
        <v>0</v>
      </c>
      <c r="P38" s="21">
        <v>124.5</v>
      </c>
      <c r="Q38" s="19">
        <v>0</v>
      </c>
      <c r="R38" s="6" t="s">
        <v>2</v>
      </c>
      <c r="S38" s="6" t="s">
        <v>2</v>
      </c>
      <c r="T38" s="19">
        <f t="shared" si="14"/>
        <v>16.185000000000002</v>
      </c>
      <c r="U38" s="19">
        <f t="shared" si="15"/>
        <v>140.685</v>
      </c>
      <c r="V38" s="17" t="s">
        <v>3</v>
      </c>
      <c r="X38" s="3"/>
    </row>
    <row r="39" spans="1:24" x14ac:dyDescent="0.25">
      <c r="A39" s="11" t="s">
        <v>228</v>
      </c>
      <c r="B39" s="4" t="s">
        <v>575</v>
      </c>
      <c r="C39" s="5" t="str">
        <f t="shared" si="11"/>
        <v>20</v>
      </c>
      <c r="D39" s="5" t="str">
        <f t="shared" si="12"/>
        <v>02</v>
      </c>
      <c r="E39" s="4" t="s">
        <v>532</v>
      </c>
      <c r="F39" s="4" t="s">
        <v>22</v>
      </c>
      <c r="G39" s="14" t="str">
        <f t="shared" si="13"/>
        <v>20/02/2022</v>
      </c>
      <c r="H39" s="6" t="s">
        <v>1</v>
      </c>
      <c r="I39" s="6" t="s">
        <v>0</v>
      </c>
      <c r="J39" s="11" t="s">
        <v>576</v>
      </c>
      <c r="K39" s="11" t="s">
        <v>310</v>
      </c>
      <c r="L39" s="16" t="str">
        <f>+VLOOKUP(K39,'[1]BASE DE PROVEEDORES'!$A:$B,2,0)</f>
        <v>FREUND S.A DE C.V.</v>
      </c>
      <c r="M39" s="19">
        <v>0</v>
      </c>
      <c r="N39" s="19">
        <v>0</v>
      </c>
      <c r="O39" s="19">
        <v>0</v>
      </c>
      <c r="P39" s="21">
        <v>43.72</v>
      </c>
      <c r="Q39" s="19">
        <v>0</v>
      </c>
      <c r="R39" s="6" t="s">
        <v>2</v>
      </c>
      <c r="S39" s="6" t="s">
        <v>2</v>
      </c>
      <c r="T39" s="19">
        <f t="shared" si="14"/>
        <v>5.6836000000000002</v>
      </c>
      <c r="U39" s="19">
        <f t="shared" si="15"/>
        <v>49.403599999999997</v>
      </c>
      <c r="V39" s="17" t="s">
        <v>3</v>
      </c>
      <c r="X39" s="3"/>
    </row>
    <row r="40" spans="1:24" x14ac:dyDescent="0.25">
      <c r="A40" s="11" t="s">
        <v>228</v>
      </c>
      <c r="B40" s="4" t="s">
        <v>577</v>
      </c>
      <c r="C40" s="5" t="str">
        <f t="shared" si="11"/>
        <v>25</v>
      </c>
      <c r="D40" s="5" t="str">
        <f t="shared" si="12"/>
        <v>02</v>
      </c>
      <c r="E40" s="4" t="s">
        <v>532</v>
      </c>
      <c r="F40" s="4" t="s">
        <v>22</v>
      </c>
      <c r="G40" s="14" t="str">
        <f t="shared" si="13"/>
        <v>25/02/2022</v>
      </c>
      <c r="H40" s="6" t="s">
        <v>1</v>
      </c>
      <c r="I40" s="6" t="s">
        <v>0</v>
      </c>
      <c r="J40" s="11" t="s">
        <v>578</v>
      </c>
      <c r="K40" s="11" t="s">
        <v>489</v>
      </c>
      <c r="L40" s="16" t="str">
        <f>+VLOOKUP(K40,'[1]BASE DE PROVEEDORES'!$A:$B,2,0)</f>
        <v xml:space="preserve">SUMER S.A DE C.V </v>
      </c>
      <c r="M40" s="19">
        <v>0</v>
      </c>
      <c r="N40" s="19">
        <v>0</v>
      </c>
      <c r="O40" s="19">
        <v>0</v>
      </c>
      <c r="P40" s="21">
        <v>763.27</v>
      </c>
      <c r="Q40" s="19">
        <v>0</v>
      </c>
      <c r="R40" s="6" t="s">
        <v>2</v>
      </c>
      <c r="S40" s="6" t="s">
        <v>2</v>
      </c>
      <c r="T40" s="19">
        <f t="shared" si="14"/>
        <v>99.225099999999998</v>
      </c>
      <c r="U40" s="19">
        <f t="shared" si="15"/>
        <v>862.49509999999998</v>
      </c>
      <c r="V40" s="17" t="s">
        <v>3</v>
      </c>
      <c r="X40" s="3"/>
    </row>
    <row r="41" spans="1:24" x14ac:dyDescent="0.25">
      <c r="A41" s="11" t="s">
        <v>228</v>
      </c>
      <c r="B41" s="4" t="s">
        <v>577</v>
      </c>
      <c r="C41" s="5" t="str">
        <f t="shared" si="11"/>
        <v>25</v>
      </c>
      <c r="D41" s="5" t="str">
        <f t="shared" si="12"/>
        <v>02</v>
      </c>
      <c r="E41" s="4" t="s">
        <v>532</v>
      </c>
      <c r="F41" s="4" t="s">
        <v>22</v>
      </c>
      <c r="G41" s="14" t="str">
        <f t="shared" si="13"/>
        <v>25/02/2022</v>
      </c>
      <c r="H41" s="6" t="s">
        <v>1</v>
      </c>
      <c r="I41" s="6" t="s">
        <v>0</v>
      </c>
      <c r="J41" s="11" t="s">
        <v>579</v>
      </c>
      <c r="K41" s="11" t="s">
        <v>580</v>
      </c>
      <c r="L41" s="16" t="str">
        <f>+VLOOKUP(K41,'[1]BASE DE PROVEEDORES'!$A:$B,2,0)</f>
        <v xml:space="preserve">GALVANIS S.A DE C.V </v>
      </c>
      <c r="M41" s="19">
        <v>0</v>
      </c>
      <c r="N41" s="19">
        <v>0</v>
      </c>
      <c r="O41" s="19">
        <v>0</v>
      </c>
      <c r="P41" s="21">
        <v>288.23</v>
      </c>
      <c r="Q41" s="19">
        <v>0</v>
      </c>
      <c r="R41" s="6" t="s">
        <v>2</v>
      </c>
      <c r="S41" s="6" t="s">
        <v>2</v>
      </c>
      <c r="T41" s="19">
        <f t="shared" si="14"/>
        <v>37.469900000000003</v>
      </c>
      <c r="U41" s="19">
        <f t="shared" si="15"/>
        <v>325.69990000000001</v>
      </c>
      <c r="V41" s="17" t="s">
        <v>3</v>
      </c>
      <c r="X41" s="3"/>
    </row>
    <row r="42" spans="1:24" x14ac:dyDescent="0.25">
      <c r="A42" s="11" t="s">
        <v>228</v>
      </c>
      <c r="B42" s="4" t="s">
        <v>572</v>
      </c>
      <c r="C42" s="5" t="str">
        <f t="shared" si="11"/>
        <v>17</v>
      </c>
      <c r="D42" s="5" t="str">
        <f t="shared" si="12"/>
        <v>02</v>
      </c>
      <c r="E42" s="4" t="s">
        <v>532</v>
      </c>
      <c r="F42" s="4" t="s">
        <v>22</v>
      </c>
      <c r="G42" s="14" t="str">
        <f t="shared" si="13"/>
        <v>17/02/2022</v>
      </c>
      <c r="H42" s="6" t="s">
        <v>1</v>
      </c>
      <c r="I42" s="6" t="s">
        <v>0</v>
      </c>
      <c r="J42" s="11" t="s">
        <v>581</v>
      </c>
      <c r="K42" s="11" t="s">
        <v>310</v>
      </c>
      <c r="L42" s="16" t="str">
        <f>+VLOOKUP(K42,'[1]BASE DE PROVEEDORES'!$A:$B,2,0)</f>
        <v>FREUND S.A DE C.V.</v>
      </c>
      <c r="M42" s="19">
        <v>0</v>
      </c>
      <c r="N42" s="19">
        <v>0</v>
      </c>
      <c r="O42" s="19">
        <v>0</v>
      </c>
      <c r="P42" s="21">
        <v>53.3</v>
      </c>
      <c r="Q42" s="19">
        <v>0</v>
      </c>
      <c r="R42" s="6" t="s">
        <v>2</v>
      </c>
      <c r="S42" s="6" t="s">
        <v>2</v>
      </c>
      <c r="T42" s="19">
        <f t="shared" si="14"/>
        <v>6.9290000000000003</v>
      </c>
      <c r="U42" s="19">
        <f t="shared" si="15"/>
        <v>60.228999999999999</v>
      </c>
      <c r="V42" s="17" t="s">
        <v>3</v>
      </c>
      <c r="X42" s="3"/>
    </row>
    <row r="43" spans="1:24" x14ac:dyDescent="0.25">
      <c r="A43" s="11" t="s">
        <v>228</v>
      </c>
      <c r="B43" s="4" t="s">
        <v>300</v>
      </c>
      <c r="C43" s="5" t="str">
        <f t="shared" si="11"/>
        <v>03</v>
      </c>
      <c r="D43" s="5" t="str">
        <f t="shared" si="12"/>
        <v>02</v>
      </c>
      <c r="E43" s="4" t="s">
        <v>532</v>
      </c>
      <c r="F43" s="4" t="s">
        <v>22</v>
      </c>
      <c r="G43" s="14" t="str">
        <f t="shared" si="13"/>
        <v>03/02/2022</v>
      </c>
      <c r="H43" s="6" t="s">
        <v>1</v>
      </c>
      <c r="I43" s="6" t="s">
        <v>0</v>
      </c>
      <c r="J43" s="11" t="s">
        <v>582</v>
      </c>
      <c r="K43" s="11" t="s">
        <v>489</v>
      </c>
      <c r="L43" s="16" t="str">
        <f>+VLOOKUP(K43,'[1]BASE DE PROVEEDORES'!$A:$B,2,0)</f>
        <v xml:space="preserve">SUMER S.A DE C.V </v>
      </c>
      <c r="M43" s="19">
        <v>0</v>
      </c>
      <c r="N43" s="19">
        <v>0</v>
      </c>
      <c r="O43" s="19">
        <v>0</v>
      </c>
      <c r="P43" s="21">
        <v>129.19999999999999</v>
      </c>
      <c r="Q43" s="19">
        <v>0</v>
      </c>
      <c r="R43" s="6" t="s">
        <v>2</v>
      </c>
      <c r="S43" s="6" t="s">
        <v>2</v>
      </c>
      <c r="T43" s="19">
        <f t="shared" si="14"/>
        <v>16.795999999999999</v>
      </c>
      <c r="U43" s="19">
        <f t="shared" si="15"/>
        <v>145.99599999999998</v>
      </c>
      <c r="V43" s="17" t="s">
        <v>3</v>
      </c>
      <c r="X43" s="3"/>
    </row>
    <row r="44" spans="1:24" x14ac:dyDescent="0.25">
      <c r="A44" s="11" t="s">
        <v>228</v>
      </c>
      <c r="B44" s="4" t="s">
        <v>583</v>
      </c>
      <c r="C44" s="5" t="str">
        <f t="shared" si="11"/>
        <v>12</v>
      </c>
      <c r="D44" s="5" t="str">
        <f t="shared" si="12"/>
        <v>02</v>
      </c>
      <c r="E44" s="4" t="s">
        <v>532</v>
      </c>
      <c r="F44" s="4" t="s">
        <v>22</v>
      </c>
      <c r="G44" s="14" t="str">
        <f t="shared" si="13"/>
        <v>12/02/2022</v>
      </c>
      <c r="H44" s="6" t="s">
        <v>1</v>
      </c>
      <c r="I44" s="6" t="s">
        <v>0</v>
      </c>
      <c r="J44" s="11" t="s">
        <v>584</v>
      </c>
      <c r="K44" s="11" t="s">
        <v>310</v>
      </c>
      <c r="L44" s="16" t="str">
        <f>+VLOOKUP(K44,'[1]BASE DE PROVEEDORES'!$A:$B,2,0)</f>
        <v>FREUND S.A DE C.V.</v>
      </c>
      <c r="M44" s="19">
        <v>0</v>
      </c>
      <c r="N44" s="19">
        <v>0</v>
      </c>
      <c r="O44" s="19">
        <v>0</v>
      </c>
      <c r="P44" s="21">
        <v>27.35</v>
      </c>
      <c r="Q44" s="19">
        <v>0</v>
      </c>
      <c r="R44" s="6" t="s">
        <v>2</v>
      </c>
      <c r="S44" s="6" t="s">
        <v>2</v>
      </c>
      <c r="T44" s="19">
        <f t="shared" si="14"/>
        <v>3.5555000000000003</v>
      </c>
      <c r="U44" s="19">
        <f t="shared" si="15"/>
        <v>30.905500000000004</v>
      </c>
      <c r="V44" s="17" t="s">
        <v>3</v>
      </c>
      <c r="X44" s="3"/>
    </row>
    <row r="45" spans="1:24" x14ac:dyDescent="0.25">
      <c r="A45" s="11" t="s">
        <v>228</v>
      </c>
      <c r="B45" s="4" t="s">
        <v>571</v>
      </c>
      <c r="C45" s="5" t="str">
        <f t="shared" si="11"/>
        <v>15</v>
      </c>
      <c r="D45" s="5" t="str">
        <f t="shared" si="12"/>
        <v>02</v>
      </c>
      <c r="E45" s="4" t="s">
        <v>532</v>
      </c>
      <c r="F45" s="4" t="s">
        <v>22</v>
      </c>
      <c r="G45" s="14" t="str">
        <f t="shared" si="13"/>
        <v>15/02/2022</v>
      </c>
      <c r="H45" s="6" t="s">
        <v>1</v>
      </c>
      <c r="I45" s="6" t="s">
        <v>0</v>
      </c>
      <c r="J45" s="11" t="s">
        <v>585</v>
      </c>
      <c r="K45" s="11" t="s">
        <v>489</v>
      </c>
      <c r="L45" s="16" t="str">
        <f>+VLOOKUP(K45,'[1]BASE DE PROVEEDORES'!$A:$B,2,0)</f>
        <v xml:space="preserve">SUMER S.A DE C.V </v>
      </c>
      <c r="M45" s="19">
        <v>0</v>
      </c>
      <c r="N45" s="19">
        <v>0</v>
      </c>
      <c r="O45" s="19">
        <v>0</v>
      </c>
      <c r="P45" s="21">
        <v>132.74</v>
      </c>
      <c r="Q45" s="19">
        <v>0</v>
      </c>
      <c r="R45" s="6" t="s">
        <v>2</v>
      </c>
      <c r="S45" s="6" t="s">
        <v>2</v>
      </c>
      <c r="T45" s="19">
        <f t="shared" si="14"/>
        <v>17.256200000000003</v>
      </c>
      <c r="U45" s="19">
        <f t="shared" si="15"/>
        <v>149.99620000000002</v>
      </c>
      <c r="V45" s="17" t="s">
        <v>3</v>
      </c>
      <c r="X45" s="3"/>
    </row>
    <row r="46" spans="1:24" x14ac:dyDescent="0.25">
      <c r="A46" s="11" t="s">
        <v>228</v>
      </c>
      <c r="B46" s="4" t="s">
        <v>570</v>
      </c>
      <c r="C46" s="5" t="str">
        <f t="shared" si="11"/>
        <v>01</v>
      </c>
      <c r="D46" s="5" t="str">
        <f t="shared" si="12"/>
        <v>02</v>
      </c>
      <c r="E46" s="4" t="s">
        <v>532</v>
      </c>
      <c r="F46" s="4" t="s">
        <v>22</v>
      </c>
      <c r="G46" s="14" t="str">
        <f t="shared" si="13"/>
        <v>01/02/2022</v>
      </c>
      <c r="H46" s="6" t="s">
        <v>1</v>
      </c>
      <c r="I46" s="6" t="s">
        <v>0</v>
      </c>
      <c r="J46" s="11" t="s">
        <v>586</v>
      </c>
      <c r="K46" s="11" t="s">
        <v>286</v>
      </c>
      <c r="L46" s="16" t="str">
        <f>+VLOOKUP(K46,'[1]BASE DE PROVEEDORES'!$A:$B,2,0)</f>
        <v>ALMACENES VIDRI, S.A DE C.V.</v>
      </c>
      <c r="M46" s="19">
        <v>0</v>
      </c>
      <c r="N46" s="19">
        <v>0</v>
      </c>
      <c r="O46" s="19">
        <v>0</v>
      </c>
      <c r="P46" s="21">
        <v>86.59</v>
      </c>
      <c r="Q46" s="19">
        <v>0</v>
      </c>
      <c r="R46" s="6" t="s">
        <v>2</v>
      </c>
      <c r="S46" s="6" t="s">
        <v>2</v>
      </c>
      <c r="T46" s="19">
        <f t="shared" si="14"/>
        <v>11.2567</v>
      </c>
      <c r="U46" s="19">
        <f t="shared" si="15"/>
        <v>97.846699999999998</v>
      </c>
      <c r="V46" s="17" t="s">
        <v>3</v>
      </c>
      <c r="X46" s="3"/>
    </row>
    <row r="47" spans="1:24" x14ac:dyDescent="0.25">
      <c r="A47" s="11" t="s">
        <v>228</v>
      </c>
      <c r="B47" s="4" t="s">
        <v>587</v>
      </c>
      <c r="C47" s="5" t="str">
        <f t="shared" si="11"/>
        <v>31</v>
      </c>
      <c r="D47" s="5" t="str">
        <f t="shared" si="12"/>
        <v>01</v>
      </c>
      <c r="E47" s="4" t="s">
        <v>532</v>
      </c>
      <c r="F47" s="4" t="s">
        <v>22</v>
      </c>
      <c r="G47" s="14" t="str">
        <f t="shared" si="13"/>
        <v>31/01/2022</v>
      </c>
      <c r="H47" s="6" t="s">
        <v>1</v>
      </c>
      <c r="I47" s="6" t="s">
        <v>0</v>
      </c>
      <c r="J47" s="11" t="s">
        <v>588</v>
      </c>
      <c r="K47" s="11" t="s">
        <v>589</v>
      </c>
      <c r="L47" s="16" t="str">
        <f>+VLOOKUP(K47,'[1]BASE DE PROVEEDORES'!$A:$B,2,0)</f>
        <v>JOSE MARIA SALINAS DERAS</v>
      </c>
      <c r="M47" s="19">
        <v>0</v>
      </c>
      <c r="N47" s="19">
        <v>0</v>
      </c>
      <c r="O47" s="19">
        <v>0</v>
      </c>
      <c r="P47" s="21">
        <v>109.19</v>
      </c>
      <c r="Q47" s="19">
        <v>0</v>
      </c>
      <c r="R47" s="6" t="s">
        <v>2</v>
      </c>
      <c r="S47" s="6" t="s">
        <v>2</v>
      </c>
      <c r="T47" s="19">
        <f t="shared" si="14"/>
        <v>14.194700000000001</v>
      </c>
      <c r="U47" s="19">
        <f t="shared" si="15"/>
        <v>123.3847</v>
      </c>
      <c r="V47" s="17" t="s">
        <v>3</v>
      </c>
      <c r="X47" s="3"/>
    </row>
    <row r="48" spans="1:24" x14ac:dyDescent="0.25">
      <c r="A48" s="11" t="s">
        <v>251</v>
      </c>
      <c r="B48" s="4" t="s">
        <v>275</v>
      </c>
      <c r="C48" s="5" t="str">
        <f t="shared" si="11"/>
        <v>16</v>
      </c>
      <c r="D48" s="5" t="str">
        <f t="shared" si="12"/>
        <v>03</v>
      </c>
      <c r="E48" s="4" t="s">
        <v>532</v>
      </c>
      <c r="F48" s="4" t="s">
        <v>22</v>
      </c>
      <c r="G48" s="14" t="str">
        <f t="shared" si="13"/>
        <v>16/03/2022</v>
      </c>
      <c r="H48" s="6" t="s">
        <v>1</v>
      </c>
      <c r="I48" s="6" t="s">
        <v>0</v>
      </c>
      <c r="J48" s="11" t="s">
        <v>619</v>
      </c>
      <c r="K48" s="11" t="s">
        <v>489</v>
      </c>
      <c r="L48" s="16" t="str">
        <f>+VLOOKUP(K48,'[1]BASE DE PROVEEDORES'!$A:$B,2,0)</f>
        <v xml:space="preserve">SUMER S.A DE C.V </v>
      </c>
      <c r="M48" s="19">
        <v>0</v>
      </c>
      <c r="N48" s="19">
        <v>0</v>
      </c>
      <c r="O48" s="19">
        <v>0</v>
      </c>
      <c r="P48" s="21">
        <v>132.74</v>
      </c>
      <c r="Q48" s="19">
        <v>0</v>
      </c>
      <c r="R48" s="6" t="s">
        <v>2</v>
      </c>
      <c r="S48" s="6" t="s">
        <v>2</v>
      </c>
      <c r="T48" s="19">
        <f t="shared" si="14"/>
        <v>17.256200000000003</v>
      </c>
      <c r="U48" s="19">
        <f t="shared" si="15"/>
        <v>149.99620000000002</v>
      </c>
      <c r="V48" s="17" t="s">
        <v>3</v>
      </c>
      <c r="X48" s="3"/>
    </row>
    <row r="49" spans="1:24" x14ac:dyDescent="0.25">
      <c r="A49" s="11" t="s">
        <v>251</v>
      </c>
      <c r="B49" s="4" t="s">
        <v>617</v>
      </c>
      <c r="C49" s="5" t="str">
        <f t="shared" si="11"/>
        <v>26</v>
      </c>
      <c r="D49" s="5" t="str">
        <f t="shared" si="12"/>
        <v>03</v>
      </c>
      <c r="E49" s="4" t="s">
        <v>532</v>
      </c>
      <c r="F49" s="4" t="s">
        <v>22</v>
      </c>
      <c r="G49" s="14" t="str">
        <f t="shared" si="13"/>
        <v>26/03/2022</v>
      </c>
      <c r="H49" s="6" t="s">
        <v>1</v>
      </c>
      <c r="I49" s="6" t="s">
        <v>0</v>
      </c>
      <c r="J49" s="11" t="s">
        <v>620</v>
      </c>
      <c r="K49" s="11" t="s">
        <v>489</v>
      </c>
      <c r="L49" s="16" t="str">
        <f>+VLOOKUP(K49,'[1]BASE DE PROVEEDORES'!$A:$B,2,0)</f>
        <v xml:space="preserve">SUMER S.A DE C.V </v>
      </c>
      <c r="M49" s="19">
        <v>0</v>
      </c>
      <c r="N49" s="19">
        <v>0</v>
      </c>
      <c r="O49" s="19">
        <v>0</v>
      </c>
      <c r="P49" s="21">
        <v>236.24</v>
      </c>
      <c r="Q49" s="19">
        <v>0</v>
      </c>
      <c r="R49" s="6" t="s">
        <v>2</v>
      </c>
      <c r="S49" s="6" t="s">
        <v>2</v>
      </c>
      <c r="T49" s="19">
        <f t="shared" si="14"/>
        <v>30.711200000000002</v>
      </c>
      <c r="U49" s="19">
        <f t="shared" si="15"/>
        <v>266.95120000000003</v>
      </c>
      <c r="V49" s="17" t="s">
        <v>3</v>
      </c>
      <c r="X49" s="3"/>
    </row>
    <row r="50" spans="1:24" x14ac:dyDescent="0.25">
      <c r="A50" s="11" t="s">
        <v>251</v>
      </c>
      <c r="B50" s="4" t="s">
        <v>618</v>
      </c>
      <c r="C50" s="5" t="str">
        <f t="shared" si="11"/>
        <v>28</v>
      </c>
      <c r="D50" s="5" t="str">
        <f t="shared" si="12"/>
        <v>03</v>
      </c>
      <c r="E50" s="4" t="s">
        <v>532</v>
      </c>
      <c r="F50" s="4" t="s">
        <v>22</v>
      </c>
      <c r="G50" s="14" t="str">
        <f t="shared" si="13"/>
        <v>28/03/2022</v>
      </c>
      <c r="H50" s="6" t="s">
        <v>1</v>
      </c>
      <c r="I50" s="6" t="s">
        <v>0</v>
      </c>
      <c r="J50" s="11" t="s">
        <v>621</v>
      </c>
      <c r="K50" s="11" t="s">
        <v>622</v>
      </c>
      <c r="L50" s="16" t="str">
        <f>+VLOOKUP(K50,'[1]BASE DE PROVEEDORES'!$A:$B,2,0)</f>
        <v>VILLAVAR S.A DE C.V.</v>
      </c>
      <c r="M50" s="19">
        <v>0</v>
      </c>
      <c r="N50" s="19">
        <v>0</v>
      </c>
      <c r="O50" s="19">
        <v>0</v>
      </c>
      <c r="P50" s="21">
        <v>230.8</v>
      </c>
      <c r="Q50" s="19">
        <v>0</v>
      </c>
      <c r="R50" s="6" t="s">
        <v>2</v>
      </c>
      <c r="S50" s="6" t="s">
        <v>2</v>
      </c>
      <c r="T50" s="19">
        <f t="shared" si="14"/>
        <v>30.004000000000001</v>
      </c>
      <c r="U50" s="19">
        <f t="shared" si="15"/>
        <v>260.80400000000003</v>
      </c>
      <c r="V50" s="17" t="s">
        <v>3</v>
      </c>
      <c r="X50" s="3"/>
    </row>
    <row r="51" spans="1:24" x14ac:dyDescent="0.25">
      <c r="A51" s="11" t="s">
        <v>251</v>
      </c>
      <c r="B51" s="4" t="s">
        <v>573</v>
      </c>
      <c r="C51" s="5" t="str">
        <f t="shared" si="11"/>
        <v>21</v>
      </c>
      <c r="D51" s="5" t="str">
        <f t="shared" si="12"/>
        <v>02</v>
      </c>
      <c r="E51" s="4" t="s">
        <v>532</v>
      </c>
      <c r="F51" s="4" t="s">
        <v>22</v>
      </c>
      <c r="G51" s="14" t="str">
        <f t="shared" si="13"/>
        <v>21/02/2022</v>
      </c>
      <c r="H51" s="6" t="s">
        <v>1</v>
      </c>
      <c r="I51" s="6" t="s">
        <v>0</v>
      </c>
      <c r="J51" s="11" t="s">
        <v>623</v>
      </c>
      <c r="K51" s="11" t="s">
        <v>286</v>
      </c>
      <c r="L51" s="16" t="str">
        <f>+VLOOKUP(K51,'[1]BASE DE PROVEEDORES'!$A:$B,2,0)</f>
        <v>ALMACENES VIDRI, S.A DE C.V.</v>
      </c>
      <c r="M51" s="19">
        <v>0</v>
      </c>
      <c r="N51" s="19">
        <v>0</v>
      </c>
      <c r="O51" s="19">
        <v>0</v>
      </c>
      <c r="P51" s="21">
        <v>245.94</v>
      </c>
      <c r="Q51" s="19">
        <v>0</v>
      </c>
      <c r="R51" s="6" t="s">
        <v>2</v>
      </c>
      <c r="S51" s="6" t="s">
        <v>2</v>
      </c>
      <c r="T51" s="19">
        <f t="shared" si="14"/>
        <v>31.972200000000001</v>
      </c>
      <c r="U51" s="19">
        <f t="shared" si="15"/>
        <v>277.91219999999998</v>
      </c>
      <c r="V51" s="17" t="s">
        <v>3</v>
      </c>
      <c r="X51" s="3"/>
    </row>
    <row r="52" spans="1:24" x14ac:dyDescent="0.25">
      <c r="A52" s="11" t="s">
        <v>251</v>
      </c>
      <c r="B52" s="4" t="s">
        <v>624</v>
      </c>
      <c r="C52" s="5" t="str">
        <f t="shared" si="11"/>
        <v>15</v>
      </c>
      <c r="D52" s="5" t="str">
        <f t="shared" si="12"/>
        <v>03</v>
      </c>
      <c r="E52" s="4" t="s">
        <v>532</v>
      </c>
      <c r="F52" s="4" t="s">
        <v>22</v>
      </c>
      <c r="G52" s="14" t="str">
        <f t="shared" si="13"/>
        <v>15/03/2022</v>
      </c>
      <c r="H52" s="6" t="s">
        <v>1</v>
      </c>
      <c r="I52" s="6" t="s">
        <v>0</v>
      </c>
      <c r="J52" s="11" t="s">
        <v>625</v>
      </c>
      <c r="K52" s="11" t="s">
        <v>626</v>
      </c>
      <c r="L52" s="16" t="str">
        <f>+VLOOKUP(K52,'[1]BASE DE PROVEEDORES'!$A:$B,2,0)</f>
        <v>TRANPORTES PESADOS S.A DE C.V.</v>
      </c>
      <c r="M52" s="19">
        <v>0</v>
      </c>
      <c r="N52" s="19">
        <v>0</v>
      </c>
      <c r="O52" s="19">
        <v>0</v>
      </c>
      <c r="P52" s="21">
        <v>223.79</v>
      </c>
      <c r="Q52" s="19">
        <v>0</v>
      </c>
      <c r="R52" s="6" t="s">
        <v>2</v>
      </c>
      <c r="S52" s="6" t="s">
        <v>2</v>
      </c>
      <c r="T52" s="19">
        <f t="shared" si="14"/>
        <v>29.092700000000001</v>
      </c>
      <c r="U52" s="19">
        <f t="shared" si="15"/>
        <v>252.8827</v>
      </c>
      <c r="V52" s="17" t="s">
        <v>3</v>
      </c>
      <c r="X52" s="3"/>
    </row>
    <row r="53" spans="1:24" x14ac:dyDescent="0.25">
      <c r="C53" s="5"/>
      <c r="D53" s="5"/>
      <c r="G53" s="14"/>
      <c r="N53" s="19"/>
      <c r="O53" s="19"/>
      <c r="Q53" s="19"/>
      <c r="X53" s="3"/>
    </row>
    <row r="54" spans="1:24" x14ac:dyDescent="0.25">
      <c r="C54" s="5"/>
      <c r="D54" s="5"/>
      <c r="G54" s="14"/>
      <c r="N54" s="19"/>
      <c r="O54" s="19"/>
      <c r="Q54" s="19"/>
      <c r="X54" s="3"/>
    </row>
    <row r="55" spans="1:24" x14ac:dyDescent="0.25">
      <c r="C55" s="5"/>
      <c r="D55" s="5"/>
      <c r="G55" s="14"/>
      <c r="N55" s="19"/>
      <c r="O55" s="19"/>
      <c r="Q55" s="19"/>
      <c r="X55" s="3"/>
    </row>
    <row r="56" spans="1:24" x14ac:dyDescent="0.25">
      <c r="C56" s="5"/>
      <c r="D56" s="5"/>
      <c r="G56" s="14"/>
      <c r="N56" s="19"/>
      <c r="O56" s="19"/>
      <c r="Q56" s="19"/>
      <c r="X56" s="3"/>
    </row>
    <row r="57" spans="1:24" x14ac:dyDescent="0.25">
      <c r="C57" s="5"/>
      <c r="D57" s="5"/>
      <c r="G57" s="14"/>
      <c r="N57" s="19"/>
      <c r="O57" s="19"/>
      <c r="Q57" s="19"/>
      <c r="X57" s="3"/>
    </row>
    <row r="58" spans="1:24" x14ac:dyDescent="0.25">
      <c r="C58" s="5"/>
      <c r="D58" s="5"/>
      <c r="G58" s="14"/>
      <c r="N58" s="19"/>
      <c r="O58" s="19"/>
      <c r="Q58" s="19"/>
      <c r="X58" s="3"/>
    </row>
    <row r="59" spans="1:24" x14ac:dyDescent="0.25">
      <c r="C59" s="5"/>
      <c r="D59" s="5"/>
      <c r="G59" s="14"/>
      <c r="N59" s="19"/>
      <c r="O59" s="19"/>
      <c r="Q59" s="19"/>
      <c r="X59" s="3"/>
    </row>
    <row r="60" spans="1:24" x14ac:dyDescent="0.25">
      <c r="C60" s="5"/>
      <c r="D60" s="5"/>
      <c r="G60" s="14"/>
      <c r="N60" s="19"/>
      <c r="O60" s="19"/>
      <c r="Q60" s="19"/>
      <c r="X60" s="3"/>
    </row>
    <row r="61" spans="1:24" x14ac:dyDescent="0.25">
      <c r="C61" s="5"/>
      <c r="D61" s="5"/>
      <c r="G61" s="14"/>
      <c r="N61" s="19"/>
      <c r="O61" s="19"/>
      <c r="Q61" s="19"/>
      <c r="X61" s="3"/>
    </row>
    <row r="62" spans="1:24" x14ac:dyDescent="0.25">
      <c r="C62" s="5"/>
      <c r="D62" s="5"/>
      <c r="G62" s="14"/>
      <c r="N62" s="19"/>
      <c r="O62" s="19"/>
      <c r="Q62" s="19"/>
      <c r="X62" s="3"/>
    </row>
    <row r="63" spans="1:24" x14ac:dyDescent="0.25">
      <c r="C63" s="5"/>
      <c r="D63" s="5"/>
      <c r="G63" s="14"/>
      <c r="N63" s="19"/>
      <c r="O63" s="19"/>
      <c r="Q63" s="19"/>
      <c r="X63" s="3"/>
    </row>
    <row r="64" spans="1:24" x14ac:dyDescent="0.25">
      <c r="C64" s="5"/>
      <c r="D64" s="5"/>
      <c r="G64" s="14"/>
      <c r="N64" s="19"/>
      <c r="O64" s="19"/>
      <c r="Q64" s="19"/>
      <c r="X64" s="3"/>
    </row>
    <row r="65" spans="3:24" x14ac:dyDescent="0.25">
      <c r="C65" s="5"/>
      <c r="D65" s="5"/>
      <c r="G65" s="14"/>
      <c r="N65" s="19"/>
      <c r="O65" s="19"/>
      <c r="Q65" s="19"/>
      <c r="X65" s="3"/>
    </row>
    <row r="66" spans="3:24" x14ac:dyDescent="0.25">
      <c r="C66" s="5"/>
      <c r="D66" s="5"/>
      <c r="G66" s="14"/>
      <c r="N66" s="19"/>
      <c r="O66" s="19"/>
      <c r="Q66" s="19"/>
      <c r="X66" s="3"/>
    </row>
    <row r="67" spans="3:24" x14ac:dyDescent="0.25">
      <c r="C67" s="5"/>
      <c r="D67" s="5"/>
      <c r="G67" s="14"/>
      <c r="N67" s="19"/>
      <c r="O67" s="19"/>
      <c r="Q67" s="19"/>
      <c r="X67" s="3"/>
    </row>
    <row r="68" spans="3:24" x14ac:dyDescent="0.25">
      <c r="C68" s="5"/>
      <c r="D68" s="5"/>
      <c r="G68" s="14"/>
      <c r="N68" s="19"/>
      <c r="O68" s="19"/>
      <c r="Q68" s="19"/>
      <c r="X68" s="3"/>
    </row>
    <row r="69" spans="3:24" x14ac:dyDescent="0.25">
      <c r="C69" s="5"/>
      <c r="D69" s="5"/>
      <c r="G69" s="14"/>
      <c r="N69" s="19"/>
      <c r="O69" s="19"/>
      <c r="Q69" s="19"/>
      <c r="X69" s="3"/>
    </row>
    <row r="70" spans="3:24" x14ac:dyDescent="0.25">
      <c r="C70" s="5"/>
      <c r="D70" s="5"/>
      <c r="G70" s="14"/>
      <c r="N70" s="19"/>
      <c r="O70" s="19"/>
      <c r="Q70" s="19"/>
      <c r="X70" s="3"/>
    </row>
    <row r="71" spans="3:24" x14ac:dyDescent="0.25">
      <c r="C71" s="5"/>
      <c r="D71" s="5"/>
      <c r="G71" s="14"/>
      <c r="N71" s="19"/>
      <c r="O71" s="19"/>
      <c r="Q71" s="19"/>
      <c r="X71" s="3"/>
    </row>
    <row r="72" spans="3:24" x14ac:dyDescent="0.25">
      <c r="C72" s="5"/>
      <c r="D72" s="5"/>
      <c r="G72" s="14"/>
      <c r="N72" s="19"/>
      <c r="O72" s="19"/>
      <c r="Q72" s="19"/>
      <c r="X72" s="3"/>
    </row>
    <row r="73" spans="3:24" x14ac:dyDescent="0.25">
      <c r="C73" s="5"/>
      <c r="D73" s="5"/>
      <c r="G73" s="14"/>
      <c r="N73" s="19"/>
      <c r="O73" s="19"/>
      <c r="Q73" s="19"/>
      <c r="X73" s="3"/>
    </row>
    <row r="74" spans="3:24" x14ac:dyDescent="0.25">
      <c r="C74" s="5"/>
      <c r="D74" s="5"/>
      <c r="G74" s="14"/>
      <c r="N74" s="19"/>
      <c r="O74" s="19"/>
      <c r="Q74" s="19"/>
      <c r="X74" s="3"/>
    </row>
    <row r="75" spans="3:24" x14ac:dyDescent="0.25">
      <c r="C75" s="5"/>
      <c r="D75" s="5"/>
      <c r="G75" s="14"/>
      <c r="N75" s="19"/>
      <c r="O75" s="19"/>
      <c r="Q75" s="19"/>
      <c r="X75" s="3"/>
    </row>
    <row r="76" spans="3:24" x14ac:dyDescent="0.25">
      <c r="C76" s="5"/>
      <c r="D76" s="5"/>
      <c r="G76" s="14"/>
      <c r="N76" s="19"/>
      <c r="O76" s="19"/>
      <c r="Q76" s="19"/>
      <c r="X76" s="3"/>
    </row>
    <row r="77" spans="3:24" x14ac:dyDescent="0.25">
      <c r="C77" s="5"/>
      <c r="D77" s="5"/>
      <c r="G77" s="14"/>
      <c r="N77" s="19"/>
      <c r="O77" s="19"/>
      <c r="Q77" s="19"/>
      <c r="X77" s="3"/>
    </row>
    <row r="78" spans="3:24" x14ac:dyDescent="0.25">
      <c r="C78" s="5"/>
      <c r="D78" s="5"/>
      <c r="G78" s="14"/>
      <c r="N78" s="19"/>
      <c r="O78" s="19"/>
      <c r="Q78" s="19"/>
      <c r="X78" s="3"/>
    </row>
    <row r="79" spans="3:24" x14ac:dyDescent="0.25">
      <c r="C79" s="5"/>
      <c r="D79" s="5"/>
      <c r="G79" s="14"/>
      <c r="N79" s="19"/>
      <c r="O79" s="19"/>
      <c r="Q79" s="19"/>
      <c r="X79" s="3"/>
    </row>
    <row r="80" spans="3:24" x14ac:dyDescent="0.25">
      <c r="C80" s="5"/>
      <c r="D80" s="5"/>
      <c r="G80" s="14"/>
      <c r="N80" s="19"/>
      <c r="O80" s="19"/>
      <c r="Q80" s="19"/>
      <c r="X80" s="3"/>
    </row>
    <row r="81" spans="3:24" x14ac:dyDescent="0.25">
      <c r="C81" s="5"/>
      <c r="D81" s="5"/>
      <c r="G81" s="14"/>
      <c r="N81" s="19"/>
      <c r="O81" s="19"/>
      <c r="Q81" s="19"/>
      <c r="X81" s="3"/>
    </row>
    <row r="82" spans="3:24" x14ac:dyDescent="0.25">
      <c r="C82" s="5"/>
      <c r="D82" s="5"/>
      <c r="G82" s="14"/>
      <c r="N82" s="19"/>
      <c r="O82" s="19"/>
      <c r="Q82" s="19"/>
      <c r="X82" s="3"/>
    </row>
    <row r="83" spans="3:24" x14ac:dyDescent="0.25">
      <c r="C83" s="5"/>
      <c r="D83" s="5"/>
      <c r="G83" s="14"/>
      <c r="N83" s="19"/>
      <c r="O83" s="19"/>
      <c r="Q83" s="19"/>
      <c r="X83" s="3"/>
    </row>
    <row r="84" spans="3:24" x14ac:dyDescent="0.25">
      <c r="C84" s="5"/>
      <c r="D84" s="5"/>
      <c r="G84" s="14"/>
      <c r="N84" s="19"/>
      <c r="O84" s="19"/>
      <c r="Q84" s="19"/>
      <c r="X84" s="3"/>
    </row>
    <row r="85" spans="3:24" x14ac:dyDescent="0.25">
      <c r="C85" s="5"/>
      <c r="D85" s="5"/>
      <c r="G85" s="14"/>
      <c r="N85" s="19"/>
      <c r="O85" s="19"/>
      <c r="Q85" s="19"/>
      <c r="X85" s="3"/>
    </row>
    <row r="86" spans="3:24" x14ac:dyDescent="0.25">
      <c r="C86" s="5"/>
      <c r="D86" s="5"/>
      <c r="G86" s="14"/>
      <c r="N86" s="19"/>
      <c r="O86" s="19"/>
      <c r="Q86" s="19"/>
      <c r="X86" s="3"/>
    </row>
    <row r="87" spans="3:24" x14ac:dyDescent="0.25">
      <c r="C87" s="5"/>
      <c r="D87" s="5"/>
      <c r="G87" s="14"/>
      <c r="N87" s="19"/>
      <c r="O87" s="19"/>
      <c r="Q87" s="19"/>
      <c r="X87" s="3"/>
    </row>
    <row r="88" spans="3:24" x14ac:dyDescent="0.25">
      <c r="C88" s="5"/>
      <c r="D88" s="5"/>
      <c r="G88" s="14"/>
      <c r="N88" s="19"/>
      <c r="O88" s="19"/>
      <c r="Q88" s="19"/>
      <c r="X88" s="3"/>
    </row>
    <row r="89" spans="3:24" x14ac:dyDescent="0.25">
      <c r="C89" s="5"/>
      <c r="D89" s="5"/>
      <c r="G89" s="14"/>
      <c r="N89" s="19"/>
      <c r="O89" s="19"/>
      <c r="Q89" s="19"/>
      <c r="X89" s="3"/>
    </row>
    <row r="90" spans="3:24" x14ac:dyDescent="0.25">
      <c r="C90" s="5"/>
      <c r="D90" s="5"/>
      <c r="G90" s="14"/>
      <c r="N90" s="19"/>
      <c r="O90" s="19"/>
      <c r="Q90" s="19"/>
      <c r="X90" s="3"/>
    </row>
    <row r="91" spans="3:24" x14ac:dyDescent="0.25">
      <c r="C91" s="5"/>
      <c r="D91" s="5"/>
      <c r="G91" s="14"/>
      <c r="N91" s="19"/>
      <c r="O91" s="19"/>
      <c r="Q91" s="19"/>
      <c r="X91" s="3"/>
    </row>
    <row r="92" spans="3:24" x14ac:dyDescent="0.25">
      <c r="C92" s="5"/>
      <c r="D92" s="5"/>
      <c r="G92" s="14"/>
      <c r="N92" s="19"/>
      <c r="O92" s="19"/>
      <c r="Q92" s="19"/>
      <c r="X92" s="3"/>
    </row>
    <row r="93" spans="3:24" x14ac:dyDescent="0.25">
      <c r="C93" s="5"/>
      <c r="D93" s="5"/>
      <c r="G93" s="14"/>
      <c r="N93" s="19"/>
      <c r="O93" s="19"/>
      <c r="Q93" s="19"/>
      <c r="X93" s="3"/>
    </row>
    <row r="94" spans="3:24" x14ac:dyDescent="0.25">
      <c r="C94" s="5"/>
      <c r="D94" s="5"/>
      <c r="G94" s="14"/>
      <c r="N94" s="19"/>
      <c r="O94" s="19"/>
      <c r="Q94" s="19"/>
      <c r="X94" s="3"/>
    </row>
    <row r="95" spans="3:24" x14ac:dyDescent="0.25">
      <c r="C95" s="5"/>
      <c r="D95" s="5"/>
      <c r="G95" s="14"/>
      <c r="N95" s="19"/>
      <c r="O95" s="19"/>
      <c r="Q95" s="19"/>
      <c r="X95" s="3"/>
    </row>
    <row r="96" spans="3:24" x14ac:dyDescent="0.25">
      <c r="C96" s="5"/>
      <c r="D96" s="5"/>
      <c r="G96" s="14"/>
      <c r="N96" s="19"/>
      <c r="O96" s="19"/>
      <c r="Q96" s="19"/>
      <c r="X96" s="3"/>
    </row>
    <row r="97" spans="3:24" x14ac:dyDescent="0.25">
      <c r="C97" s="5"/>
      <c r="D97" s="5"/>
      <c r="G97" s="14"/>
      <c r="N97" s="19"/>
      <c r="O97" s="19"/>
      <c r="Q97" s="19"/>
      <c r="X97" s="3"/>
    </row>
    <row r="98" spans="3:24" x14ac:dyDescent="0.25">
      <c r="C98" s="5"/>
      <c r="D98" s="5"/>
      <c r="G98" s="14"/>
      <c r="N98" s="19"/>
      <c r="O98" s="19"/>
      <c r="Q98" s="19"/>
      <c r="X98" s="3"/>
    </row>
    <row r="99" spans="3:24" x14ac:dyDescent="0.25">
      <c r="C99" s="5"/>
      <c r="D99" s="5"/>
      <c r="G99" s="14"/>
      <c r="N99" s="19"/>
      <c r="O99" s="19"/>
      <c r="Q99" s="19"/>
      <c r="X99" s="3"/>
    </row>
    <row r="100" spans="3:24" x14ac:dyDescent="0.25">
      <c r="C100" s="5"/>
      <c r="D100" s="5"/>
      <c r="G100" s="14"/>
      <c r="N100" s="19"/>
      <c r="O100" s="19"/>
      <c r="Q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X75">
    <sortState ref="A2:X48">
      <sortCondition ref="G1:G48"/>
    </sortState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topLeftCell="A109" workbookViewId="0">
      <selection activeCell="A123" sqref="A123"/>
    </sheetView>
  </sheetViews>
  <sheetFormatPr baseColWidth="10" defaultRowHeight="15" x14ac:dyDescent="0.25"/>
  <cols>
    <col min="2" max="2" width="6.28515625" customWidth="1"/>
    <col min="3" max="6" width="11.42578125" customWidth="1"/>
    <col min="7" max="7" width="11.42578125" style="1"/>
    <col min="8" max="9" width="11.42578125" customWidth="1"/>
    <col min="10" max="10" width="20.28515625" bestFit="1" customWidth="1"/>
    <col min="11" max="11" width="11.42578125" customWidth="1"/>
    <col min="12" max="12" width="11.42578125" style="1"/>
    <col min="13" max="19" width="11.42578125" style="1" customWidth="1"/>
    <col min="21" max="21" width="12.5703125" style="25" bestFit="1" customWidth="1"/>
    <col min="22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207</v>
      </c>
      <c r="K1" s="1" t="s">
        <v>206</v>
      </c>
      <c r="L1" s="1" t="s">
        <v>205</v>
      </c>
      <c r="M1" s="1" t="s">
        <v>204</v>
      </c>
      <c r="N1" s="1" t="s">
        <v>205</v>
      </c>
      <c r="O1" s="1" t="s">
        <v>204</v>
      </c>
      <c r="P1" s="1" t="s">
        <v>203</v>
      </c>
      <c r="Q1" s="1" t="s">
        <v>202</v>
      </c>
      <c r="R1" s="1" t="s">
        <v>201</v>
      </c>
      <c r="S1" s="1" t="s">
        <v>200</v>
      </c>
      <c r="T1" s="1" t="s">
        <v>199</v>
      </c>
      <c r="U1" s="1" t="s">
        <v>198</v>
      </c>
      <c r="V1" s="1" t="s">
        <v>197</v>
      </c>
      <c r="W1" s="1" t="s">
        <v>196</v>
      </c>
      <c r="X1" s="1" t="s">
        <v>195</v>
      </c>
      <c r="Y1" s="1" t="s">
        <v>194</v>
      </c>
      <c r="Z1" s="23" t="s">
        <v>28</v>
      </c>
      <c r="AA1" s="1" t="s">
        <v>27</v>
      </c>
    </row>
    <row r="2" spans="1:27" x14ac:dyDescent="0.25">
      <c r="A2" s="1" t="s">
        <v>228</v>
      </c>
      <c r="B2" s="1" t="s">
        <v>240</v>
      </c>
      <c r="C2" s="5" t="str">
        <f>+LEFT(B2,2)</f>
        <v>02</v>
      </c>
      <c r="D2" s="5" t="str">
        <f>+RIGHT(B2,2)</f>
        <v>02</v>
      </c>
      <c r="E2" s="4" t="s">
        <v>21</v>
      </c>
      <c r="F2" s="34" t="s">
        <v>22</v>
      </c>
      <c r="G2" s="35" t="str">
        <f t="shared" ref="G2" si="0">+C2&amp;F2&amp;D2&amp;F2&amp;E2</f>
        <v>02/02/2021</v>
      </c>
      <c r="H2" s="1" t="s">
        <v>1</v>
      </c>
      <c r="I2" s="1" t="s">
        <v>264</v>
      </c>
      <c r="J2" s="1" t="s">
        <v>229</v>
      </c>
      <c r="K2" s="1" t="s">
        <v>230</v>
      </c>
      <c r="L2" s="1" t="s">
        <v>231</v>
      </c>
      <c r="M2" s="1" t="s">
        <v>231</v>
      </c>
      <c r="N2" s="1" t="s">
        <v>231</v>
      </c>
      <c r="O2" s="1" t="s">
        <v>231</v>
      </c>
      <c r="Q2" s="1" t="s">
        <v>193</v>
      </c>
      <c r="R2" s="1" t="s">
        <v>193</v>
      </c>
      <c r="S2" s="1" t="s">
        <v>193</v>
      </c>
      <c r="T2" s="1" t="s">
        <v>193</v>
      </c>
      <c r="U2" s="25">
        <v>1250</v>
      </c>
      <c r="V2" s="1" t="s">
        <v>193</v>
      </c>
      <c r="W2" s="1" t="s">
        <v>193</v>
      </c>
      <c r="X2" s="1" t="s">
        <v>193</v>
      </c>
      <c r="Y2" s="1" t="s">
        <v>193</v>
      </c>
      <c r="Z2" s="22">
        <f>+U2</f>
        <v>1250</v>
      </c>
      <c r="AA2" s="1" t="s">
        <v>192</v>
      </c>
    </row>
    <row r="3" spans="1:27" x14ac:dyDescent="0.25">
      <c r="A3" s="1" t="s">
        <v>228</v>
      </c>
      <c r="B3" s="1" t="s">
        <v>241</v>
      </c>
      <c r="C3" s="5" t="str">
        <f t="shared" ref="C3:C60" si="1">+LEFT(B3,2)</f>
        <v>04</v>
      </c>
      <c r="D3" s="5" t="str">
        <f t="shared" ref="D3:D60" si="2">+RIGHT(B3,2)</f>
        <v>02</v>
      </c>
      <c r="E3" s="4" t="s">
        <v>21</v>
      </c>
      <c r="F3" s="34" t="s">
        <v>22</v>
      </c>
      <c r="G3" s="35" t="str">
        <f t="shared" ref="G3:G60" si="3">+C3&amp;F3&amp;D3&amp;F3&amp;E3</f>
        <v>04/02/2021</v>
      </c>
      <c r="H3" s="1" t="s">
        <v>1</v>
      </c>
      <c r="I3" s="1" t="s">
        <v>264</v>
      </c>
      <c r="J3" s="1" t="s">
        <v>229</v>
      </c>
      <c r="K3" s="1" t="s">
        <v>230</v>
      </c>
      <c r="L3" s="1" t="s">
        <v>232</v>
      </c>
      <c r="M3" s="1" t="s">
        <v>232</v>
      </c>
      <c r="N3" s="1" t="s">
        <v>232</v>
      </c>
      <c r="O3" s="1" t="s">
        <v>232</v>
      </c>
      <c r="Q3" s="1" t="s">
        <v>193</v>
      </c>
      <c r="R3" s="1" t="s">
        <v>193</v>
      </c>
      <c r="S3" s="1" t="s">
        <v>193</v>
      </c>
      <c r="T3" s="1" t="s">
        <v>193</v>
      </c>
      <c r="U3" s="25">
        <v>625</v>
      </c>
      <c r="V3" s="1" t="s">
        <v>193</v>
      </c>
      <c r="W3" s="1" t="s">
        <v>193</v>
      </c>
      <c r="X3" s="1" t="s">
        <v>193</v>
      </c>
      <c r="Y3" s="1" t="s">
        <v>193</v>
      </c>
      <c r="Z3" s="22">
        <f t="shared" ref="Z3:Z66" si="4">+U3</f>
        <v>625</v>
      </c>
      <c r="AA3" s="1" t="s">
        <v>192</v>
      </c>
    </row>
    <row r="4" spans="1:27" x14ac:dyDescent="0.25">
      <c r="A4" s="1" t="s">
        <v>228</v>
      </c>
      <c r="B4" s="1" t="s">
        <v>242</v>
      </c>
      <c r="C4" s="5" t="str">
        <f t="shared" si="1"/>
        <v>08</v>
      </c>
      <c r="D4" s="5" t="str">
        <f t="shared" si="2"/>
        <v>02</v>
      </c>
      <c r="E4" s="4" t="s">
        <v>21</v>
      </c>
      <c r="F4" s="34" t="s">
        <v>22</v>
      </c>
      <c r="G4" s="35" t="str">
        <f t="shared" si="3"/>
        <v>08/02/2021</v>
      </c>
      <c r="H4" s="1" t="s">
        <v>1</v>
      </c>
      <c r="I4" s="1" t="s">
        <v>264</v>
      </c>
      <c r="J4" s="1" t="s">
        <v>229</v>
      </c>
      <c r="K4" s="1" t="s">
        <v>230</v>
      </c>
      <c r="L4" s="1" t="s">
        <v>233</v>
      </c>
      <c r="M4" s="1" t="s">
        <v>233</v>
      </c>
      <c r="N4" s="1" t="s">
        <v>233</v>
      </c>
      <c r="O4" s="1" t="s">
        <v>233</v>
      </c>
      <c r="Q4" s="1" t="s">
        <v>193</v>
      </c>
      <c r="R4" s="1" t="s">
        <v>193</v>
      </c>
      <c r="S4" s="1" t="s">
        <v>193</v>
      </c>
      <c r="T4" s="1" t="s">
        <v>193</v>
      </c>
      <c r="U4" s="25">
        <v>1937.5</v>
      </c>
      <c r="V4" s="1" t="s">
        <v>193</v>
      </c>
      <c r="W4" s="1" t="s">
        <v>193</v>
      </c>
      <c r="X4" s="1" t="s">
        <v>193</v>
      </c>
      <c r="Y4" s="1" t="s">
        <v>193</v>
      </c>
      <c r="Z4" s="22">
        <f t="shared" si="4"/>
        <v>1937.5</v>
      </c>
      <c r="AA4" s="1" t="s">
        <v>192</v>
      </c>
    </row>
    <row r="5" spans="1:27" x14ac:dyDescent="0.25">
      <c r="A5" s="1" t="s">
        <v>228</v>
      </c>
      <c r="B5" s="1" t="s">
        <v>243</v>
      </c>
      <c r="C5" s="5" t="str">
        <f t="shared" si="1"/>
        <v>09</v>
      </c>
      <c r="D5" s="5" t="str">
        <f t="shared" si="2"/>
        <v>02</v>
      </c>
      <c r="E5" s="4" t="s">
        <v>21</v>
      </c>
      <c r="F5" s="34" t="s">
        <v>22</v>
      </c>
      <c r="G5" s="35" t="str">
        <f t="shared" si="3"/>
        <v>09/02/2021</v>
      </c>
      <c r="H5" s="1" t="s">
        <v>1</v>
      </c>
      <c r="I5" s="1" t="s">
        <v>264</v>
      </c>
      <c r="J5" s="1" t="s">
        <v>229</v>
      </c>
      <c r="K5" s="1" t="s">
        <v>230</v>
      </c>
      <c r="L5" s="1" t="s">
        <v>234</v>
      </c>
      <c r="M5" s="1" t="s">
        <v>234</v>
      </c>
      <c r="N5" s="1" t="s">
        <v>234</v>
      </c>
      <c r="O5" s="1" t="s">
        <v>234</v>
      </c>
      <c r="Q5" s="1" t="s">
        <v>193</v>
      </c>
      <c r="R5" s="1" t="s">
        <v>193</v>
      </c>
      <c r="S5" s="1" t="s">
        <v>193</v>
      </c>
      <c r="T5" s="1" t="s">
        <v>193</v>
      </c>
      <c r="U5" s="25">
        <v>1250</v>
      </c>
      <c r="V5" s="1" t="s">
        <v>193</v>
      </c>
      <c r="W5" s="1" t="s">
        <v>193</v>
      </c>
      <c r="X5" s="1" t="s">
        <v>193</v>
      </c>
      <c r="Y5" s="1" t="s">
        <v>193</v>
      </c>
      <c r="Z5" s="22">
        <f t="shared" si="4"/>
        <v>1250</v>
      </c>
      <c r="AA5" s="1" t="s">
        <v>192</v>
      </c>
    </row>
    <row r="6" spans="1:27" x14ac:dyDescent="0.25">
      <c r="A6" s="1" t="s">
        <v>228</v>
      </c>
      <c r="B6" s="1" t="s">
        <v>244</v>
      </c>
      <c r="C6" s="5" t="str">
        <f t="shared" si="1"/>
        <v>10</v>
      </c>
      <c r="D6" s="5" t="str">
        <f t="shared" si="2"/>
        <v>02</v>
      </c>
      <c r="E6" s="4" t="s">
        <v>21</v>
      </c>
      <c r="F6" s="34" t="s">
        <v>22</v>
      </c>
      <c r="G6" s="35" t="str">
        <f t="shared" si="3"/>
        <v>10/02/2021</v>
      </c>
      <c r="H6" s="1" t="s">
        <v>1</v>
      </c>
      <c r="I6" s="1" t="s">
        <v>264</v>
      </c>
      <c r="J6" s="1" t="s">
        <v>229</v>
      </c>
      <c r="K6" s="1" t="s">
        <v>230</v>
      </c>
      <c r="L6" s="1" t="s">
        <v>235</v>
      </c>
      <c r="M6" s="1" t="s">
        <v>235</v>
      </c>
      <c r="N6" s="1" t="s">
        <v>235</v>
      </c>
      <c r="O6" s="1" t="s">
        <v>235</v>
      </c>
      <c r="Q6" s="1" t="s">
        <v>193</v>
      </c>
      <c r="R6" s="1" t="s">
        <v>193</v>
      </c>
      <c r="S6" s="1" t="s">
        <v>193</v>
      </c>
      <c r="T6" s="1" t="s">
        <v>193</v>
      </c>
      <c r="U6" s="25">
        <v>775</v>
      </c>
      <c r="V6" s="1" t="s">
        <v>193</v>
      </c>
      <c r="W6" s="1" t="s">
        <v>193</v>
      </c>
      <c r="X6" s="1" t="s">
        <v>193</v>
      </c>
      <c r="Y6" s="1" t="s">
        <v>193</v>
      </c>
      <c r="Z6" s="22">
        <f t="shared" si="4"/>
        <v>775</v>
      </c>
      <c r="AA6" s="1" t="s">
        <v>192</v>
      </c>
    </row>
    <row r="7" spans="1:27" x14ac:dyDescent="0.25">
      <c r="A7" s="1" t="s">
        <v>228</v>
      </c>
      <c r="B7" s="1" t="s">
        <v>245</v>
      </c>
      <c r="C7" s="5" t="str">
        <f t="shared" si="1"/>
        <v>11</v>
      </c>
      <c r="D7" s="5" t="str">
        <f t="shared" si="2"/>
        <v>02</v>
      </c>
      <c r="E7" s="4" t="s">
        <v>21</v>
      </c>
      <c r="F7" s="34" t="s">
        <v>22</v>
      </c>
      <c r="G7" s="35" t="str">
        <f t="shared" si="3"/>
        <v>11/02/2021</v>
      </c>
      <c r="H7" s="1" t="s">
        <v>1</v>
      </c>
      <c r="I7" s="1" t="s">
        <v>264</v>
      </c>
      <c r="J7" s="1" t="s">
        <v>229</v>
      </c>
      <c r="K7" s="1" t="s">
        <v>230</v>
      </c>
      <c r="L7" s="1" t="s">
        <v>236</v>
      </c>
      <c r="M7" s="1" t="s">
        <v>236</v>
      </c>
      <c r="N7" s="1" t="s">
        <v>236</v>
      </c>
      <c r="O7" s="1" t="s">
        <v>236</v>
      </c>
      <c r="Q7" s="1" t="s">
        <v>193</v>
      </c>
      <c r="R7" s="1" t="s">
        <v>193</v>
      </c>
      <c r="S7" s="1" t="s">
        <v>193</v>
      </c>
      <c r="T7" s="1" t="s">
        <v>193</v>
      </c>
      <c r="U7" s="25">
        <v>625</v>
      </c>
      <c r="V7" s="1" t="s">
        <v>193</v>
      </c>
      <c r="W7" s="1" t="s">
        <v>193</v>
      </c>
      <c r="X7" s="1" t="s">
        <v>193</v>
      </c>
      <c r="Y7" s="1" t="s">
        <v>193</v>
      </c>
      <c r="Z7" s="22">
        <f t="shared" si="4"/>
        <v>625</v>
      </c>
      <c r="AA7" s="1" t="s">
        <v>192</v>
      </c>
    </row>
    <row r="8" spans="1:27" x14ac:dyDescent="0.25">
      <c r="A8" s="1" t="s">
        <v>228</v>
      </c>
      <c r="B8" s="1" t="s">
        <v>246</v>
      </c>
      <c r="C8" s="5" t="str">
        <f t="shared" si="1"/>
        <v>16</v>
      </c>
      <c r="D8" s="5" t="str">
        <f t="shared" si="2"/>
        <v>02</v>
      </c>
      <c r="E8" s="4" t="s">
        <v>21</v>
      </c>
      <c r="F8" s="34" t="s">
        <v>22</v>
      </c>
      <c r="G8" s="35" t="str">
        <f t="shared" si="3"/>
        <v>16/02/2021</v>
      </c>
      <c r="H8" s="1" t="s">
        <v>1</v>
      </c>
      <c r="I8" s="1" t="s">
        <v>264</v>
      </c>
      <c r="J8" s="1" t="s">
        <v>229</v>
      </c>
      <c r="K8" s="1" t="s">
        <v>230</v>
      </c>
      <c r="L8" s="1" t="s">
        <v>237</v>
      </c>
      <c r="M8" s="1" t="s">
        <v>237</v>
      </c>
      <c r="N8" s="1" t="s">
        <v>237</v>
      </c>
      <c r="O8" s="1" t="s">
        <v>237</v>
      </c>
      <c r="Q8" s="1" t="s">
        <v>193</v>
      </c>
      <c r="R8" s="1" t="s">
        <v>193</v>
      </c>
      <c r="S8" s="1" t="s">
        <v>193</v>
      </c>
      <c r="T8" s="1" t="s">
        <v>193</v>
      </c>
      <c r="U8" s="25">
        <v>1250</v>
      </c>
      <c r="V8" s="1" t="s">
        <v>193</v>
      </c>
      <c r="W8" s="1" t="s">
        <v>193</v>
      </c>
      <c r="X8" s="1" t="s">
        <v>193</v>
      </c>
      <c r="Y8" s="1" t="s">
        <v>193</v>
      </c>
      <c r="Z8" s="22">
        <f t="shared" si="4"/>
        <v>1250</v>
      </c>
      <c r="AA8" s="1" t="s">
        <v>192</v>
      </c>
    </row>
    <row r="9" spans="1:27" x14ac:dyDescent="0.25">
      <c r="A9" s="1" t="s">
        <v>228</v>
      </c>
      <c r="B9" s="1" t="s">
        <v>247</v>
      </c>
      <c r="C9" s="5" t="str">
        <f t="shared" si="1"/>
        <v>18</v>
      </c>
      <c r="D9" s="5" t="str">
        <f t="shared" si="2"/>
        <v>02</v>
      </c>
      <c r="E9" s="4" t="s">
        <v>21</v>
      </c>
      <c r="F9" s="34" t="s">
        <v>22</v>
      </c>
      <c r="G9" s="35" t="str">
        <f t="shared" si="3"/>
        <v>18/02/2021</v>
      </c>
      <c r="H9" s="1" t="s">
        <v>1</v>
      </c>
      <c r="I9" s="1" t="s">
        <v>264</v>
      </c>
      <c r="J9" s="1" t="s">
        <v>229</v>
      </c>
      <c r="K9" s="1" t="s">
        <v>230</v>
      </c>
      <c r="L9" s="1" t="s">
        <v>238</v>
      </c>
      <c r="M9" s="1" t="s">
        <v>238</v>
      </c>
      <c r="N9" s="1" t="s">
        <v>238</v>
      </c>
      <c r="O9" s="1" t="s">
        <v>238</v>
      </c>
      <c r="Q9" s="1" t="s">
        <v>193</v>
      </c>
      <c r="R9" s="1" t="s">
        <v>193</v>
      </c>
      <c r="S9" s="1" t="s">
        <v>193</v>
      </c>
      <c r="T9" s="1" t="s">
        <v>193</v>
      </c>
      <c r="U9" s="25">
        <v>625</v>
      </c>
      <c r="V9" s="1" t="s">
        <v>193</v>
      </c>
      <c r="W9" s="1" t="s">
        <v>193</v>
      </c>
      <c r="X9" s="1" t="s">
        <v>193</v>
      </c>
      <c r="Y9" s="1" t="s">
        <v>193</v>
      </c>
      <c r="Z9" s="22">
        <f t="shared" si="4"/>
        <v>625</v>
      </c>
      <c r="AA9" s="1" t="s">
        <v>192</v>
      </c>
    </row>
    <row r="10" spans="1:27" x14ac:dyDescent="0.25">
      <c r="A10" s="1" t="s">
        <v>228</v>
      </c>
      <c r="B10" s="1" t="s">
        <v>248</v>
      </c>
      <c r="C10" s="5" t="str">
        <f t="shared" si="1"/>
        <v>23</v>
      </c>
      <c r="D10" s="5" t="str">
        <f t="shared" si="2"/>
        <v>02</v>
      </c>
      <c r="E10" s="4" t="s">
        <v>21</v>
      </c>
      <c r="F10" s="34" t="s">
        <v>22</v>
      </c>
      <c r="G10" s="35" t="str">
        <f t="shared" si="3"/>
        <v>23/02/2021</v>
      </c>
      <c r="H10" s="1" t="s">
        <v>1</v>
      </c>
      <c r="I10" s="1" t="s">
        <v>264</v>
      </c>
      <c r="J10" s="1" t="s">
        <v>229</v>
      </c>
      <c r="K10" s="1" t="s">
        <v>230</v>
      </c>
      <c r="L10" s="1" t="s">
        <v>239</v>
      </c>
      <c r="M10" s="1" t="s">
        <v>239</v>
      </c>
      <c r="N10" s="1" t="s">
        <v>239</v>
      </c>
      <c r="O10" s="1" t="s">
        <v>239</v>
      </c>
      <c r="Q10" s="1" t="s">
        <v>193</v>
      </c>
      <c r="R10" s="1" t="s">
        <v>193</v>
      </c>
      <c r="S10" s="1" t="s">
        <v>193</v>
      </c>
      <c r="T10" s="1" t="s">
        <v>193</v>
      </c>
      <c r="U10" s="25">
        <v>1250</v>
      </c>
      <c r="V10" s="1" t="s">
        <v>193</v>
      </c>
      <c r="W10" s="1" t="s">
        <v>193</v>
      </c>
      <c r="X10" s="1" t="s">
        <v>193</v>
      </c>
      <c r="Y10" s="1" t="s">
        <v>193</v>
      </c>
      <c r="Z10" s="22">
        <f t="shared" si="4"/>
        <v>1250</v>
      </c>
      <c r="AA10" s="1" t="s">
        <v>192</v>
      </c>
    </row>
    <row r="11" spans="1:27" x14ac:dyDescent="0.25">
      <c r="A11" s="1" t="s">
        <v>228</v>
      </c>
      <c r="B11" s="1" t="s">
        <v>249</v>
      </c>
      <c r="C11" s="5" t="str">
        <f t="shared" si="1"/>
        <v>24</v>
      </c>
      <c r="D11" s="5" t="str">
        <f t="shared" si="2"/>
        <v>02</v>
      </c>
      <c r="E11" s="4" t="s">
        <v>21</v>
      </c>
      <c r="F11" s="34" t="s">
        <v>22</v>
      </c>
      <c r="G11" s="35" t="str">
        <f t="shared" si="3"/>
        <v>24/02/2021</v>
      </c>
      <c r="H11" s="1" t="s">
        <v>1</v>
      </c>
      <c r="I11" s="1" t="s">
        <v>264</v>
      </c>
      <c r="J11" s="1" t="s">
        <v>229</v>
      </c>
      <c r="K11" s="1" t="s">
        <v>230</v>
      </c>
      <c r="L11" s="1" t="s">
        <v>222</v>
      </c>
      <c r="M11" s="1" t="s">
        <v>222</v>
      </c>
      <c r="N11" s="1" t="s">
        <v>222</v>
      </c>
      <c r="O11" s="1" t="s">
        <v>222</v>
      </c>
      <c r="Q11" s="1" t="s">
        <v>193</v>
      </c>
      <c r="R11" s="1" t="s">
        <v>193</v>
      </c>
      <c r="S11" s="1" t="s">
        <v>193</v>
      </c>
      <c r="T11" s="1" t="s">
        <v>193</v>
      </c>
      <c r="U11" s="25">
        <v>1937.5</v>
      </c>
      <c r="V11" s="1" t="s">
        <v>193</v>
      </c>
      <c r="W11" s="1" t="s">
        <v>193</v>
      </c>
      <c r="X11" s="1" t="s">
        <v>193</v>
      </c>
      <c r="Y11" s="1" t="s">
        <v>193</v>
      </c>
      <c r="Z11" s="22">
        <f t="shared" si="4"/>
        <v>1937.5</v>
      </c>
      <c r="AA11" s="1" t="s">
        <v>192</v>
      </c>
    </row>
    <row r="12" spans="1:27" x14ac:dyDescent="0.25">
      <c r="A12" s="1" t="s">
        <v>228</v>
      </c>
      <c r="B12" s="1" t="s">
        <v>250</v>
      </c>
      <c r="C12" s="5" t="str">
        <f t="shared" si="1"/>
        <v>26</v>
      </c>
      <c r="D12" s="5" t="str">
        <f t="shared" si="2"/>
        <v>02</v>
      </c>
      <c r="E12" s="4" t="s">
        <v>21</v>
      </c>
      <c r="F12" s="34" t="s">
        <v>22</v>
      </c>
      <c r="G12" s="35" t="str">
        <f t="shared" si="3"/>
        <v>26/02/2021</v>
      </c>
      <c r="H12" s="1" t="s">
        <v>1</v>
      </c>
      <c r="I12" s="1" t="s">
        <v>264</v>
      </c>
      <c r="J12" s="1" t="s">
        <v>229</v>
      </c>
      <c r="K12" s="1" t="s">
        <v>230</v>
      </c>
      <c r="L12" s="1" t="s">
        <v>223</v>
      </c>
      <c r="M12" s="1" t="s">
        <v>223</v>
      </c>
      <c r="N12" s="1" t="s">
        <v>223</v>
      </c>
      <c r="O12" s="1" t="s">
        <v>223</v>
      </c>
      <c r="Q12" s="1" t="s">
        <v>193</v>
      </c>
      <c r="R12" s="1" t="s">
        <v>193</v>
      </c>
      <c r="S12" s="1" t="s">
        <v>193</v>
      </c>
      <c r="T12" s="1" t="s">
        <v>193</v>
      </c>
      <c r="U12" s="25">
        <v>775</v>
      </c>
      <c r="V12" s="1" t="s">
        <v>193</v>
      </c>
      <c r="W12" s="1" t="s">
        <v>193</v>
      </c>
      <c r="X12" s="1" t="s">
        <v>193</v>
      </c>
      <c r="Y12" s="1" t="s">
        <v>193</v>
      </c>
      <c r="Z12" s="22">
        <f t="shared" si="4"/>
        <v>775</v>
      </c>
      <c r="AA12" s="1" t="s">
        <v>192</v>
      </c>
    </row>
    <row r="13" spans="1:27" x14ac:dyDescent="0.25">
      <c r="A13" s="1" t="s">
        <v>251</v>
      </c>
      <c r="B13" s="1" t="s">
        <v>265</v>
      </c>
      <c r="C13" s="5" t="str">
        <f t="shared" si="1"/>
        <v>02</v>
      </c>
      <c r="D13" s="5" t="str">
        <f t="shared" si="2"/>
        <v>03</v>
      </c>
      <c r="E13" s="4" t="s">
        <v>21</v>
      </c>
      <c r="F13" s="34" t="s">
        <v>22</v>
      </c>
      <c r="G13" s="35" t="str">
        <f t="shared" si="3"/>
        <v>02/03/2021</v>
      </c>
      <c r="H13" s="1" t="s">
        <v>1</v>
      </c>
      <c r="I13" s="1" t="s">
        <v>264</v>
      </c>
      <c r="J13" s="1" t="s">
        <v>229</v>
      </c>
      <c r="K13" s="1" t="s">
        <v>230</v>
      </c>
      <c r="L13" s="1" t="s">
        <v>252</v>
      </c>
      <c r="M13" s="1" t="s">
        <v>252</v>
      </c>
      <c r="N13" s="1" t="s">
        <v>252</v>
      </c>
      <c r="O13" s="1" t="s">
        <v>252</v>
      </c>
      <c r="Q13" s="1" t="s">
        <v>193</v>
      </c>
      <c r="R13" s="1" t="s">
        <v>193</v>
      </c>
      <c r="S13" s="1" t="s">
        <v>193</v>
      </c>
      <c r="T13" s="1" t="s">
        <v>193</v>
      </c>
      <c r="U13" s="25">
        <v>1250</v>
      </c>
      <c r="V13" s="1" t="s">
        <v>193</v>
      </c>
      <c r="W13" s="1" t="s">
        <v>193</v>
      </c>
      <c r="X13" s="1" t="s">
        <v>193</v>
      </c>
      <c r="Y13" s="1" t="s">
        <v>193</v>
      </c>
      <c r="Z13" s="22">
        <f t="shared" si="4"/>
        <v>1250</v>
      </c>
      <c r="AA13" s="1" t="s">
        <v>192</v>
      </c>
    </row>
    <row r="14" spans="1:27" x14ac:dyDescent="0.25">
      <c r="A14" s="1" t="s">
        <v>251</v>
      </c>
      <c r="B14" s="1" t="s">
        <v>208</v>
      </c>
      <c r="C14" s="5" t="str">
        <f t="shared" si="1"/>
        <v>09</v>
      </c>
      <c r="D14" s="5" t="str">
        <f t="shared" si="2"/>
        <v>03</v>
      </c>
      <c r="E14" s="4" t="s">
        <v>21</v>
      </c>
      <c r="F14" s="34" t="s">
        <v>22</v>
      </c>
      <c r="G14" s="35" t="str">
        <f t="shared" si="3"/>
        <v>09/03/2021</v>
      </c>
      <c r="H14" s="1" t="s">
        <v>1</v>
      </c>
      <c r="I14" s="1" t="s">
        <v>264</v>
      </c>
      <c r="J14" s="1" t="s">
        <v>229</v>
      </c>
      <c r="K14" s="1" t="s">
        <v>230</v>
      </c>
      <c r="L14" s="1" t="s">
        <v>253</v>
      </c>
      <c r="M14" s="1" t="s">
        <v>253</v>
      </c>
      <c r="N14" s="1" t="s">
        <v>253</v>
      </c>
      <c r="O14" s="1" t="s">
        <v>253</v>
      </c>
      <c r="Q14" s="1" t="s">
        <v>193</v>
      </c>
      <c r="R14" s="1" t="s">
        <v>193</v>
      </c>
      <c r="S14" s="1" t="s">
        <v>193</v>
      </c>
      <c r="T14" s="1" t="s">
        <v>193</v>
      </c>
      <c r="U14" s="25">
        <v>1937.5</v>
      </c>
      <c r="V14" s="1" t="s">
        <v>193</v>
      </c>
      <c r="W14" s="1" t="s">
        <v>193</v>
      </c>
      <c r="X14" s="1" t="s">
        <v>193</v>
      </c>
      <c r="Y14" s="1" t="s">
        <v>193</v>
      </c>
      <c r="Z14" s="22">
        <f t="shared" si="4"/>
        <v>1937.5</v>
      </c>
      <c r="AA14" s="1" t="s">
        <v>192</v>
      </c>
    </row>
    <row r="15" spans="1:27" x14ac:dyDescent="0.25">
      <c r="A15" s="1" t="s">
        <v>251</v>
      </c>
      <c r="B15" s="1" t="s">
        <v>208</v>
      </c>
      <c r="C15" s="5" t="str">
        <f t="shared" si="1"/>
        <v>09</v>
      </c>
      <c r="D15" s="5" t="str">
        <f t="shared" si="2"/>
        <v>03</v>
      </c>
      <c r="E15" s="4" t="s">
        <v>21</v>
      </c>
      <c r="F15" s="34" t="s">
        <v>22</v>
      </c>
      <c r="G15" s="35" t="str">
        <f t="shared" si="3"/>
        <v>09/03/2021</v>
      </c>
      <c r="H15" s="1" t="s">
        <v>1</v>
      </c>
      <c r="I15" s="1" t="s">
        <v>264</v>
      </c>
      <c r="J15" s="1" t="s">
        <v>229</v>
      </c>
      <c r="K15" s="1" t="s">
        <v>230</v>
      </c>
      <c r="L15" s="1" t="s">
        <v>254</v>
      </c>
      <c r="M15" s="1" t="s">
        <v>254</v>
      </c>
      <c r="N15" s="1" t="s">
        <v>254</v>
      </c>
      <c r="O15" s="1" t="s">
        <v>254</v>
      </c>
      <c r="Q15" s="1" t="s">
        <v>193</v>
      </c>
      <c r="R15" s="1" t="s">
        <v>193</v>
      </c>
      <c r="S15" s="1" t="s">
        <v>193</v>
      </c>
      <c r="T15" s="1" t="s">
        <v>193</v>
      </c>
      <c r="U15" s="25">
        <v>0</v>
      </c>
      <c r="V15" s="1" t="s">
        <v>193</v>
      </c>
      <c r="W15" s="1" t="s">
        <v>193</v>
      </c>
      <c r="X15" s="1" t="s">
        <v>193</v>
      </c>
      <c r="Y15" s="1" t="s">
        <v>193</v>
      </c>
      <c r="Z15" s="22">
        <f t="shared" si="4"/>
        <v>0</v>
      </c>
      <c r="AA15" s="1" t="s">
        <v>192</v>
      </c>
    </row>
    <row r="16" spans="1:27" x14ac:dyDescent="0.25">
      <c r="A16" s="1" t="s">
        <v>251</v>
      </c>
      <c r="B16" s="1" t="s">
        <v>208</v>
      </c>
      <c r="C16" s="5" t="str">
        <f t="shared" si="1"/>
        <v>09</v>
      </c>
      <c r="D16" s="5" t="str">
        <f t="shared" si="2"/>
        <v>03</v>
      </c>
      <c r="E16" s="4" t="s">
        <v>21</v>
      </c>
      <c r="F16" s="34" t="s">
        <v>22</v>
      </c>
      <c r="G16" s="35" t="str">
        <f t="shared" si="3"/>
        <v>09/03/2021</v>
      </c>
      <c r="H16" s="1" t="s">
        <v>1</v>
      </c>
      <c r="I16" s="1" t="s">
        <v>264</v>
      </c>
      <c r="J16" s="1" t="s">
        <v>229</v>
      </c>
      <c r="K16" s="1" t="s">
        <v>230</v>
      </c>
      <c r="L16" s="1" t="s">
        <v>255</v>
      </c>
      <c r="M16" s="1" t="s">
        <v>255</v>
      </c>
      <c r="N16" s="1" t="s">
        <v>255</v>
      </c>
      <c r="O16" s="1" t="s">
        <v>255</v>
      </c>
      <c r="Q16" s="1" t="s">
        <v>193</v>
      </c>
      <c r="R16" s="1" t="s">
        <v>193</v>
      </c>
      <c r="S16" s="1" t="s">
        <v>193</v>
      </c>
      <c r="T16" s="1" t="s">
        <v>193</v>
      </c>
      <c r="U16" s="25">
        <v>1250</v>
      </c>
      <c r="V16" s="1" t="s">
        <v>193</v>
      </c>
      <c r="W16" s="1" t="s">
        <v>193</v>
      </c>
      <c r="X16" s="1" t="s">
        <v>193</v>
      </c>
      <c r="Y16" s="1" t="s">
        <v>193</v>
      </c>
      <c r="Z16" s="22">
        <f t="shared" si="4"/>
        <v>1250</v>
      </c>
      <c r="AA16" s="1" t="s">
        <v>192</v>
      </c>
    </row>
    <row r="17" spans="1:27" x14ac:dyDescent="0.25">
      <c r="A17" s="1" t="s">
        <v>251</v>
      </c>
      <c r="B17" s="1" t="s">
        <v>218</v>
      </c>
      <c r="C17" s="5" t="str">
        <f t="shared" si="1"/>
        <v>11</v>
      </c>
      <c r="D17" s="5" t="str">
        <f t="shared" si="2"/>
        <v>03</v>
      </c>
      <c r="E17" s="4" t="s">
        <v>21</v>
      </c>
      <c r="F17" s="34" t="s">
        <v>22</v>
      </c>
      <c r="G17" s="35" t="str">
        <f t="shared" si="3"/>
        <v>11/03/2021</v>
      </c>
      <c r="H17" s="1" t="s">
        <v>1</v>
      </c>
      <c r="I17" s="1" t="s">
        <v>264</v>
      </c>
      <c r="J17" s="1" t="s">
        <v>229</v>
      </c>
      <c r="K17" s="1" t="s">
        <v>230</v>
      </c>
      <c r="L17" s="1" t="s">
        <v>256</v>
      </c>
      <c r="M17" s="1" t="s">
        <v>256</v>
      </c>
      <c r="N17" s="1" t="s">
        <v>256</v>
      </c>
      <c r="O17" s="1" t="s">
        <v>256</v>
      </c>
      <c r="Q17" s="1" t="s">
        <v>193</v>
      </c>
      <c r="R17" s="1" t="s">
        <v>193</v>
      </c>
      <c r="S17" s="1" t="s">
        <v>193</v>
      </c>
      <c r="T17" s="1" t="s">
        <v>193</v>
      </c>
      <c r="U17" s="25">
        <v>775</v>
      </c>
      <c r="V17" s="1" t="s">
        <v>193</v>
      </c>
      <c r="W17" s="1" t="s">
        <v>193</v>
      </c>
      <c r="X17" s="1" t="s">
        <v>193</v>
      </c>
      <c r="Y17" s="1" t="s">
        <v>193</v>
      </c>
      <c r="Z17" s="22">
        <f t="shared" si="4"/>
        <v>775</v>
      </c>
      <c r="AA17" s="1" t="s">
        <v>192</v>
      </c>
    </row>
    <row r="18" spans="1:27" x14ac:dyDescent="0.25">
      <c r="A18" s="1" t="s">
        <v>251</v>
      </c>
      <c r="B18" s="1" t="s">
        <v>275</v>
      </c>
      <c r="C18" s="5" t="str">
        <f t="shared" si="1"/>
        <v>16</v>
      </c>
      <c r="D18" s="5" t="str">
        <f t="shared" si="2"/>
        <v>03</v>
      </c>
      <c r="E18" s="4" t="s">
        <v>21</v>
      </c>
      <c r="F18" s="34" t="s">
        <v>22</v>
      </c>
      <c r="G18" s="35" t="str">
        <f t="shared" si="3"/>
        <v>16/03/2021</v>
      </c>
      <c r="H18" s="1" t="s">
        <v>1</v>
      </c>
      <c r="I18" s="1" t="s">
        <v>264</v>
      </c>
      <c r="J18" s="1" t="s">
        <v>229</v>
      </c>
      <c r="K18" s="1" t="s">
        <v>230</v>
      </c>
      <c r="L18" s="1" t="s">
        <v>257</v>
      </c>
      <c r="M18" s="1" t="s">
        <v>257</v>
      </c>
      <c r="N18" s="1" t="s">
        <v>257</v>
      </c>
      <c r="O18" s="1" t="s">
        <v>257</v>
      </c>
      <c r="Q18" s="1" t="s">
        <v>193</v>
      </c>
      <c r="R18" s="1" t="s">
        <v>193</v>
      </c>
      <c r="S18" s="1" t="s">
        <v>193</v>
      </c>
      <c r="T18" s="1" t="s">
        <v>193</v>
      </c>
      <c r="U18" s="25">
        <v>1250</v>
      </c>
      <c r="V18" s="1" t="s">
        <v>193</v>
      </c>
      <c r="W18" s="1" t="s">
        <v>193</v>
      </c>
      <c r="X18" s="1" t="s">
        <v>193</v>
      </c>
      <c r="Y18" s="1" t="s">
        <v>193</v>
      </c>
      <c r="Z18" s="22">
        <f t="shared" si="4"/>
        <v>1250</v>
      </c>
      <c r="AA18" s="1" t="s">
        <v>192</v>
      </c>
    </row>
    <row r="19" spans="1:27" x14ac:dyDescent="0.25">
      <c r="A19" s="1" t="s">
        <v>251</v>
      </c>
      <c r="B19" s="1" t="s">
        <v>276</v>
      </c>
      <c r="C19" s="5" t="str">
        <f t="shared" si="1"/>
        <v>23</v>
      </c>
      <c r="D19" s="5" t="str">
        <f t="shared" si="2"/>
        <v>03</v>
      </c>
      <c r="E19" s="4" t="s">
        <v>21</v>
      </c>
      <c r="F19" s="34" t="s">
        <v>22</v>
      </c>
      <c r="G19" s="35" t="str">
        <f t="shared" si="3"/>
        <v>23/03/2021</v>
      </c>
      <c r="H19" s="1" t="s">
        <v>1</v>
      </c>
      <c r="I19" s="1" t="s">
        <v>264</v>
      </c>
      <c r="J19" s="1" t="s">
        <v>229</v>
      </c>
      <c r="K19" s="1" t="s">
        <v>230</v>
      </c>
      <c r="L19" s="1" t="s">
        <v>258</v>
      </c>
      <c r="M19" s="1" t="s">
        <v>258</v>
      </c>
      <c r="N19" s="1" t="s">
        <v>258</v>
      </c>
      <c r="O19" s="1" t="s">
        <v>258</v>
      </c>
      <c r="Q19" s="1" t="s">
        <v>193</v>
      </c>
      <c r="R19" s="1" t="s">
        <v>193</v>
      </c>
      <c r="S19" s="1" t="s">
        <v>193</v>
      </c>
      <c r="T19" s="1" t="s">
        <v>193</v>
      </c>
      <c r="U19" s="25">
        <v>1937.5</v>
      </c>
      <c r="V19" s="1" t="s">
        <v>193</v>
      </c>
      <c r="W19" s="1" t="s">
        <v>193</v>
      </c>
      <c r="X19" s="1" t="s">
        <v>193</v>
      </c>
      <c r="Y19" s="1" t="s">
        <v>193</v>
      </c>
      <c r="Z19" s="22">
        <f t="shared" si="4"/>
        <v>1937.5</v>
      </c>
      <c r="AA19" s="1" t="s">
        <v>192</v>
      </c>
    </row>
    <row r="20" spans="1:27" x14ac:dyDescent="0.25">
      <c r="A20" s="1" t="s">
        <v>251</v>
      </c>
      <c r="B20" s="1" t="s">
        <v>276</v>
      </c>
      <c r="C20" s="5" t="str">
        <f t="shared" si="1"/>
        <v>23</v>
      </c>
      <c r="D20" s="5" t="str">
        <f t="shared" si="2"/>
        <v>03</v>
      </c>
      <c r="E20" s="4" t="s">
        <v>21</v>
      </c>
      <c r="F20" s="34" t="s">
        <v>22</v>
      </c>
      <c r="G20" s="35" t="str">
        <f t="shared" si="3"/>
        <v>23/03/2021</v>
      </c>
      <c r="H20" s="1" t="s">
        <v>1</v>
      </c>
      <c r="I20" s="1" t="s">
        <v>264</v>
      </c>
      <c r="J20" s="1" t="s">
        <v>229</v>
      </c>
      <c r="K20" s="1" t="s">
        <v>230</v>
      </c>
      <c r="L20" s="1" t="s">
        <v>259</v>
      </c>
      <c r="M20" s="1" t="s">
        <v>259</v>
      </c>
      <c r="N20" s="1" t="s">
        <v>259</v>
      </c>
      <c r="O20" s="1" t="s">
        <v>259</v>
      </c>
      <c r="Q20" s="1" t="s">
        <v>193</v>
      </c>
      <c r="R20" s="1" t="s">
        <v>193</v>
      </c>
      <c r="S20" s="1" t="s">
        <v>193</v>
      </c>
      <c r="T20" s="1" t="s">
        <v>193</v>
      </c>
      <c r="U20" s="25">
        <v>0</v>
      </c>
      <c r="V20" s="1" t="s">
        <v>193</v>
      </c>
      <c r="W20" s="1" t="s">
        <v>193</v>
      </c>
      <c r="X20" s="1" t="s">
        <v>193</v>
      </c>
      <c r="Y20" s="1" t="s">
        <v>193</v>
      </c>
      <c r="Z20" s="22">
        <f t="shared" si="4"/>
        <v>0</v>
      </c>
      <c r="AA20" s="1" t="s">
        <v>192</v>
      </c>
    </row>
    <row r="21" spans="1:27" x14ac:dyDescent="0.25">
      <c r="A21" s="1" t="s">
        <v>251</v>
      </c>
      <c r="B21" s="1" t="s">
        <v>276</v>
      </c>
      <c r="C21" s="5" t="str">
        <f t="shared" si="1"/>
        <v>23</v>
      </c>
      <c r="D21" s="5" t="str">
        <f t="shared" si="2"/>
        <v>03</v>
      </c>
      <c r="E21" s="4" t="s">
        <v>21</v>
      </c>
      <c r="F21" s="34" t="s">
        <v>22</v>
      </c>
      <c r="G21" s="35" t="str">
        <f t="shared" si="3"/>
        <v>23/03/2021</v>
      </c>
      <c r="H21" s="1" t="s">
        <v>1</v>
      </c>
      <c r="I21" s="1" t="s">
        <v>264</v>
      </c>
      <c r="J21" s="1" t="s">
        <v>229</v>
      </c>
      <c r="K21" s="1" t="s">
        <v>230</v>
      </c>
      <c r="L21" s="1" t="s">
        <v>260</v>
      </c>
      <c r="M21" s="1" t="s">
        <v>260</v>
      </c>
      <c r="N21" s="1" t="s">
        <v>260</v>
      </c>
      <c r="O21" s="1" t="s">
        <v>260</v>
      </c>
      <c r="Q21" s="1" t="s">
        <v>193</v>
      </c>
      <c r="R21" s="1" t="s">
        <v>193</v>
      </c>
      <c r="S21" s="1" t="s">
        <v>193</v>
      </c>
      <c r="T21" s="1" t="s">
        <v>193</v>
      </c>
      <c r="U21" s="25">
        <v>1250</v>
      </c>
      <c r="V21" s="1" t="s">
        <v>193</v>
      </c>
      <c r="W21" s="1" t="s">
        <v>193</v>
      </c>
      <c r="X21" s="1" t="s">
        <v>193</v>
      </c>
      <c r="Y21" s="1" t="s">
        <v>193</v>
      </c>
      <c r="Z21" s="22">
        <f t="shared" si="4"/>
        <v>1250</v>
      </c>
      <c r="AA21" s="1" t="s">
        <v>192</v>
      </c>
    </row>
    <row r="22" spans="1:27" x14ac:dyDescent="0.25">
      <c r="A22" s="1" t="s">
        <v>251</v>
      </c>
      <c r="B22" s="1" t="s">
        <v>277</v>
      </c>
      <c r="C22" s="5" t="str">
        <f t="shared" si="1"/>
        <v>25</v>
      </c>
      <c r="D22" s="5" t="str">
        <f t="shared" si="2"/>
        <v>03</v>
      </c>
      <c r="E22" s="4" t="s">
        <v>21</v>
      </c>
      <c r="F22" s="34" t="s">
        <v>22</v>
      </c>
      <c r="G22" s="35" t="str">
        <f t="shared" si="3"/>
        <v>25/03/2021</v>
      </c>
      <c r="H22" s="1" t="s">
        <v>1</v>
      </c>
      <c r="I22" s="1" t="s">
        <v>264</v>
      </c>
      <c r="J22" s="1" t="s">
        <v>229</v>
      </c>
      <c r="K22" s="1" t="s">
        <v>230</v>
      </c>
      <c r="L22" s="1" t="s">
        <v>261</v>
      </c>
      <c r="M22" s="1" t="s">
        <v>261</v>
      </c>
      <c r="N22" s="1" t="s">
        <v>261</v>
      </c>
      <c r="O22" s="1" t="s">
        <v>261</v>
      </c>
      <c r="Q22" s="1" t="s">
        <v>193</v>
      </c>
      <c r="R22" s="1" t="s">
        <v>193</v>
      </c>
      <c r="S22" s="1" t="s">
        <v>193</v>
      </c>
      <c r="T22" s="1" t="s">
        <v>193</v>
      </c>
      <c r="U22" s="25">
        <v>775</v>
      </c>
      <c r="V22" s="1" t="s">
        <v>193</v>
      </c>
      <c r="W22" s="1" t="s">
        <v>193</v>
      </c>
      <c r="X22" s="1" t="s">
        <v>193</v>
      </c>
      <c r="Y22" s="1" t="s">
        <v>193</v>
      </c>
      <c r="Z22" s="22">
        <f t="shared" si="4"/>
        <v>775</v>
      </c>
      <c r="AA22" s="1" t="s">
        <v>192</v>
      </c>
    </row>
    <row r="23" spans="1:27" x14ac:dyDescent="0.25">
      <c r="A23" s="1" t="s">
        <v>251</v>
      </c>
      <c r="B23" s="1" t="s">
        <v>278</v>
      </c>
      <c r="C23" s="5" t="str">
        <f t="shared" si="1"/>
        <v>30</v>
      </c>
      <c r="D23" s="5" t="str">
        <f t="shared" si="2"/>
        <v>03</v>
      </c>
      <c r="E23" s="4" t="s">
        <v>21</v>
      </c>
      <c r="F23" s="34" t="s">
        <v>22</v>
      </c>
      <c r="G23" s="35" t="str">
        <f t="shared" si="3"/>
        <v>30/03/2021</v>
      </c>
      <c r="H23" s="1" t="s">
        <v>1</v>
      </c>
      <c r="I23" s="1" t="s">
        <v>264</v>
      </c>
      <c r="J23" s="1" t="s">
        <v>229</v>
      </c>
      <c r="K23" s="1" t="s">
        <v>230</v>
      </c>
      <c r="L23" s="1" t="s">
        <v>262</v>
      </c>
      <c r="M23" s="1" t="s">
        <v>262</v>
      </c>
      <c r="N23" s="1" t="s">
        <v>262</v>
      </c>
      <c r="O23" s="1" t="s">
        <v>262</v>
      </c>
      <c r="Q23" s="1" t="s">
        <v>193</v>
      </c>
      <c r="R23" s="1" t="s">
        <v>193</v>
      </c>
      <c r="S23" s="1" t="s">
        <v>193</v>
      </c>
      <c r="T23" s="1" t="s">
        <v>193</v>
      </c>
      <c r="U23" s="25">
        <v>1250</v>
      </c>
      <c r="V23" s="1" t="s">
        <v>193</v>
      </c>
      <c r="W23" s="1" t="s">
        <v>193</v>
      </c>
      <c r="X23" s="1" t="s">
        <v>193</v>
      </c>
      <c r="Y23" s="1" t="s">
        <v>193</v>
      </c>
      <c r="Z23" s="22">
        <f t="shared" si="4"/>
        <v>1250</v>
      </c>
      <c r="AA23" s="1" t="s">
        <v>192</v>
      </c>
    </row>
    <row r="24" spans="1:27" x14ac:dyDescent="0.25">
      <c r="A24" s="1" t="s">
        <v>251</v>
      </c>
      <c r="B24" s="1" t="s">
        <v>279</v>
      </c>
      <c r="C24" s="5" t="str">
        <f t="shared" si="1"/>
        <v>31</v>
      </c>
      <c r="D24" s="5" t="str">
        <f t="shared" si="2"/>
        <v>03</v>
      </c>
      <c r="E24" s="4" t="s">
        <v>21</v>
      </c>
      <c r="F24" s="34" t="s">
        <v>22</v>
      </c>
      <c r="G24" s="35" t="str">
        <f t="shared" si="3"/>
        <v>31/03/2021</v>
      </c>
      <c r="H24" s="1" t="s">
        <v>1</v>
      </c>
      <c r="I24" s="1" t="s">
        <v>264</v>
      </c>
      <c r="J24" s="1" t="s">
        <v>229</v>
      </c>
      <c r="K24" s="1" t="s">
        <v>230</v>
      </c>
      <c r="L24" s="1" t="s">
        <v>263</v>
      </c>
      <c r="M24" s="1" t="s">
        <v>263</v>
      </c>
      <c r="N24" s="1" t="s">
        <v>263</v>
      </c>
      <c r="O24" s="1" t="s">
        <v>263</v>
      </c>
      <c r="Q24" s="1" t="s">
        <v>193</v>
      </c>
      <c r="R24" s="1" t="s">
        <v>193</v>
      </c>
      <c r="S24" s="1" t="s">
        <v>193</v>
      </c>
      <c r="T24" s="1" t="s">
        <v>193</v>
      </c>
      <c r="U24" s="25">
        <v>975</v>
      </c>
      <c r="V24" s="1" t="s">
        <v>193</v>
      </c>
      <c r="W24" s="1" t="s">
        <v>193</v>
      </c>
      <c r="X24" s="1" t="s">
        <v>193</v>
      </c>
      <c r="Y24" s="1" t="s">
        <v>193</v>
      </c>
      <c r="Z24" s="22">
        <f t="shared" si="4"/>
        <v>975</v>
      </c>
      <c r="AA24" s="1" t="s">
        <v>192</v>
      </c>
    </row>
    <row r="25" spans="1:27" x14ac:dyDescent="0.25">
      <c r="A25" s="1" t="s">
        <v>25</v>
      </c>
      <c r="B25" s="1" t="s">
        <v>215</v>
      </c>
      <c r="C25" s="5" t="str">
        <f t="shared" si="1"/>
        <v>06</v>
      </c>
      <c r="D25" s="5" t="str">
        <f t="shared" si="2"/>
        <v>04</v>
      </c>
      <c r="E25" s="4" t="s">
        <v>21</v>
      </c>
      <c r="F25" s="34" t="s">
        <v>22</v>
      </c>
      <c r="G25" s="35" t="str">
        <f t="shared" si="3"/>
        <v>06/04/2021</v>
      </c>
      <c r="H25" s="1" t="s">
        <v>1</v>
      </c>
      <c r="I25" s="1" t="s">
        <v>264</v>
      </c>
      <c r="J25" s="1" t="s">
        <v>229</v>
      </c>
      <c r="K25" s="1" t="s">
        <v>230</v>
      </c>
      <c r="L25" s="1" t="s">
        <v>266</v>
      </c>
      <c r="M25" s="1" t="s">
        <v>266</v>
      </c>
      <c r="N25" s="1" t="s">
        <v>266</v>
      </c>
      <c r="O25" s="1" t="s">
        <v>266</v>
      </c>
      <c r="Q25" s="1" t="s">
        <v>193</v>
      </c>
      <c r="R25" s="1" t="s">
        <v>193</v>
      </c>
      <c r="S25" s="1" t="s">
        <v>193</v>
      </c>
      <c r="T25" s="1" t="s">
        <v>193</v>
      </c>
      <c r="U25" s="25">
        <v>1250</v>
      </c>
      <c r="V25" s="1" t="s">
        <v>193</v>
      </c>
      <c r="W25" s="1" t="s">
        <v>193</v>
      </c>
      <c r="X25" s="1" t="s">
        <v>193</v>
      </c>
      <c r="Y25" s="1" t="s">
        <v>193</v>
      </c>
      <c r="Z25" s="22">
        <f t="shared" si="4"/>
        <v>1250</v>
      </c>
      <c r="AA25" s="1" t="s">
        <v>192</v>
      </c>
    </row>
    <row r="26" spans="1:27" x14ac:dyDescent="0.25">
      <c r="A26" s="1" t="s">
        <v>25</v>
      </c>
      <c r="B26" s="1" t="s">
        <v>215</v>
      </c>
      <c r="C26" s="5" t="str">
        <f t="shared" si="1"/>
        <v>06</v>
      </c>
      <c r="D26" s="5" t="str">
        <f t="shared" si="2"/>
        <v>04</v>
      </c>
      <c r="E26" s="4" t="s">
        <v>21</v>
      </c>
      <c r="F26" s="34" t="s">
        <v>22</v>
      </c>
      <c r="G26" s="35" t="str">
        <f t="shared" si="3"/>
        <v>06/04/2021</v>
      </c>
      <c r="H26" s="1" t="s">
        <v>1</v>
      </c>
      <c r="I26" s="1" t="s">
        <v>264</v>
      </c>
      <c r="J26" s="1" t="s">
        <v>229</v>
      </c>
      <c r="K26" s="1" t="s">
        <v>230</v>
      </c>
      <c r="L26" s="1" t="s">
        <v>267</v>
      </c>
      <c r="M26" s="1" t="s">
        <v>267</v>
      </c>
      <c r="N26" s="1" t="s">
        <v>267</v>
      </c>
      <c r="O26" s="1" t="s">
        <v>267</v>
      </c>
      <c r="Q26" s="1" t="s">
        <v>193</v>
      </c>
      <c r="R26" s="1" t="s">
        <v>193</v>
      </c>
      <c r="S26" s="1" t="s">
        <v>193</v>
      </c>
      <c r="T26" s="1" t="s">
        <v>193</v>
      </c>
      <c r="U26" s="25">
        <v>1937.5</v>
      </c>
      <c r="V26" s="1" t="s">
        <v>193</v>
      </c>
      <c r="W26" s="1" t="s">
        <v>193</v>
      </c>
      <c r="X26" s="1" t="s">
        <v>193</v>
      </c>
      <c r="Y26" s="1" t="s">
        <v>193</v>
      </c>
      <c r="Z26" s="22">
        <f t="shared" si="4"/>
        <v>1937.5</v>
      </c>
      <c r="AA26" s="1" t="s">
        <v>192</v>
      </c>
    </row>
    <row r="27" spans="1:27" x14ac:dyDescent="0.25">
      <c r="A27" s="1" t="s">
        <v>25</v>
      </c>
      <c r="B27" s="1" t="s">
        <v>213</v>
      </c>
      <c r="C27" s="5" t="str">
        <f t="shared" si="1"/>
        <v>09</v>
      </c>
      <c r="D27" s="5" t="str">
        <f t="shared" si="2"/>
        <v>04</v>
      </c>
      <c r="E27" s="4" t="s">
        <v>21</v>
      </c>
      <c r="F27" s="34" t="s">
        <v>22</v>
      </c>
      <c r="G27" s="35" t="str">
        <f t="shared" si="3"/>
        <v>09/04/2021</v>
      </c>
      <c r="H27" s="1" t="s">
        <v>1</v>
      </c>
      <c r="I27" s="1" t="s">
        <v>264</v>
      </c>
      <c r="J27" s="1" t="s">
        <v>229</v>
      </c>
      <c r="K27" s="1" t="s">
        <v>230</v>
      </c>
      <c r="L27" s="1" t="s">
        <v>268</v>
      </c>
      <c r="M27" s="1" t="s">
        <v>268</v>
      </c>
      <c r="N27" s="1" t="s">
        <v>268</v>
      </c>
      <c r="O27" s="1" t="s">
        <v>268</v>
      </c>
      <c r="Q27" s="1" t="s">
        <v>193</v>
      </c>
      <c r="R27" s="1" t="s">
        <v>193</v>
      </c>
      <c r="S27" s="1" t="s">
        <v>193</v>
      </c>
      <c r="T27" s="1" t="s">
        <v>193</v>
      </c>
      <c r="U27" s="25">
        <v>0</v>
      </c>
      <c r="V27" s="1" t="s">
        <v>193</v>
      </c>
      <c r="W27" s="1" t="s">
        <v>193</v>
      </c>
      <c r="X27" s="1" t="s">
        <v>193</v>
      </c>
      <c r="Y27" s="1" t="s">
        <v>193</v>
      </c>
      <c r="Z27" s="22">
        <f t="shared" si="4"/>
        <v>0</v>
      </c>
      <c r="AA27" s="1" t="s">
        <v>192</v>
      </c>
    </row>
    <row r="28" spans="1:27" x14ac:dyDescent="0.25">
      <c r="A28" s="1" t="s">
        <v>25</v>
      </c>
      <c r="B28" s="1" t="s">
        <v>213</v>
      </c>
      <c r="C28" s="5" t="str">
        <f t="shared" si="1"/>
        <v>09</v>
      </c>
      <c r="D28" s="5" t="str">
        <f t="shared" si="2"/>
        <v>04</v>
      </c>
      <c r="E28" s="4" t="s">
        <v>21</v>
      </c>
      <c r="F28" s="34" t="s">
        <v>22</v>
      </c>
      <c r="G28" s="35" t="str">
        <f t="shared" si="3"/>
        <v>09/04/2021</v>
      </c>
      <c r="H28" s="1" t="s">
        <v>1</v>
      </c>
      <c r="I28" s="1" t="s">
        <v>264</v>
      </c>
      <c r="J28" s="1" t="s">
        <v>229</v>
      </c>
      <c r="K28" s="1" t="s">
        <v>230</v>
      </c>
      <c r="L28" s="1" t="s">
        <v>269</v>
      </c>
      <c r="M28" s="1" t="s">
        <v>269</v>
      </c>
      <c r="N28" s="1" t="s">
        <v>269</v>
      </c>
      <c r="O28" s="1" t="s">
        <v>269</v>
      </c>
      <c r="Q28" s="1" t="s">
        <v>193</v>
      </c>
      <c r="R28" s="1" t="s">
        <v>193</v>
      </c>
      <c r="S28" s="1" t="s">
        <v>193</v>
      </c>
      <c r="T28" s="1" t="s">
        <v>193</v>
      </c>
      <c r="U28" s="25">
        <v>775</v>
      </c>
      <c r="V28" s="1" t="s">
        <v>193</v>
      </c>
      <c r="W28" s="1" t="s">
        <v>193</v>
      </c>
      <c r="X28" s="1" t="s">
        <v>193</v>
      </c>
      <c r="Y28" s="1" t="s">
        <v>193</v>
      </c>
      <c r="Z28" s="22">
        <f t="shared" si="4"/>
        <v>775</v>
      </c>
      <c r="AA28" s="1" t="s">
        <v>192</v>
      </c>
    </row>
    <row r="29" spans="1:27" x14ac:dyDescent="0.25">
      <c r="A29" s="1" t="s">
        <v>25</v>
      </c>
      <c r="B29" s="1" t="s">
        <v>216</v>
      </c>
      <c r="C29" s="5" t="str">
        <f t="shared" si="1"/>
        <v>13</v>
      </c>
      <c r="D29" s="5" t="str">
        <f t="shared" si="2"/>
        <v>04</v>
      </c>
      <c r="E29" s="4" t="s">
        <v>21</v>
      </c>
      <c r="F29" s="34" t="s">
        <v>22</v>
      </c>
      <c r="G29" s="35" t="str">
        <f t="shared" si="3"/>
        <v>13/04/2021</v>
      </c>
      <c r="H29" s="1" t="s">
        <v>1</v>
      </c>
      <c r="I29" s="1" t="s">
        <v>264</v>
      </c>
      <c r="J29" s="1" t="s">
        <v>229</v>
      </c>
      <c r="K29" s="1" t="s">
        <v>230</v>
      </c>
      <c r="L29" s="1" t="s">
        <v>270</v>
      </c>
      <c r="M29" s="1" t="s">
        <v>270</v>
      </c>
      <c r="N29" s="1" t="s">
        <v>270</v>
      </c>
      <c r="O29" s="1" t="s">
        <v>270</v>
      </c>
      <c r="Q29" s="1" t="s">
        <v>193</v>
      </c>
      <c r="R29" s="1" t="s">
        <v>193</v>
      </c>
      <c r="S29" s="1" t="s">
        <v>193</v>
      </c>
      <c r="T29" s="1" t="s">
        <v>193</v>
      </c>
      <c r="U29" s="25">
        <v>1250</v>
      </c>
      <c r="V29" s="1" t="s">
        <v>193</v>
      </c>
      <c r="W29" s="1" t="s">
        <v>193</v>
      </c>
      <c r="X29" s="1" t="s">
        <v>193</v>
      </c>
      <c r="Y29" s="1" t="s">
        <v>193</v>
      </c>
      <c r="Z29" s="22">
        <f t="shared" si="4"/>
        <v>1250</v>
      </c>
      <c r="AA29" s="1" t="s">
        <v>192</v>
      </c>
    </row>
    <row r="30" spans="1:27" x14ac:dyDescent="0.25">
      <c r="A30" s="1" t="s">
        <v>25</v>
      </c>
      <c r="B30" s="1" t="s">
        <v>210</v>
      </c>
      <c r="C30" s="5" t="str">
        <f t="shared" si="1"/>
        <v>20</v>
      </c>
      <c r="D30" s="5" t="str">
        <f t="shared" si="2"/>
        <v>04</v>
      </c>
      <c r="E30" s="4" t="s">
        <v>21</v>
      </c>
      <c r="F30" s="34" t="s">
        <v>22</v>
      </c>
      <c r="G30" s="35" t="str">
        <f t="shared" si="3"/>
        <v>20/04/2021</v>
      </c>
      <c r="H30" s="1" t="s">
        <v>1</v>
      </c>
      <c r="I30" s="1" t="s">
        <v>264</v>
      </c>
      <c r="J30" s="1" t="s">
        <v>229</v>
      </c>
      <c r="K30" s="1" t="s">
        <v>230</v>
      </c>
      <c r="L30" s="1" t="s">
        <v>271</v>
      </c>
      <c r="M30" s="1" t="s">
        <v>271</v>
      </c>
      <c r="N30" s="1" t="s">
        <v>271</v>
      </c>
      <c r="O30" s="1" t="s">
        <v>271</v>
      </c>
      <c r="Q30" s="1" t="s">
        <v>193</v>
      </c>
      <c r="R30" s="1" t="s">
        <v>193</v>
      </c>
      <c r="S30" s="1" t="s">
        <v>193</v>
      </c>
      <c r="T30" s="1" t="s">
        <v>193</v>
      </c>
      <c r="U30" s="25">
        <v>1250</v>
      </c>
      <c r="V30" s="1" t="s">
        <v>193</v>
      </c>
      <c r="W30" s="1" t="s">
        <v>193</v>
      </c>
      <c r="X30" s="1" t="s">
        <v>193</v>
      </c>
      <c r="Y30" s="1" t="s">
        <v>193</v>
      </c>
      <c r="Z30" s="22">
        <f t="shared" si="4"/>
        <v>1250</v>
      </c>
      <c r="AA30" s="1" t="s">
        <v>192</v>
      </c>
    </row>
    <row r="31" spans="1:27" x14ac:dyDescent="0.25">
      <c r="A31" s="1" t="s">
        <v>25</v>
      </c>
      <c r="B31" s="1" t="s">
        <v>210</v>
      </c>
      <c r="C31" s="5" t="str">
        <f t="shared" si="1"/>
        <v>20</v>
      </c>
      <c r="D31" s="5" t="str">
        <f t="shared" si="2"/>
        <v>04</v>
      </c>
      <c r="E31" s="4" t="s">
        <v>21</v>
      </c>
      <c r="F31" s="34" t="s">
        <v>22</v>
      </c>
      <c r="G31" s="35" t="str">
        <f t="shared" si="3"/>
        <v>20/04/2021</v>
      </c>
      <c r="H31" s="1" t="s">
        <v>1</v>
      </c>
      <c r="I31" s="1" t="s">
        <v>264</v>
      </c>
      <c r="J31" s="1" t="s">
        <v>229</v>
      </c>
      <c r="K31" s="1" t="s">
        <v>230</v>
      </c>
      <c r="L31" s="1" t="s">
        <v>272</v>
      </c>
      <c r="M31" s="1" t="s">
        <v>272</v>
      </c>
      <c r="N31" s="1" t="s">
        <v>272</v>
      </c>
      <c r="O31" s="1" t="s">
        <v>272</v>
      </c>
      <c r="Q31" s="1" t="s">
        <v>193</v>
      </c>
      <c r="R31" s="1" t="s">
        <v>193</v>
      </c>
      <c r="S31" s="1" t="s">
        <v>193</v>
      </c>
      <c r="T31" s="1" t="s">
        <v>193</v>
      </c>
      <c r="U31" s="25">
        <v>1937.5</v>
      </c>
      <c r="V31" s="1" t="s">
        <v>193</v>
      </c>
      <c r="W31" s="1" t="s">
        <v>193</v>
      </c>
      <c r="X31" s="1" t="s">
        <v>193</v>
      </c>
      <c r="Y31" s="1" t="s">
        <v>193</v>
      </c>
      <c r="Z31" s="22">
        <f t="shared" si="4"/>
        <v>1937.5</v>
      </c>
      <c r="AA31" s="1" t="s">
        <v>192</v>
      </c>
    </row>
    <row r="32" spans="1:27" x14ac:dyDescent="0.25">
      <c r="A32" s="1" t="s">
        <v>25</v>
      </c>
      <c r="B32" s="1" t="s">
        <v>210</v>
      </c>
      <c r="C32" s="5" t="str">
        <f t="shared" si="1"/>
        <v>20</v>
      </c>
      <c r="D32" s="5" t="str">
        <f t="shared" si="2"/>
        <v>04</v>
      </c>
      <c r="E32" s="4" t="s">
        <v>21</v>
      </c>
      <c r="F32" s="34" t="s">
        <v>22</v>
      </c>
      <c r="G32" s="35" t="str">
        <f t="shared" si="3"/>
        <v>20/04/2021</v>
      </c>
      <c r="H32" s="1" t="s">
        <v>1</v>
      </c>
      <c r="I32" s="1" t="s">
        <v>264</v>
      </c>
      <c r="J32" s="1" t="s">
        <v>229</v>
      </c>
      <c r="K32" s="1" t="s">
        <v>230</v>
      </c>
      <c r="L32" s="1" t="s">
        <v>273</v>
      </c>
      <c r="M32" s="1" t="s">
        <v>273</v>
      </c>
      <c r="N32" s="1" t="s">
        <v>273</v>
      </c>
      <c r="O32" s="1" t="s">
        <v>273</v>
      </c>
      <c r="Q32" s="1" t="s">
        <v>193</v>
      </c>
      <c r="R32" s="1" t="s">
        <v>193</v>
      </c>
      <c r="S32" s="1" t="s">
        <v>193</v>
      </c>
      <c r="T32" s="1" t="s">
        <v>193</v>
      </c>
      <c r="U32" s="25">
        <v>775</v>
      </c>
      <c r="V32" s="1" t="s">
        <v>193</v>
      </c>
      <c r="W32" s="1" t="s">
        <v>193</v>
      </c>
      <c r="X32" s="1" t="s">
        <v>193</v>
      </c>
      <c r="Y32" s="1" t="s">
        <v>193</v>
      </c>
      <c r="Z32" s="22">
        <f t="shared" si="4"/>
        <v>775</v>
      </c>
      <c r="AA32" s="1" t="s">
        <v>192</v>
      </c>
    </row>
    <row r="33" spans="1:27" x14ac:dyDescent="0.25">
      <c r="A33" s="1" t="s">
        <v>25</v>
      </c>
      <c r="B33" s="1" t="s">
        <v>212</v>
      </c>
      <c r="C33" s="5" t="str">
        <f t="shared" si="1"/>
        <v>27</v>
      </c>
      <c r="D33" s="5" t="str">
        <f t="shared" si="2"/>
        <v>04</v>
      </c>
      <c r="E33" s="4" t="s">
        <v>21</v>
      </c>
      <c r="F33" s="34" t="s">
        <v>22</v>
      </c>
      <c r="G33" s="35" t="str">
        <f t="shared" si="3"/>
        <v>27/04/2021</v>
      </c>
      <c r="H33" s="1" t="s">
        <v>1</v>
      </c>
      <c r="I33" s="1" t="s">
        <v>264</v>
      </c>
      <c r="J33" s="1" t="s">
        <v>229</v>
      </c>
      <c r="K33" s="1" t="s">
        <v>230</v>
      </c>
      <c r="L33" s="1" t="s">
        <v>274</v>
      </c>
      <c r="M33" s="1" t="s">
        <v>274</v>
      </c>
      <c r="N33" s="1" t="s">
        <v>274</v>
      </c>
      <c r="O33" s="1" t="s">
        <v>274</v>
      </c>
      <c r="Q33" s="1" t="s">
        <v>193</v>
      </c>
      <c r="R33" s="1" t="s">
        <v>193</v>
      </c>
      <c r="S33" s="1" t="s">
        <v>193</v>
      </c>
      <c r="T33" s="1" t="s">
        <v>193</v>
      </c>
      <c r="U33" s="25">
        <v>1250</v>
      </c>
      <c r="V33" s="1" t="s">
        <v>193</v>
      </c>
      <c r="W33" s="1" t="s">
        <v>193</v>
      </c>
      <c r="X33" s="1" t="s">
        <v>193</v>
      </c>
      <c r="Y33" s="1" t="s">
        <v>193</v>
      </c>
      <c r="Z33" s="22">
        <f t="shared" si="4"/>
        <v>1250</v>
      </c>
      <c r="AA33" s="1" t="s">
        <v>192</v>
      </c>
    </row>
    <row r="34" spans="1:27" x14ac:dyDescent="0.25">
      <c r="A34" s="1" t="s">
        <v>315</v>
      </c>
      <c r="B34" s="1" t="s">
        <v>331</v>
      </c>
      <c r="C34" s="5" t="str">
        <f t="shared" si="1"/>
        <v>03</v>
      </c>
      <c r="D34" s="5" t="str">
        <f t="shared" si="2"/>
        <v>05</v>
      </c>
      <c r="E34" s="4" t="s">
        <v>21</v>
      </c>
      <c r="F34" s="34" t="s">
        <v>22</v>
      </c>
      <c r="G34" s="35" t="str">
        <f t="shared" si="3"/>
        <v>03/05/2021</v>
      </c>
      <c r="H34" s="1" t="s">
        <v>1</v>
      </c>
      <c r="I34" s="1" t="s">
        <v>264</v>
      </c>
      <c r="J34" s="1" t="s">
        <v>229</v>
      </c>
      <c r="K34" s="1" t="s">
        <v>230</v>
      </c>
      <c r="L34" s="1" t="s">
        <v>314</v>
      </c>
      <c r="M34" s="1" t="s">
        <v>314</v>
      </c>
      <c r="N34" s="1" t="s">
        <v>314</v>
      </c>
      <c r="O34" s="1" t="s">
        <v>314</v>
      </c>
      <c r="Q34" s="1" t="s">
        <v>193</v>
      </c>
      <c r="R34" s="1" t="s">
        <v>193</v>
      </c>
      <c r="S34" s="1" t="s">
        <v>193</v>
      </c>
      <c r="T34" s="1" t="s">
        <v>193</v>
      </c>
      <c r="U34" s="25">
        <v>0</v>
      </c>
      <c r="V34" s="1" t="s">
        <v>193</v>
      </c>
      <c r="W34" s="1">
        <v>1937.5</v>
      </c>
      <c r="X34" s="1" t="s">
        <v>193</v>
      </c>
      <c r="Y34" s="1" t="s">
        <v>193</v>
      </c>
      <c r="Z34" s="22">
        <f t="shared" si="4"/>
        <v>0</v>
      </c>
      <c r="AA34" s="1" t="s">
        <v>192</v>
      </c>
    </row>
    <row r="35" spans="1:27" x14ac:dyDescent="0.25">
      <c r="A35" s="1" t="s">
        <v>315</v>
      </c>
      <c r="B35" s="1" t="s">
        <v>331</v>
      </c>
      <c r="C35" s="5" t="str">
        <f t="shared" si="1"/>
        <v>03</v>
      </c>
      <c r="D35" s="5" t="str">
        <f t="shared" si="2"/>
        <v>05</v>
      </c>
      <c r="E35" s="4" t="s">
        <v>21</v>
      </c>
      <c r="F35" s="34" t="s">
        <v>22</v>
      </c>
      <c r="G35" s="35" t="str">
        <f t="shared" si="3"/>
        <v>03/05/2021</v>
      </c>
      <c r="H35" s="1" t="s">
        <v>1</v>
      </c>
      <c r="I35" s="1" t="s">
        <v>264</v>
      </c>
      <c r="J35" s="1" t="s">
        <v>229</v>
      </c>
      <c r="K35" s="1" t="s">
        <v>230</v>
      </c>
      <c r="L35" s="1" t="s">
        <v>316</v>
      </c>
      <c r="M35" s="1" t="s">
        <v>316</v>
      </c>
      <c r="N35" s="1" t="s">
        <v>316</v>
      </c>
      <c r="O35" s="1" t="s">
        <v>316</v>
      </c>
      <c r="Q35" s="1" t="s">
        <v>193</v>
      </c>
      <c r="R35" s="1" t="s">
        <v>193</v>
      </c>
      <c r="S35" s="1" t="s">
        <v>193</v>
      </c>
      <c r="T35" s="1" t="s">
        <v>193</v>
      </c>
      <c r="U35" s="25">
        <v>0</v>
      </c>
      <c r="V35" s="1" t="s">
        <v>193</v>
      </c>
      <c r="W35" s="1">
        <v>0</v>
      </c>
      <c r="X35" s="1" t="s">
        <v>193</v>
      </c>
      <c r="Y35" s="1" t="s">
        <v>193</v>
      </c>
      <c r="Z35" s="22">
        <f t="shared" si="4"/>
        <v>0</v>
      </c>
      <c r="AA35" s="1" t="s">
        <v>192</v>
      </c>
    </row>
    <row r="36" spans="1:27" x14ac:dyDescent="0.25">
      <c r="A36" s="1" t="s">
        <v>315</v>
      </c>
      <c r="B36" s="1" t="s">
        <v>332</v>
      </c>
      <c r="C36" s="5" t="str">
        <f t="shared" si="1"/>
        <v>04</v>
      </c>
      <c r="D36" s="5" t="str">
        <f t="shared" si="2"/>
        <v>05</v>
      </c>
      <c r="E36" s="4" t="s">
        <v>21</v>
      </c>
      <c r="F36" s="34" t="s">
        <v>22</v>
      </c>
      <c r="G36" s="35" t="str">
        <f t="shared" si="3"/>
        <v>04/05/2021</v>
      </c>
      <c r="H36" s="1" t="s">
        <v>1</v>
      </c>
      <c r="I36" s="1" t="s">
        <v>264</v>
      </c>
      <c r="J36" s="1" t="s">
        <v>229</v>
      </c>
      <c r="K36" s="1" t="s">
        <v>230</v>
      </c>
      <c r="L36" s="1" t="s">
        <v>317</v>
      </c>
      <c r="M36" s="1" t="s">
        <v>317</v>
      </c>
      <c r="N36" s="1" t="s">
        <v>317</v>
      </c>
      <c r="O36" s="1" t="s">
        <v>317</v>
      </c>
      <c r="Q36" s="1" t="s">
        <v>193</v>
      </c>
      <c r="R36" s="1" t="s">
        <v>193</v>
      </c>
      <c r="S36" s="1" t="s">
        <v>193</v>
      </c>
      <c r="T36" s="1" t="s">
        <v>193</v>
      </c>
      <c r="U36" s="25">
        <v>0</v>
      </c>
      <c r="V36" s="1" t="s">
        <v>193</v>
      </c>
      <c r="W36" s="1">
        <v>1250</v>
      </c>
      <c r="X36" s="1" t="s">
        <v>193</v>
      </c>
      <c r="Y36" s="1" t="s">
        <v>193</v>
      </c>
      <c r="Z36" s="22">
        <f t="shared" si="4"/>
        <v>0</v>
      </c>
      <c r="AA36" s="1" t="s">
        <v>192</v>
      </c>
    </row>
    <row r="37" spans="1:27" x14ac:dyDescent="0.25">
      <c r="A37" s="1" t="s">
        <v>315</v>
      </c>
      <c r="B37" s="1" t="s">
        <v>333</v>
      </c>
      <c r="C37" s="5" t="str">
        <f t="shared" si="1"/>
        <v>05</v>
      </c>
      <c r="D37" s="5" t="str">
        <f t="shared" si="2"/>
        <v>05</v>
      </c>
      <c r="E37" s="4" t="s">
        <v>21</v>
      </c>
      <c r="F37" s="34" t="s">
        <v>22</v>
      </c>
      <c r="G37" s="35" t="str">
        <f t="shared" si="3"/>
        <v>05/05/2021</v>
      </c>
      <c r="H37" s="1" t="s">
        <v>1</v>
      </c>
      <c r="I37" s="1" t="s">
        <v>264</v>
      </c>
      <c r="J37" s="1" t="s">
        <v>229</v>
      </c>
      <c r="K37" s="1" t="s">
        <v>230</v>
      </c>
      <c r="L37" s="1" t="s">
        <v>318</v>
      </c>
      <c r="M37" s="1" t="s">
        <v>318</v>
      </c>
      <c r="N37" s="1" t="s">
        <v>318</v>
      </c>
      <c r="O37" s="1" t="s">
        <v>318</v>
      </c>
      <c r="Q37" s="1" t="s">
        <v>193</v>
      </c>
      <c r="R37" s="1" t="s">
        <v>193</v>
      </c>
      <c r="S37" s="1" t="s">
        <v>193</v>
      </c>
      <c r="T37" s="1" t="s">
        <v>193</v>
      </c>
      <c r="U37" s="25">
        <v>0</v>
      </c>
      <c r="V37" s="1" t="s">
        <v>193</v>
      </c>
      <c r="W37" s="1">
        <v>775</v>
      </c>
      <c r="X37" s="1" t="s">
        <v>193</v>
      </c>
      <c r="Y37" s="1" t="s">
        <v>193</v>
      </c>
      <c r="Z37" s="22">
        <f t="shared" si="4"/>
        <v>0</v>
      </c>
      <c r="AA37" s="1" t="s">
        <v>192</v>
      </c>
    </row>
    <row r="38" spans="1:27" x14ac:dyDescent="0.25">
      <c r="A38" s="1" t="s">
        <v>315</v>
      </c>
      <c r="B38" s="1" t="s">
        <v>334</v>
      </c>
      <c r="C38" s="5" t="str">
        <f t="shared" si="1"/>
        <v>08</v>
      </c>
      <c r="D38" s="5" t="str">
        <f t="shared" si="2"/>
        <v>05</v>
      </c>
      <c r="E38" s="4" t="s">
        <v>21</v>
      </c>
      <c r="F38" s="34" t="s">
        <v>22</v>
      </c>
      <c r="G38" s="35" t="str">
        <f t="shared" si="3"/>
        <v>08/05/2021</v>
      </c>
      <c r="H38" s="1" t="s">
        <v>1</v>
      </c>
      <c r="I38" s="1" t="s">
        <v>264</v>
      </c>
      <c r="J38" s="1" t="s">
        <v>229</v>
      </c>
      <c r="K38" s="1" t="s">
        <v>230</v>
      </c>
      <c r="L38" s="1" t="s">
        <v>319</v>
      </c>
      <c r="M38" s="1" t="s">
        <v>319</v>
      </c>
      <c r="N38" s="1" t="s">
        <v>319</v>
      </c>
      <c r="O38" s="1" t="s">
        <v>319</v>
      </c>
      <c r="Q38" s="1" t="s">
        <v>193</v>
      </c>
      <c r="R38" s="1" t="s">
        <v>193</v>
      </c>
      <c r="S38" s="1" t="s">
        <v>193</v>
      </c>
      <c r="T38" s="1" t="s">
        <v>193</v>
      </c>
      <c r="U38" s="25">
        <v>0</v>
      </c>
      <c r="V38" s="1" t="s">
        <v>193</v>
      </c>
      <c r="W38" s="1">
        <v>975</v>
      </c>
      <c r="X38" s="1" t="s">
        <v>193</v>
      </c>
      <c r="Y38" s="1" t="s">
        <v>193</v>
      </c>
      <c r="Z38" s="22">
        <f t="shared" si="4"/>
        <v>0</v>
      </c>
      <c r="AA38" s="1" t="s">
        <v>192</v>
      </c>
    </row>
    <row r="39" spans="1:27" x14ac:dyDescent="0.25">
      <c r="A39" s="1" t="s">
        <v>315</v>
      </c>
      <c r="B39" s="1" t="s">
        <v>335</v>
      </c>
      <c r="C39" s="5" t="str">
        <f t="shared" si="1"/>
        <v>11</v>
      </c>
      <c r="D39" s="5" t="str">
        <f t="shared" si="2"/>
        <v>05</v>
      </c>
      <c r="E39" s="4" t="s">
        <v>21</v>
      </c>
      <c r="F39" s="34" t="s">
        <v>22</v>
      </c>
      <c r="G39" s="35" t="str">
        <f t="shared" si="3"/>
        <v>11/05/2021</v>
      </c>
      <c r="H39" s="1" t="s">
        <v>1</v>
      </c>
      <c r="I39" s="1" t="s">
        <v>264</v>
      </c>
      <c r="J39" s="1" t="s">
        <v>229</v>
      </c>
      <c r="K39" s="1" t="s">
        <v>230</v>
      </c>
      <c r="L39" s="1" t="s">
        <v>320</v>
      </c>
      <c r="M39" s="1" t="s">
        <v>320</v>
      </c>
      <c r="N39" s="1" t="s">
        <v>320</v>
      </c>
      <c r="O39" s="1" t="s">
        <v>320</v>
      </c>
      <c r="Q39" s="1" t="s">
        <v>193</v>
      </c>
      <c r="R39" s="1" t="s">
        <v>193</v>
      </c>
      <c r="S39" s="1" t="s">
        <v>193</v>
      </c>
      <c r="T39" s="1" t="s">
        <v>193</v>
      </c>
      <c r="U39" s="25">
        <v>0</v>
      </c>
      <c r="V39" s="1" t="s">
        <v>193</v>
      </c>
      <c r="W39" s="1">
        <v>1250</v>
      </c>
      <c r="X39" s="1" t="s">
        <v>193</v>
      </c>
      <c r="Y39" s="1" t="s">
        <v>193</v>
      </c>
      <c r="Z39" s="22">
        <f t="shared" si="4"/>
        <v>0</v>
      </c>
      <c r="AA39" s="1" t="s">
        <v>192</v>
      </c>
    </row>
    <row r="40" spans="1:27" x14ac:dyDescent="0.25">
      <c r="A40" s="1" t="s">
        <v>315</v>
      </c>
      <c r="B40" s="1" t="s">
        <v>336</v>
      </c>
      <c r="C40" s="5" t="str">
        <f t="shared" si="1"/>
        <v>15</v>
      </c>
      <c r="D40" s="5" t="str">
        <f t="shared" si="2"/>
        <v>05</v>
      </c>
      <c r="E40" s="4" t="s">
        <v>21</v>
      </c>
      <c r="F40" s="34" t="s">
        <v>22</v>
      </c>
      <c r="G40" s="35" t="str">
        <f t="shared" si="3"/>
        <v>15/05/2021</v>
      </c>
      <c r="H40" s="1" t="s">
        <v>1</v>
      </c>
      <c r="I40" s="1" t="s">
        <v>264</v>
      </c>
      <c r="J40" s="1" t="s">
        <v>229</v>
      </c>
      <c r="K40" s="1" t="s">
        <v>230</v>
      </c>
      <c r="L40" s="1" t="s">
        <v>321</v>
      </c>
      <c r="M40" s="1" t="s">
        <v>321</v>
      </c>
      <c r="N40" s="1" t="s">
        <v>321</v>
      </c>
      <c r="O40" s="1" t="s">
        <v>321</v>
      </c>
      <c r="Q40" s="1" t="s">
        <v>193</v>
      </c>
      <c r="R40" s="1" t="s">
        <v>193</v>
      </c>
      <c r="S40" s="1" t="s">
        <v>193</v>
      </c>
      <c r="T40" s="1" t="s">
        <v>193</v>
      </c>
      <c r="U40" s="25">
        <v>0</v>
      </c>
      <c r="V40" s="1" t="s">
        <v>193</v>
      </c>
      <c r="W40" s="1">
        <v>1937.5</v>
      </c>
      <c r="X40" s="1" t="s">
        <v>193</v>
      </c>
      <c r="Y40" s="1" t="s">
        <v>193</v>
      </c>
      <c r="Z40" s="22">
        <f t="shared" si="4"/>
        <v>0</v>
      </c>
      <c r="AA40" s="1" t="s">
        <v>192</v>
      </c>
    </row>
    <row r="41" spans="1:27" x14ac:dyDescent="0.25">
      <c r="A41" s="1" t="s">
        <v>315</v>
      </c>
      <c r="B41" s="1" t="s">
        <v>337</v>
      </c>
      <c r="C41" s="5" t="str">
        <f t="shared" si="1"/>
        <v>17</v>
      </c>
      <c r="D41" s="5" t="str">
        <f t="shared" si="2"/>
        <v>05</v>
      </c>
      <c r="E41" s="4" t="s">
        <v>21</v>
      </c>
      <c r="F41" s="34" t="s">
        <v>22</v>
      </c>
      <c r="G41" s="35" t="str">
        <f t="shared" si="3"/>
        <v>17/05/2021</v>
      </c>
      <c r="H41" s="1" t="s">
        <v>1</v>
      </c>
      <c r="I41" s="1" t="s">
        <v>264</v>
      </c>
      <c r="J41" s="1" t="s">
        <v>229</v>
      </c>
      <c r="K41" s="1" t="s">
        <v>230</v>
      </c>
      <c r="L41" s="1" t="s">
        <v>322</v>
      </c>
      <c r="M41" s="1" t="s">
        <v>322</v>
      </c>
      <c r="N41" s="1" t="s">
        <v>322</v>
      </c>
      <c r="O41" s="1" t="s">
        <v>322</v>
      </c>
      <c r="Q41" s="1" t="s">
        <v>193</v>
      </c>
      <c r="R41" s="1" t="s">
        <v>193</v>
      </c>
      <c r="S41" s="1" t="s">
        <v>193</v>
      </c>
      <c r="T41" s="1" t="s">
        <v>193</v>
      </c>
      <c r="U41" s="25">
        <v>0</v>
      </c>
      <c r="V41" s="1" t="s">
        <v>193</v>
      </c>
      <c r="W41" s="1">
        <v>775</v>
      </c>
      <c r="X41" s="1" t="s">
        <v>193</v>
      </c>
      <c r="Y41" s="1" t="s">
        <v>193</v>
      </c>
      <c r="Z41" s="22">
        <f t="shared" si="4"/>
        <v>0</v>
      </c>
      <c r="AA41" s="1" t="s">
        <v>192</v>
      </c>
    </row>
    <row r="42" spans="1:27" x14ac:dyDescent="0.25">
      <c r="A42" s="1" t="s">
        <v>315</v>
      </c>
      <c r="B42" s="1" t="s">
        <v>337</v>
      </c>
      <c r="C42" s="5" t="str">
        <f t="shared" si="1"/>
        <v>17</v>
      </c>
      <c r="D42" s="5" t="str">
        <f t="shared" si="2"/>
        <v>05</v>
      </c>
      <c r="E42" s="4" t="s">
        <v>21</v>
      </c>
      <c r="F42" s="34" t="s">
        <v>22</v>
      </c>
      <c r="G42" s="35" t="str">
        <f t="shared" si="3"/>
        <v>17/05/2021</v>
      </c>
      <c r="H42" s="1" t="s">
        <v>1</v>
      </c>
      <c r="I42" s="1" t="s">
        <v>264</v>
      </c>
      <c r="J42" s="1" t="s">
        <v>229</v>
      </c>
      <c r="K42" s="1" t="s">
        <v>230</v>
      </c>
      <c r="L42" s="1" t="s">
        <v>323</v>
      </c>
      <c r="M42" s="1" t="s">
        <v>323</v>
      </c>
      <c r="N42" s="1" t="s">
        <v>323</v>
      </c>
      <c r="O42" s="1" t="s">
        <v>323</v>
      </c>
      <c r="Q42" s="1" t="s">
        <v>193</v>
      </c>
      <c r="R42" s="1" t="s">
        <v>193</v>
      </c>
      <c r="S42" s="1" t="s">
        <v>193</v>
      </c>
      <c r="T42" s="1" t="s">
        <v>193</v>
      </c>
      <c r="U42" s="25">
        <v>0</v>
      </c>
      <c r="V42" s="1" t="s">
        <v>193</v>
      </c>
      <c r="W42" s="1">
        <v>1250</v>
      </c>
      <c r="X42" s="1" t="s">
        <v>193</v>
      </c>
      <c r="Y42" s="1" t="s">
        <v>193</v>
      </c>
      <c r="Z42" s="22">
        <f t="shared" si="4"/>
        <v>0</v>
      </c>
      <c r="AA42" s="1" t="s">
        <v>192</v>
      </c>
    </row>
    <row r="43" spans="1:27" x14ac:dyDescent="0.25">
      <c r="A43" s="1" t="s">
        <v>315</v>
      </c>
      <c r="B43" s="1" t="s">
        <v>338</v>
      </c>
      <c r="C43" s="5" t="str">
        <f t="shared" si="1"/>
        <v>20</v>
      </c>
      <c r="D43" s="5" t="str">
        <f t="shared" si="2"/>
        <v>05</v>
      </c>
      <c r="E43" s="4" t="s">
        <v>21</v>
      </c>
      <c r="F43" s="34" t="s">
        <v>22</v>
      </c>
      <c r="G43" s="35" t="str">
        <f t="shared" si="3"/>
        <v>20/05/2021</v>
      </c>
      <c r="H43" s="1" t="s">
        <v>1</v>
      </c>
      <c r="I43" s="1" t="s">
        <v>264</v>
      </c>
      <c r="J43" s="1" t="s">
        <v>229</v>
      </c>
      <c r="K43" s="1" t="s">
        <v>230</v>
      </c>
      <c r="L43" s="1" t="s">
        <v>324</v>
      </c>
      <c r="M43" s="1" t="s">
        <v>324</v>
      </c>
      <c r="N43" s="1" t="s">
        <v>324</v>
      </c>
      <c r="O43" s="1" t="s">
        <v>324</v>
      </c>
      <c r="Q43" s="1" t="s">
        <v>193</v>
      </c>
      <c r="R43" s="1" t="s">
        <v>193</v>
      </c>
      <c r="S43" s="1" t="s">
        <v>193</v>
      </c>
      <c r="T43" s="1" t="s">
        <v>193</v>
      </c>
      <c r="U43" s="25">
        <v>0</v>
      </c>
      <c r="V43" s="1" t="s">
        <v>193</v>
      </c>
      <c r="W43" s="1">
        <v>625</v>
      </c>
      <c r="X43" s="1" t="s">
        <v>193</v>
      </c>
      <c r="Y43" s="1" t="s">
        <v>193</v>
      </c>
      <c r="Z43" s="22">
        <f t="shared" si="4"/>
        <v>0</v>
      </c>
      <c r="AA43" s="1" t="s">
        <v>192</v>
      </c>
    </row>
    <row r="44" spans="1:27" x14ac:dyDescent="0.25">
      <c r="A44" s="1" t="s">
        <v>315</v>
      </c>
      <c r="B44" s="1" t="s">
        <v>339</v>
      </c>
      <c r="C44" s="5" t="str">
        <f t="shared" si="1"/>
        <v>24</v>
      </c>
      <c r="D44" s="5" t="str">
        <f t="shared" si="2"/>
        <v>05</v>
      </c>
      <c r="E44" s="4" t="s">
        <v>21</v>
      </c>
      <c r="F44" s="34" t="s">
        <v>22</v>
      </c>
      <c r="G44" s="35" t="str">
        <f t="shared" si="3"/>
        <v>24/05/2021</v>
      </c>
      <c r="H44" s="1" t="s">
        <v>1</v>
      </c>
      <c r="I44" s="1" t="s">
        <v>264</v>
      </c>
      <c r="J44" s="1" t="s">
        <v>229</v>
      </c>
      <c r="K44" s="1" t="s">
        <v>230</v>
      </c>
      <c r="L44" s="1" t="s">
        <v>325</v>
      </c>
      <c r="M44" s="1" t="s">
        <v>325</v>
      </c>
      <c r="N44" s="1" t="s">
        <v>325</v>
      </c>
      <c r="O44" s="1" t="s">
        <v>325</v>
      </c>
      <c r="Q44" s="1" t="s">
        <v>193</v>
      </c>
      <c r="R44" s="1" t="s">
        <v>193</v>
      </c>
      <c r="S44" s="1" t="s">
        <v>193</v>
      </c>
      <c r="T44" s="1" t="s">
        <v>193</v>
      </c>
      <c r="U44" s="25">
        <v>0</v>
      </c>
      <c r="V44" s="1" t="s">
        <v>193</v>
      </c>
      <c r="W44" s="1">
        <v>975</v>
      </c>
      <c r="X44" s="1" t="s">
        <v>193</v>
      </c>
      <c r="Y44" s="1" t="s">
        <v>193</v>
      </c>
      <c r="Z44" s="22">
        <f t="shared" si="4"/>
        <v>0</v>
      </c>
      <c r="AA44" s="1" t="s">
        <v>192</v>
      </c>
    </row>
    <row r="45" spans="1:27" x14ac:dyDescent="0.25">
      <c r="A45" s="1" t="s">
        <v>315</v>
      </c>
      <c r="B45" s="1" t="s">
        <v>340</v>
      </c>
      <c r="C45" s="5" t="str">
        <f t="shared" si="1"/>
        <v>26</v>
      </c>
      <c r="D45" s="5" t="str">
        <f t="shared" si="2"/>
        <v>05</v>
      </c>
      <c r="E45" s="4" t="s">
        <v>21</v>
      </c>
      <c r="F45" s="34" t="s">
        <v>22</v>
      </c>
      <c r="G45" s="35" t="str">
        <f t="shared" si="3"/>
        <v>26/05/2021</v>
      </c>
      <c r="H45" s="1" t="s">
        <v>1</v>
      </c>
      <c r="I45" s="1" t="s">
        <v>264</v>
      </c>
      <c r="J45" s="1" t="s">
        <v>229</v>
      </c>
      <c r="K45" s="1" t="s">
        <v>230</v>
      </c>
      <c r="L45" s="1" t="s">
        <v>326</v>
      </c>
      <c r="M45" s="1" t="s">
        <v>326</v>
      </c>
      <c r="N45" s="1" t="s">
        <v>326</v>
      </c>
      <c r="O45" s="1" t="s">
        <v>326</v>
      </c>
      <c r="Q45" s="1" t="s">
        <v>193</v>
      </c>
      <c r="R45" s="1" t="s">
        <v>193</v>
      </c>
      <c r="S45" s="1" t="s">
        <v>193</v>
      </c>
      <c r="T45" s="1" t="s">
        <v>193</v>
      </c>
      <c r="U45" s="25">
        <v>0</v>
      </c>
      <c r="V45" s="1" t="s">
        <v>193</v>
      </c>
      <c r="W45" s="1">
        <v>1250</v>
      </c>
      <c r="X45" s="1" t="s">
        <v>193</v>
      </c>
      <c r="Y45" s="1" t="s">
        <v>193</v>
      </c>
      <c r="Z45" s="22">
        <f t="shared" si="4"/>
        <v>0</v>
      </c>
      <c r="AA45" s="1" t="s">
        <v>192</v>
      </c>
    </row>
    <row r="46" spans="1:27" x14ac:dyDescent="0.25">
      <c r="A46" s="1" t="s">
        <v>315</v>
      </c>
      <c r="B46" s="1" t="s">
        <v>341</v>
      </c>
      <c r="C46" s="5" t="str">
        <f t="shared" si="1"/>
        <v>28</v>
      </c>
      <c r="D46" s="5" t="str">
        <f t="shared" si="2"/>
        <v>05</v>
      </c>
      <c r="E46" s="4" t="s">
        <v>21</v>
      </c>
      <c r="F46" s="34" t="s">
        <v>22</v>
      </c>
      <c r="G46" s="35" t="str">
        <f t="shared" si="3"/>
        <v>28/05/2021</v>
      </c>
      <c r="H46" s="1" t="s">
        <v>1</v>
      </c>
      <c r="I46" s="1" t="s">
        <v>264</v>
      </c>
      <c r="J46" s="1" t="s">
        <v>229</v>
      </c>
      <c r="K46" s="1" t="s">
        <v>230</v>
      </c>
      <c r="L46" s="1" t="s">
        <v>327</v>
      </c>
      <c r="M46" s="1" t="s">
        <v>327</v>
      </c>
      <c r="N46" s="1" t="s">
        <v>327</v>
      </c>
      <c r="O46" s="1" t="s">
        <v>327</v>
      </c>
      <c r="Q46" s="1" t="s">
        <v>193</v>
      </c>
      <c r="R46" s="1" t="s">
        <v>193</v>
      </c>
      <c r="S46" s="1" t="s">
        <v>193</v>
      </c>
      <c r="T46" s="1" t="s">
        <v>193</v>
      </c>
      <c r="U46" s="25">
        <v>0</v>
      </c>
      <c r="V46" s="1" t="s">
        <v>193</v>
      </c>
      <c r="W46" s="1">
        <v>1937.5</v>
      </c>
      <c r="X46" s="1" t="s">
        <v>193</v>
      </c>
      <c r="Y46" s="1" t="s">
        <v>193</v>
      </c>
      <c r="Z46" s="22">
        <f t="shared" si="4"/>
        <v>0</v>
      </c>
      <c r="AA46" s="1" t="s">
        <v>192</v>
      </c>
    </row>
    <row r="47" spans="1:27" x14ac:dyDescent="0.25">
      <c r="A47" s="1" t="s">
        <v>315</v>
      </c>
      <c r="B47" s="1" t="s">
        <v>342</v>
      </c>
      <c r="C47" s="5" t="str">
        <f t="shared" si="1"/>
        <v>29</v>
      </c>
      <c r="D47" s="5" t="str">
        <f t="shared" si="2"/>
        <v>05</v>
      </c>
      <c r="E47" s="4" t="s">
        <v>21</v>
      </c>
      <c r="F47" s="34" t="s">
        <v>22</v>
      </c>
      <c r="G47" s="35" t="str">
        <f t="shared" si="3"/>
        <v>29/05/2021</v>
      </c>
      <c r="H47" s="1" t="s">
        <v>1</v>
      </c>
      <c r="I47" s="1" t="s">
        <v>264</v>
      </c>
      <c r="J47" s="1" t="s">
        <v>229</v>
      </c>
      <c r="K47" s="1" t="s">
        <v>230</v>
      </c>
      <c r="L47" s="1" t="s">
        <v>328</v>
      </c>
      <c r="M47" s="1" t="s">
        <v>328</v>
      </c>
      <c r="N47" s="1" t="s">
        <v>328</v>
      </c>
      <c r="O47" s="1" t="s">
        <v>328</v>
      </c>
      <c r="Q47" s="1" t="s">
        <v>193</v>
      </c>
      <c r="R47" s="1" t="s">
        <v>193</v>
      </c>
      <c r="S47" s="1" t="s">
        <v>193</v>
      </c>
      <c r="T47" s="1" t="s">
        <v>193</v>
      </c>
      <c r="U47" s="25">
        <v>0</v>
      </c>
      <c r="V47" s="1" t="s">
        <v>193</v>
      </c>
      <c r="W47" s="1">
        <v>775</v>
      </c>
      <c r="X47" s="1" t="s">
        <v>193</v>
      </c>
      <c r="Y47" s="1" t="s">
        <v>193</v>
      </c>
      <c r="Z47" s="22">
        <f t="shared" si="4"/>
        <v>0</v>
      </c>
      <c r="AA47" s="1" t="s">
        <v>192</v>
      </c>
    </row>
    <row r="48" spans="1:27" x14ac:dyDescent="0.25">
      <c r="A48" s="1" t="s">
        <v>315</v>
      </c>
      <c r="B48" s="1" t="s">
        <v>343</v>
      </c>
      <c r="C48" s="5" t="str">
        <f t="shared" si="1"/>
        <v>31</v>
      </c>
      <c r="D48" s="5" t="str">
        <f t="shared" si="2"/>
        <v>05</v>
      </c>
      <c r="E48" s="4" t="s">
        <v>21</v>
      </c>
      <c r="F48" s="34" t="s">
        <v>22</v>
      </c>
      <c r="G48" s="35" t="str">
        <f t="shared" si="3"/>
        <v>31/05/2021</v>
      </c>
      <c r="H48" s="1" t="s">
        <v>1</v>
      </c>
      <c r="I48" s="1" t="s">
        <v>264</v>
      </c>
      <c r="J48" s="1" t="s">
        <v>229</v>
      </c>
      <c r="K48" s="1" t="s">
        <v>230</v>
      </c>
      <c r="L48" s="1" t="s">
        <v>329</v>
      </c>
      <c r="M48" s="1" t="s">
        <v>329</v>
      </c>
      <c r="N48" s="1" t="s">
        <v>329</v>
      </c>
      <c r="O48" s="1" t="s">
        <v>329</v>
      </c>
      <c r="Q48" s="1" t="s">
        <v>193</v>
      </c>
      <c r="R48" s="1" t="s">
        <v>193</v>
      </c>
      <c r="S48" s="1" t="s">
        <v>193</v>
      </c>
      <c r="T48" s="1" t="s">
        <v>193</v>
      </c>
      <c r="U48" s="25">
        <v>0</v>
      </c>
      <c r="V48" s="1" t="s">
        <v>193</v>
      </c>
      <c r="W48" s="1">
        <v>975</v>
      </c>
      <c r="X48" s="1" t="s">
        <v>193</v>
      </c>
      <c r="Y48" s="1" t="s">
        <v>193</v>
      </c>
      <c r="Z48" s="22">
        <f t="shared" si="4"/>
        <v>0</v>
      </c>
      <c r="AA48" s="1" t="s">
        <v>192</v>
      </c>
    </row>
    <row r="49" spans="1:27" x14ac:dyDescent="0.25">
      <c r="A49" s="1" t="s">
        <v>315</v>
      </c>
      <c r="B49" s="1" t="s">
        <v>343</v>
      </c>
      <c r="C49" s="5" t="str">
        <f t="shared" si="1"/>
        <v>31</v>
      </c>
      <c r="D49" s="5" t="str">
        <f t="shared" si="2"/>
        <v>05</v>
      </c>
      <c r="E49" s="4" t="s">
        <v>21</v>
      </c>
      <c r="F49" s="34" t="s">
        <v>22</v>
      </c>
      <c r="G49" s="35" t="str">
        <f t="shared" si="3"/>
        <v>31/05/2021</v>
      </c>
      <c r="H49" s="1" t="s">
        <v>1</v>
      </c>
      <c r="I49" s="1" t="s">
        <v>264</v>
      </c>
      <c r="J49" s="1" t="s">
        <v>229</v>
      </c>
      <c r="K49" s="1" t="s">
        <v>230</v>
      </c>
      <c r="L49" s="1" t="s">
        <v>330</v>
      </c>
      <c r="M49" s="1" t="s">
        <v>330</v>
      </c>
      <c r="N49" s="1" t="s">
        <v>330</v>
      </c>
      <c r="O49" s="1" t="s">
        <v>330</v>
      </c>
      <c r="Q49" s="1" t="s">
        <v>193</v>
      </c>
      <c r="R49" s="1" t="s">
        <v>193</v>
      </c>
      <c r="S49" s="1" t="s">
        <v>193</v>
      </c>
      <c r="T49" s="1" t="s">
        <v>193</v>
      </c>
      <c r="U49" s="25">
        <v>0</v>
      </c>
      <c r="V49" s="1" t="s">
        <v>193</v>
      </c>
      <c r="W49" s="1">
        <v>1250</v>
      </c>
      <c r="X49" s="1" t="s">
        <v>193</v>
      </c>
      <c r="Y49" s="1" t="s">
        <v>193</v>
      </c>
      <c r="Z49" s="22">
        <f t="shared" si="4"/>
        <v>0</v>
      </c>
      <c r="AA49" s="1" t="s">
        <v>192</v>
      </c>
    </row>
    <row r="50" spans="1:27" x14ac:dyDescent="0.25">
      <c r="A50" s="1" t="s">
        <v>344</v>
      </c>
      <c r="B50" s="1" t="s">
        <v>362</v>
      </c>
      <c r="C50" s="5" t="str">
        <f t="shared" si="1"/>
        <v>07</v>
      </c>
      <c r="D50" s="5" t="str">
        <f t="shared" si="2"/>
        <v>06</v>
      </c>
      <c r="E50" s="4" t="s">
        <v>21</v>
      </c>
      <c r="F50" s="34" t="s">
        <v>22</v>
      </c>
      <c r="G50" s="35" t="str">
        <f t="shared" si="3"/>
        <v>07/06/2021</v>
      </c>
      <c r="H50" s="1" t="s">
        <v>1</v>
      </c>
      <c r="I50" s="1" t="s">
        <v>264</v>
      </c>
      <c r="J50" s="1" t="s">
        <v>229</v>
      </c>
      <c r="K50" s="1" t="s">
        <v>230</v>
      </c>
      <c r="L50" s="1" t="s">
        <v>345</v>
      </c>
      <c r="M50" s="1" t="s">
        <v>345</v>
      </c>
      <c r="N50" s="1" t="s">
        <v>345</v>
      </c>
      <c r="O50" s="1" t="s">
        <v>345</v>
      </c>
      <c r="Q50" s="1" t="s">
        <v>193</v>
      </c>
      <c r="R50" s="1" t="s">
        <v>193</v>
      </c>
      <c r="S50" s="1" t="s">
        <v>193</v>
      </c>
      <c r="T50" s="1" t="s">
        <v>193</v>
      </c>
      <c r="U50" s="25">
        <v>1250</v>
      </c>
      <c r="V50" s="1" t="s">
        <v>193</v>
      </c>
      <c r="W50" s="1" t="s">
        <v>193</v>
      </c>
      <c r="X50" s="1" t="s">
        <v>193</v>
      </c>
      <c r="Y50" s="1" t="s">
        <v>193</v>
      </c>
      <c r="Z50" s="22">
        <f t="shared" si="4"/>
        <v>1250</v>
      </c>
      <c r="AA50" s="1" t="s">
        <v>192</v>
      </c>
    </row>
    <row r="51" spans="1:27" x14ac:dyDescent="0.25">
      <c r="A51" s="1" t="s">
        <v>344</v>
      </c>
      <c r="B51" s="1" t="s">
        <v>363</v>
      </c>
      <c r="C51" s="5" t="str">
        <f t="shared" si="1"/>
        <v>08</v>
      </c>
      <c r="D51" s="5" t="str">
        <f t="shared" si="2"/>
        <v>06</v>
      </c>
      <c r="E51" s="4" t="s">
        <v>21</v>
      </c>
      <c r="F51" s="34" t="s">
        <v>22</v>
      </c>
      <c r="G51" s="35" t="str">
        <f t="shared" si="3"/>
        <v>08/06/2021</v>
      </c>
      <c r="H51" s="1" t="s">
        <v>1</v>
      </c>
      <c r="I51" s="1" t="s">
        <v>264</v>
      </c>
      <c r="J51" s="1" t="s">
        <v>229</v>
      </c>
      <c r="K51" s="1" t="s">
        <v>230</v>
      </c>
      <c r="L51" s="1" t="s">
        <v>346</v>
      </c>
      <c r="M51" s="1" t="s">
        <v>346</v>
      </c>
      <c r="N51" s="1" t="s">
        <v>346</v>
      </c>
      <c r="O51" s="1" t="s">
        <v>346</v>
      </c>
      <c r="Q51" s="1" t="s">
        <v>193</v>
      </c>
      <c r="R51" s="1" t="s">
        <v>193</v>
      </c>
      <c r="S51" s="1" t="s">
        <v>193</v>
      </c>
      <c r="T51" s="1" t="s">
        <v>193</v>
      </c>
      <c r="U51" s="25">
        <v>1937.5</v>
      </c>
      <c r="V51" s="1" t="s">
        <v>193</v>
      </c>
      <c r="W51" s="1" t="s">
        <v>193</v>
      </c>
      <c r="X51" s="1" t="s">
        <v>193</v>
      </c>
      <c r="Y51" s="1" t="s">
        <v>193</v>
      </c>
      <c r="Z51" s="22">
        <f t="shared" si="4"/>
        <v>1937.5</v>
      </c>
      <c r="AA51" s="1" t="s">
        <v>192</v>
      </c>
    </row>
    <row r="52" spans="1:27" x14ac:dyDescent="0.25">
      <c r="A52" s="1" t="s">
        <v>344</v>
      </c>
      <c r="B52" s="1" t="s">
        <v>364</v>
      </c>
      <c r="C52" s="5" t="str">
        <f t="shared" si="1"/>
        <v>09</v>
      </c>
      <c r="D52" s="5" t="str">
        <f t="shared" si="2"/>
        <v>06</v>
      </c>
      <c r="E52" s="4" t="s">
        <v>21</v>
      </c>
      <c r="F52" s="34" t="s">
        <v>22</v>
      </c>
      <c r="G52" s="35" t="str">
        <f t="shared" si="3"/>
        <v>09/06/2021</v>
      </c>
      <c r="H52" s="1" t="s">
        <v>1</v>
      </c>
      <c r="I52" s="1" t="s">
        <v>264</v>
      </c>
      <c r="J52" s="1" t="s">
        <v>229</v>
      </c>
      <c r="K52" s="1" t="s">
        <v>230</v>
      </c>
      <c r="L52" s="1" t="s">
        <v>347</v>
      </c>
      <c r="M52" s="1" t="s">
        <v>347</v>
      </c>
      <c r="N52" s="1" t="s">
        <v>347</v>
      </c>
      <c r="O52" s="1" t="s">
        <v>347</v>
      </c>
      <c r="Q52" s="1" t="s">
        <v>193</v>
      </c>
      <c r="R52" s="1" t="s">
        <v>193</v>
      </c>
      <c r="S52" s="1" t="s">
        <v>193</v>
      </c>
      <c r="T52" s="1" t="s">
        <v>193</v>
      </c>
      <c r="U52" s="25">
        <v>625</v>
      </c>
      <c r="V52" s="1" t="s">
        <v>193</v>
      </c>
      <c r="W52" s="1" t="s">
        <v>193</v>
      </c>
      <c r="X52" s="1" t="s">
        <v>193</v>
      </c>
      <c r="Y52" s="1" t="s">
        <v>193</v>
      </c>
      <c r="Z52" s="22">
        <f t="shared" si="4"/>
        <v>625</v>
      </c>
      <c r="AA52" s="1" t="s">
        <v>192</v>
      </c>
    </row>
    <row r="53" spans="1:27" x14ac:dyDescent="0.25">
      <c r="A53" s="1" t="s">
        <v>344</v>
      </c>
      <c r="B53" s="1" t="s">
        <v>364</v>
      </c>
      <c r="C53" s="5" t="str">
        <f t="shared" si="1"/>
        <v>09</v>
      </c>
      <c r="D53" s="5" t="str">
        <f t="shared" si="2"/>
        <v>06</v>
      </c>
      <c r="E53" s="4" t="s">
        <v>21</v>
      </c>
      <c r="F53" s="34" t="s">
        <v>22</v>
      </c>
      <c r="G53" s="35" t="str">
        <f t="shared" si="3"/>
        <v>09/06/2021</v>
      </c>
      <c r="H53" s="1" t="s">
        <v>1</v>
      </c>
      <c r="I53" s="1" t="s">
        <v>264</v>
      </c>
      <c r="J53" s="1" t="s">
        <v>229</v>
      </c>
      <c r="K53" s="1" t="s">
        <v>230</v>
      </c>
      <c r="L53" s="1" t="s">
        <v>348</v>
      </c>
      <c r="M53" s="1" t="s">
        <v>348</v>
      </c>
      <c r="N53" s="1" t="s">
        <v>348</v>
      </c>
      <c r="O53" s="1" t="s">
        <v>348</v>
      </c>
      <c r="Q53" s="1" t="s">
        <v>193</v>
      </c>
      <c r="R53" s="1" t="s">
        <v>193</v>
      </c>
      <c r="S53" s="1" t="s">
        <v>193</v>
      </c>
      <c r="T53" s="1" t="s">
        <v>193</v>
      </c>
      <c r="U53" s="25">
        <v>775</v>
      </c>
      <c r="V53" s="1" t="s">
        <v>193</v>
      </c>
      <c r="W53" s="1" t="s">
        <v>193</v>
      </c>
      <c r="X53" s="1" t="s">
        <v>193</v>
      </c>
      <c r="Y53" s="1" t="s">
        <v>193</v>
      </c>
      <c r="Z53" s="22">
        <f t="shared" si="4"/>
        <v>775</v>
      </c>
      <c r="AA53" s="1" t="s">
        <v>192</v>
      </c>
    </row>
    <row r="54" spans="1:27" x14ac:dyDescent="0.25">
      <c r="A54" s="1" t="s">
        <v>344</v>
      </c>
      <c r="B54" s="1" t="s">
        <v>365</v>
      </c>
      <c r="C54" s="5" t="str">
        <f t="shared" si="1"/>
        <v>14</v>
      </c>
      <c r="D54" s="5" t="str">
        <f t="shared" si="2"/>
        <v>06</v>
      </c>
      <c r="E54" s="4" t="s">
        <v>21</v>
      </c>
      <c r="F54" s="34" t="s">
        <v>22</v>
      </c>
      <c r="G54" s="35" t="str">
        <f t="shared" si="3"/>
        <v>14/06/2021</v>
      </c>
      <c r="H54" s="1" t="s">
        <v>1</v>
      </c>
      <c r="I54" s="1" t="s">
        <v>264</v>
      </c>
      <c r="J54" s="1" t="s">
        <v>229</v>
      </c>
      <c r="K54" s="1" t="s">
        <v>230</v>
      </c>
      <c r="L54" s="1" t="s">
        <v>349</v>
      </c>
      <c r="M54" s="1" t="s">
        <v>349</v>
      </c>
      <c r="N54" s="1" t="s">
        <v>349</v>
      </c>
      <c r="O54" s="1" t="s">
        <v>349</v>
      </c>
      <c r="Q54" s="1" t="s">
        <v>193</v>
      </c>
      <c r="R54" s="1" t="s">
        <v>193</v>
      </c>
      <c r="S54" s="1" t="s">
        <v>193</v>
      </c>
      <c r="T54" s="1" t="s">
        <v>193</v>
      </c>
      <c r="U54" s="25">
        <v>1250</v>
      </c>
      <c r="V54" s="1" t="s">
        <v>193</v>
      </c>
      <c r="W54" s="1" t="s">
        <v>193</v>
      </c>
      <c r="X54" s="1" t="s">
        <v>193</v>
      </c>
      <c r="Y54" s="1" t="s">
        <v>193</v>
      </c>
      <c r="Z54" s="22">
        <f t="shared" si="4"/>
        <v>1250</v>
      </c>
      <c r="AA54" s="1" t="s">
        <v>192</v>
      </c>
    </row>
    <row r="55" spans="1:27" x14ac:dyDescent="0.25">
      <c r="A55" s="1" t="s">
        <v>344</v>
      </c>
      <c r="B55" s="1" t="s">
        <v>366</v>
      </c>
      <c r="C55" s="5" t="str">
        <f t="shared" si="1"/>
        <v>16</v>
      </c>
      <c r="D55" s="5" t="str">
        <f t="shared" si="2"/>
        <v>06</v>
      </c>
      <c r="E55" s="4" t="s">
        <v>21</v>
      </c>
      <c r="F55" s="34" t="s">
        <v>22</v>
      </c>
      <c r="G55" s="35" t="str">
        <f t="shared" si="3"/>
        <v>16/06/2021</v>
      </c>
      <c r="H55" s="1" t="s">
        <v>1</v>
      </c>
      <c r="I55" s="1" t="s">
        <v>264</v>
      </c>
      <c r="J55" s="1" t="s">
        <v>229</v>
      </c>
      <c r="K55" s="1" t="s">
        <v>230</v>
      </c>
      <c r="L55" s="1" t="s">
        <v>350</v>
      </c>
      <c r="M55" s="1" t="s">
        <v>350</v>
      </c>
      <c r="N55" s="1" t="s">
        <v>350</v>
      </c>
      <c r="O55" s="1" t="s">
        <v>350</v>
      </c>
      <c r="Q55" s="1" t="s">
        <v>193</v>
      </c>
      <c r="R55" s="1" t="s">
        <v>193</v>
      </c>
      <c r="S55" s="1" t="s">
        <v>193</v>
      </c>
      <c r="T55" s="1" t="s">
        <v>193</v>
      </c>
      <c r="U55" s="25">
        <v>1937.5</v>
      </c>
      <c r="V55" s="1" t="s">
        <v>193</v>
      </c>
      <c r="W55" s="1" t="s">
        <v>193</v>
      </c>
      <c r="X55" s="1" t="s">
        <v>193</v>
      </c>
      <c r="Y55" s="1" t="s">
        <v>193</v>
      </c>
      <c r="Z55" s="22">
        <f t="shared" si="4"/>
        <v>1937.5</v>
      </c>
      <c r="AA55" s="1" t="s">
        <v>192</v>
      </c>
    </row>
    <row r="56" spans="1:27" x14ac:dyDescent="0.25">
      <c r="A56" s="1" t="s">
        <v>344</v>
      </c>
      <c r="B56" s="1" t="s">
        <v>366</v>
      </c>
      <c r="C56" s="5" t="str">
        <f t="shared" si="1"/>
        <v>16</v>
      </c>
      <c r="D56" s="5" t="str">
        <f t="shared" si="2"/>
        <v>06</v>
      </c>
      <c r="E56" s="4" t="s">
        <v>21</v>
      </c>
      <c r="F56" s="34" t="s">
        <v>22</v>
      </c>
      <c r="G56" s="35" t="str">
        <f t="shared" si="3"/>
        <v>16/06/2021</v>
      </c>
      <c r="H56" s="1" t="s">
        <v>1</v>
      </c>
      <c r="I56" s="1" t="s">
        <v>264</v>
      </c>
      <c r="J56" s="1" t="s">
        <v>229</v>
      </c>
      <c r="K56" s="1" t="s">
        <v>230</v>
      </c>
      <c r="L56" s="1" t="s">
        <v>351</v>
      </c>
      <c r="M56" s="1" t="s">
        <v>351</v>
      </c>
      <c r="N56" s="1" t="s">
        <v>351</v>
      </c>
      <c r="O56" s="1" t="s">
        <v>351</v>
      </c>
      <c r="Q56" s="1" t="s">
        <v>193</v>
      </c>
      <c r="R56" s="1" t="s">
        <v>193</v>
      </c>
      <c r="S56" s="1" t="s">
        <v>193</v>
      </c>
      <c r="T56" s="1" t="s">
        <v>193</v>
      </c>
      <c r="U56" s="25">
        <v>625</v>
      </c>
      <c r="V56" s="1" t="s">
        <v>193</v>
      </c>
      <c r="W56" s="1" t="s">
        <v>193</v>
      </c>
      <c r="X56" s="1" t="s">
        <v>193</v>
      </c>
      <c r="Y56" s="1" t="s">
        <v>193</v>
      </c>
      <c r="Z56" s="22">
        <f t="shared" si="4"/>
        <v>625</v>
      </c>
      <c r="AA56" s="1" t="s">
        <v>192</v>
      </c>
    </row>
    <row r="57" spans="1:27" x14ac:dyDescent="0.25">
      <c r="A57" s="1" t="s">
        <v>344</v>
      </c>
      <c r="B57" s="1" t="s">
        <v>367</v>
      </c>
      <c r="C57" s="5" t="str">
        <f t="shared" si="1"/>
        <v>18</v>
      </c>
      <c r="D57" s="5" t="str">
        <f t="shared" si="2"/>
        <v>06</v>
      </c>
      <c r="E57" s="4" t="s">
        <v>21</v>
      </c>
      <c r="F57" s="34" t="s">
        <v>22</v>
      </c>
      <c r="G57" s="35" t="str">
        <f t="shared" si="3"/>
        <v>18/06/2021</v>
      </c>
      <c r="H57" s="1" t="s">
        <v>1</v>
      </c>
      <c r="I57" s="1" t="s">
        <v>264</v>
      </c>
      <c r="J57" s="1" t="s">
        <v>229</v>
      </c>
      <c r="K57" s="1" t="s">
        <v>230</v>
      </c>
      <c r="L57" s="1" t="s">
        <v>352</v>
      </c>
      <c r="M57" s="1" t="s">
        <v>352</v>
      </c>
      <c r="N57" s="1" t="s">
        <v>352</v>
      </c>
      <c r="O57" s="1" t="s">
        <v>352</v>
      </c>
      <c r="Q57" s="1" t="s">
        <v>193</v>
      </c>
      <c r="R57" s="1" t="s">
        <v>193</v>
      </c>
      <c r="S57" s="1" t="s">
        <v>193</v>
      </c>
      <c r="T57" s="1" t="s">
        <v>193</v>
      </c>
      <c r="U57" s="25">
        <v>775</v>
      </c>
      <c r="V57" s="1" t="s">
        <v>193</v>
      </c>
      <c r="W57" s="1" t="s">
        <v>193</v>
      </c>
      <c r="X57" s="1" t="s">
        <v>193</v>
      </c>
      <c r="Y57" s="1" t="s">
        <v>193</v>
      </c>
      <c r="Z57" s="22">
        <f t="shared" si="4"/>
        <v>775</v>
      </c>
      <c r="AA57" s="1" t="s">
        <v>192</v>
      </c>
    </row>
    <row r="58" spans="1:27" x14ac:dyDescent="0.25">
      <c r="A58" s="1" t="s">
        <v>344</v>
      </c>
      <c r="B58" s="1" t="s">
        <v>368</v>
      </c>
      <c r="C58" s="5" t="str">
        <f t="shared" si="1"/>
        <v>22</v>
      </c>
      <c r="D58" s="5" t="str">
        <f t="shared" si="2"/>
        <v>06</v>
      </c>
      <c r="E58" s="4" t="s">
        <v>21</v>
      </c>
      <c r="F58" s="34" t="s">
        <v>22</v>
      </c>
      <c r="G58" s="35" t="str">
        <f t="shared" si="3"/>
        <v>22/06/2021</v>
      </c>
      <c r="H58" s="1" t="s">
        <v>1</v>
      </c>
      <c r="I58" s="1" t="s">
        <v>264</v>
      </c>
      <c r="J58" s="1" t="s">
        <v>229</v>
      </c>
      <c r="K58" s="1" t="s">
        <v>230</v>
      </c>
      <c r="L58" s="1" t="s">
        <v>353</v>
      </c>
      <c r="M58" s="1" t="s">
        <v>353</v>
      </c>
      <c r="N58" s="1" t="s">
        <v>353</v>
      </c>
      <c r="O58" s="1" t="s">
        <v>353</v>
      </c>
      <c r="Q58" s="1" t="s">
        <v>193</v>
      </c>
      <c r="R58" s="1" t="s">
        <v>193</v>
      </c>
      <c r="S58" s="1" t="s">
        <v>193</v>
      </c>
      <c r="T58" s="1" t="s">
        <v>193</v>
      </c>
      <c r="U58" s="25">
        <v>0</v>
      </c>
      <c r="V58" s="1" t="s">
        <v>193</v>
      </c>
      <c r="W58" s="1" t="s">
        <v>193</v>
      </c>
      <c r="X58" s="1" t="s">
        <v>193</v>
      </c>
      <c r="Y58" s="1" t="s">
        <v>193</v>
      </c>
      <c r="Z58" s="22">
        <f t="shared" si="4"/>
        <v>0</v>
      </c>
      <c r="AA58" s="1" t="s">
        <v>192</v>
      </c>
    </row>
    <row r="59" spans="1:27" x14ac:dyDescent="0.25">
      <c r="A59" s="1" t="s">
        <v>344</v>
      </c>
      <c r="B59" s="1" t="s">
        <v>368</v>
      </c>
      <c r="C59" s="5" t="str">
        <f t="shared" si="1"/>
        <v>22</v>
      </c>
      <c r="D59" s="5" t="str">
        <f t="shared" si="2"/>
        <v>06</v>
      </c>
      <c r="E59" s="4" t="s">
        <v>21</v>
      </c>
      <c r="F59" s="34" t="s">
        <v>22</v>
      </c>
      <c r="G59" s="35" t="str">
        <f t="shared" si="3"/>
        <v>22/06/2021</v>
      </c>
      <c r="H59" s="1" t="s">
        <v>1</v>
      </c>
      <c r="I59" s="1" t="s">
        <v>264</v>
      </c>
      <c r="J59" s="1" t="s">
        <v>229</v>
      </c>
      <c r="K59" s="1" t="s">
        <v>230</v>
      </c>
      <c r="L59" s="1" t="s">
        <v>354</v>
      </c>
      <c r="M59" s="1" t="s">
        <v>354</v>
      </c>
      <c r="N59" s="1" t="s">
        <v>354</v>
      </c>
      <c r="O59" s="1" t="s">
        <v>354</v>
      </c>
      <c r="Q59" s="1" t="s">
        <v>193</v>
      </c>
      <c r="R59" s="1" t="s">
        <v>193</v>
      </c>
      <c r="S59" s="1" t="s">
        <v>193</v>
      </c>
      <c r="T59" s="1" t="s">
        <v>193</v>
      </c>
      <c r="U59" s="25">
        <v>1250</v>
      </c>
      <c r="V59" s="1" t="s">
        <v>193</v>
      </c>
      <c r="W59" s="1" t="s">
        <v>193</v>
      </c>
      <c r="X59" s="1" t="s">
        <v>193</v>
      </c>
      <c r="Y59" s="1" t="s">
        <v>193</v>
      </c>
      <c r="Z59" s="22">
        <f t="shared" si="4"/>
        <v>1250</v>
      </c>
      <c r="AA59" s="1" t="s">
        <v>192</v>
      </c>
    </row>
    <row r="60" spans="1:27" x14ac:dyDescent="0.25">
      <c r="A60" s="1" t="s">
        <v>344</v>
      </c>
      <c r="B60" s="1" t="s">
        <v>369</v>
      </c>
      <c r="C60" s="5" t="str">
        <f t="shared" si="1"/>
        <v>23</v>
      </c>
      <c r="D60" s="5" t="str">
        <f t="shared" si="2"/>
        <v>06</v>
      </c>
      <c r="E60" s="4" t="s">
        <v>21</v>
      </c>
      <c r="F60" s="34" t="s">
        <v>22</v>
      </c>
      <c r="G60" s="35" t="str">
        <f t="shared" si="3"/>
        <v>23/06/2021</v>
      </c>
      <c r="H60" s="1" t="s">
        <v>1</v>
      </c>
      <c r="I60" s="1" t="s">
        <v>264</v>
      </c>
      <c r="J60" s="1" t="s">
        <v>229</v>
      </c>
      <c r="K60" s="1" t="s">
        <v>230</v>
      </c>
      <c r="L60" s="1" t="s">
        <v>355</v>
      </c>
      <c r="M60" s="1" t="s">
        <v>355</v>
      </c>
      <c r="N60" s="1" t="s">
        <v>355</v>
      </c>
      <c r="O60" s="1" t="s">
        <v>355</v>
      </c>
      <c r="Q60" s="1" t="s">
        <v>193</v>
      </c>
      <c r="R60" s="1" t="s">
        <v>193</v>
      </c>
      <c r="S60" s="1" t="s">
        <v>193</v>
      </c>
      <c r="T60" s="1" t="s">
        <v>193</v>
      </c>
      <c r="U60" s="25">
        <v>625</v>
      </c>
      <c r="V60" s="1" t="s">
        <v>193</v>
      </c>
      <c r="W60" s="1" t="s">
        <v>193</v>
      </c>
      <c r="X60" s="1" t="s">
        <v>193</v>
      </c>
      <c r="Y60" s="1" t="s">
        <v>193</v>
      </c>
      <c r="Z60" s="22">
        <f t="shared" si="4"/>
        <v>625</v>
      </c>
      <c r="AA60" s="1" t="s">
        <v>192</v>
      </c>
    </row>
    <row r="61" spans="1:27" x14ac:dyDescent="0.25">
      <c r="A61" s="1" t="s">
        <v>344</v>
      </c>
      <c r="B61" s="1" t="s">
        <v>370</v>
      </c>
      <c r="C61" s="5" t="str">
        <f t="shared" ref="C61:C124" si="5">+LEFT(B61,2)</f>
        <v>25</v>
      </c>
      <c r="D61" s="5" t="str">
        <f t="shared" ref="D61:D124" si="6">+RIGHT(B61,2)</f>
        <v>06</v>
      </c>
      <c r="E61" s="4" t="s">
        <v>21</v>
      </c>
      <c r="F61" s="34" t="s">
        <v>22</v>
      </c>
      <c r="G61" s="35" t="str">
        <f t="shared" ref="G61:G124" si="7">+C61&amp;F61&amp;D61&amp;F61&amp;E61</f>
        <v>25/06/2021</v>
      </c>
      <c r="H61" s="1" t="s">
        <v>1</v>
      </c>
      <c r="I61" s="1" t="s">
        <v>264</v>
      </c>
      <c r="J61" s="1" t="s">
        <v>229</v>
      </c>
      <c r="K61" s="1" t="s">
        <v>230</v>
      </c>
      <c r="L61" s="1" t="s">
        <v>356</v>
      </c>
      <c r="M61" s="1" t="s">
        <v>356</v>
      </c>
      <c r="N61" s="1" t="s">
        <v>356</v>
      </c>
      <c r="O61" s="1" t="s">
        <v>356</v>
      </c>
      <c r="Q61" s="1" t="s">
        <v>193</v>
      </c>
      <c r="R61" s="1" t="s">
        <v>193</v>
      </c>
      <c r="S61" s="1" t="s">
        <v>193</v>
      </c>
      <c r="T61" s="1" t="s">
        <v>193</v>
      </c>
      <c r="U61" s="25">
        <v>1550</v>
      </c>
      <c r="V61" s="1" t="s">
        <v>193</v>
      </c>
      <c r="W61" s="1" t="s">
        <v>193</v>
      </c>
      <c r="X61" s="1" t="s">
        <v>193</v>
      </c>
      <c r="Y61" s="1" t="s">
        <v>193</v>
      </c>
      <c r="Z61" s="22">
        <f t="shared" si="4"/>
        <v>1550</v>
      </c>
      <c r="AA61" s="1" t="s">
        <v>192</v>
      </c>
    </row>
    <row r="62" spans="1:27" x14ac:dyDescent="0.25">
      <c r="A62" s="1" t="s">
        <v>344</v>
      </c>
      <c r="B62" s="1" t="s">
        <v>371</v>
      </c>
      <c r="C62" s="5" t="str">
        <f t="shared" si="5"/>
        <v>26</v>
      </c>
      <c r="D62" s="5" t="str">
        <f t="shared" si="6"/>
        <v>06</v>
      </c>
      <c r="E62" s="4" t="s">
        <v>21</v>
      </c>
      <c r="F62" s="34" t="s">
        <v>22</v>
      </c>
      <c r="G62" s="35" t="str">
        <f t="shared" si="7"/>
        <v>26/06/2021</v>
      </c>
      <c r="H62" s="1" t="s">
        <v>1</v>
      </c>
      <c r="I62" s="1" t="s">
        <v>264</v>
      </c>
      <c r="J62" s="1" t="s">
        <v>229</v>
      </c>
      <c r="K62" s="1" t="s">
        <v>230</v>
      </c>
      <c r="L62" s="1" t="s">
        <v>357</v>
      </c>
      <c r="M62" s="1" t="s">
        <v>357</v>
      </c>
      <c r="N62" s="1" t="s">
        <v>357</v>
      </c>
      <c r="O62" s="1" t="s">
        <v>357</v>
      </c>
      <c r="Q62" s="1" t="s">
        <v>193</v>
      </c>
      <c r="R62" s="1" t="s">
        <v>193</v>
      </c>
      <c r="S62" s="1" t="s">
        <v>193</v>
      </c>
      <c r="T62" s="1" t="s">
        <v>193</v>
      </c>
      <c r="U62" s="25">
        <v>1550</v>
      </c>
      <c r="V62" s="1" t="s">
        <v>193</v>
      </c>
      <c r="W62" s="1" t="s">
        <v>193</v>
      </c>
      <c r="X62" s="1" t="s">
        <v>193</v>
      </c>
      <c r="Y62" s="1" t="s">
        <v>193</v>
      </c>
      <c r="Z62" s="22">
        <f t="shared" si="4"/>
        <v>1550</v>
      </c>
      <c r="AA62" s="1" t="s">
        <v>192</v>
      </c>
    </row>
    <row r="63" spans="1:27" x14ac:dyDescent="0.25">
      <c r="A63" s="1" t="s">
        <v>344</v>
      </c>
      <c r="B63" s="1" t="s">
        <v>371</v>
      </c>
      <c r="C63" s="5" t="str">
        <f t="shared" si="5"/>
        <v>26</v>
      </c>
      <c r="D63" s="5" t="str">
        <f t="shared" si="6"/>
        <v>06</v>
      </c>
      <c r="E63" s="4" t="s">
        <v>21</v>
      </c>
      <c r="F63" s="34" t="s">
        <v>22</v>
      </c>
      <c r="G63" s="35" t="str">
        <f t="shared" si="7"/>
        <v>26/06/2021</v>
      </c>
      <c r="H63" s="1" t="s">
        <v>1</v>
      </c>
      <c r="I63" s="1" t="s">
        <v>264</v>
      </c>
      <c r="J63" s="1" t="s">
        <v>229</v>
      </c>
      <c r="K63" s="1" t="s">
        <v>230</v>
      </c>
      <c r="L63" s="1" t="s">
        <v>358</v>
      </c>
      <c r="M63" s="1" t="s">
        <v>358</v>
      </c>
      <c r="N63" s="1" t="s">
        <v>358</v>
      </c>
      <c r="O63" s="1" t="s">
        <v>358</v>
      </c>
      <c r="Q63" s="1" t="s">
        <v>193</v>
      </c>
      <c r="R63" s="1" t="s">
        <v>193</v>
      </c>
      <c r="S63" s="1" t="s">
        <v>193</v>
      </c>
      <c r="T63" s="1" t="s">
        <v>193</v>
      </c>
      <c r="U63" s="25">
        <v>0</v>
      </c>
      <c r="V63" s="1" t="s">
        <v>193</v>
      </c>
      <c r="W63" s="1" t="s">
        <v>193</v>
      </c>
      <c r="X63" s="1" t="s">
        <v>193</v>
      </c>
      <c r="Y63" s="1" t="s">
        <v>193</v>
      </c>
      <c r="Z63" s="22">
        <f t="shared" si="4"/>
        <v>0</v>
      </c>
      <c r="AA63" s="1" t="s">
        <v>192</v>
      </c>
    </row>
    <row r="64" spans="1:27" x14ac:dyDescent="0.25">
      <c r="A64" s="1" t="s">
        <v>344</v>
      </c>
      <c r="B64" s="1" t="s">
        <v>372</v>
      </c>
      <c r="C64" s="5" t="str">
        <f t="shared" si="5"/>
        <v>28</v>
      </c>
      <c r="D64" s="5" t="str">
        <f t="shared" si="6"/>
        <v>06</v>
      </c>
      <c r="E64" s="4" t="s">
        <v>21</v>
      </c>
      <c r="F64" s="34" t="s">
        <v>22</v>
      </c>
      <c r="G64" s="35" t="str">
        <f t="shared" si="7"/>
        <v>28/06/2021</v>
      </c>
      <c r="H64" s="1" t="s">
        <v>1</v>
      </c>
      <c r="I64" s="1" t="s">
        <v>264</v>
      </c>
      <c r="J64" s="1" t="s">
        <v>229</v>
      </c>
      <c r="K64" s="1" t="s">
        <v>230</v>
      </c>
      <c r="L64" s="1" t="s">
        <v>359</v>
      </c>
      <c r="M64" s="1" t="s">
        <v>359</v>
      </c>
      <c r="N64" s="1" t="s">
        <v>359</v>
      </c>
      <c r="O64" s="1" t="s">
        <v>359</v>
      </c>
      <c r="Q64" s="1" t="s">
        <v>193</v>
      </c>
      <c r="R64" s="1" t="s">
        <v>193</v>
      </c>
      <c r="S64" s="1" t="s">
        <v>193</v>
      </c>
      <c r="T64" s="1" t="s">
        <v>193</v>
      </c>
      <c r="U64" s="25">
        <v>0</v>
      </c>
      <c r="V64" s="1" t="s">
        <v>193</v>
      </c>
      <c r="W64" s="1" t="s">
        <v>193</v>
      </c>
      <c r="X64" s="1" t="s">
        <v>193</v>
      </c>
      <c r="Y64" s="1" t="s">
        <v>193</v>
      </c>
      <c r="Z64" s="22">
        <f t="shared" si="4"/>
        <v>0</v>
      </c>
      <c r="AA64" s="1" t="s">
        <v>192</v>
      </c>
    </row>
    <row r="65" spans="1:27" x14ac:dyDescent="0.25">
      <c r="A65" s="1" t="s">
        <v>344</v>
      </c>
      <c r="B65" s="1" t="s">
        <v>373</v>
      </c>
      <c r="C65" s="5" t="str">
        <f t="shared" si="5"/>
        <v>29</v>
      </c>
      <c r="D65" s="5" t="str">
        <f t="shared" si="6"/>
        <v>06</v>
      </c>
      <c r="E65" s="4" t="s">
        <v>21</v>
      </c>
      <c r="F65" s="34" t="s">
        <v>22</v>
      </c>
      <c r="G65" s="35" t="str">
        <f t="shared" si="7"/>
        <v>29/06/2021</v>
      </c>
      <c r="H65" s="1" t="s">
        <v>1</v>
      </c>
      <c r="I65" s="1" t="s">
        <v>264</v>
      </c>
      <c r="J65" s="1" t="s">
        <v>229</v>
      </c>
      <c r="K65" s="1" t="s">
        <v>230</v>
      </c>
      <c r="L65" s="1" t="s">
        <v>360</v>
      </c>
      <c r="M65" s="1" t="s">
        <v>360</v>
      </c>
      <c r="N65" s="1" t="s">
        <v>360</v>
      </c>
      <c r="O65" s="1" t="s">
        <v>360</v>
      </c>
      <c r="Q65" s="1" t="s">
        <v>193</v>
      </c>
      <c r="R65" s="1" t="s">
        <v>193</v>
      </c>
      <c r="S65" s="1" t="s">
        <v>193</v>
      </c>
      <c r="T65" s="1" t="s">
        <v>193</v>
      </c>
      <c r="U65" s="25">
        <v>1250</v>
      </c>
      <c r="V65" s="1" t="s">
        <v>193</v>
      </c>
      <c r="W65" s="1" t="s">
        <v>193</v>
      </c>
      <c r="X65" s="1" t="s">
        <v>193</v>
      </c>
      <c r="Y65" s="1" t="s">
        <v>193</v>
      </c>
      <c r="Z65" s="22">
        <f t="shared" si="4"/>
        <v>1250</v>
      </c>
      <c r="AA65" s="1" t="s">
        <v>192</v>
      </c>
    </row>
    <row r="66" spans="1:27" x14ac:dyDescent="0.25">
      <c r="A66" s="1" t="s">
        <v>344</v>
      </c>
      <c r="B66" s="1" t="s">
        <v>374</v>
      </c>
      <c r="C66" s="5" t="str">
        <f t="shared" si="5"/>
        <v>30</v>
      </c>
      <c r="D66" s="5" t="str">
        <f t="shared" si="6"/>
        <v>06</v>
      </c>
      <c r="E66" s="4" t="s">
        <v>21</v>
      </c>
      <c r="F66" s="34" t="s">
        <v>22</v>
      </c>
      <c r="G66" s="35" t="str">
        <f t="shared" si="7"/>
        <v>30/06/2021</v>
      </c>
      <c r="H66" s="1" t="s">
        <v>1</v>
      </c>
      <c r="I66" s="1" t="s">
        <v>264</v>
      </c>
      <c r="J66" s="1" t="s">
        <v>229</v>
      </c>
      <c r="K66" s="1" t="s">
        <v>230</v>
      </c>
      <c r="L66" s="1" t="s">
        <v>361</v>
      </c>
      <c r="M66" s="1" t="s">
        <v>361</v>
      </c>
      <c r="N66" s="1" t="s">
        <v>361</v>
      </c>
      <c r="O66" s="1" t="s">
        <v>361</v>
      </c>
      <c r="Q66" s="1" t="s">
        <v>193</v>
      </c>
      <c r="R66" s="1" t="s">
        <v>193</v>
      </c>
      <c r="S66" s="1" t="s">
        <v>193</v>
      </c>
      <c r="T66" s="1" t="s">
        <v>193</v>
      </c>
      <c r="U66" s="25">
        <v>625</v>
      </c>
      <c r="V66" s="1" t="s">
        <v>193</v>
      </c>
      <c r="W66" s="1" t="s">
        <v>193</v>
      </c>
      <c r="X66" s="1" t="s">
        <v>193</v>
      </c>
      <c r="Y66" s="1" t="s">
        <v>193</v>
      </c>
      <c r="Z66" s="22">
        <f t="shared" si="4"/>
        <v>625</v>
      </c>
      <c r="AA66" s="1" t="s">
        <v>192</v>
      </c>
    </row>
    <row r="67" spans="1:27" x14ac:dyDescent="0.25">
      <c r="A67" s="1" t="s">
        <v>375</v>
      </c>
      <c r="B67" s="1" t="s">
        <v>392</v>
      </c>
      <c r="C67" s="5" t="str">
        <f t="shared" si="5"/>
        <v>05</v>
      </c>
      <c r="D67" s="5" t="str">
        <f t="shared" si="6"/>
        <v>07</v>
      </c>
      <c r="E67" s="4" t="s">
        <v>21</v>
      </c>
      <c r="F67" s="34" t="s">
        <v>22</v>
      </c>
      <c r="G67" s="35" t="str">
        <f t="shared" si="7"/>
        <v>05/07/2021</v>
      </c>
      <c r="H67" s="1" t="s">
        <v>1</v>
      </c>
      <c r="I67" s="1" t="s">
        <v>264</v>
      </c>
      <c r="J67" s="1" t="s">
        <v>229</v>
      </c>
      <c r="K67" s="1" t="s">
        <v>230</v>
      </c>
      <c r="L67" s="1" t="s">
        <v>376</v>
      </c>
      <c r="M67" s="1" t="s">
        <v>376</v>
      </c>
      <c r="N67" s="1" t="s">
        <v>376</v>
      </c>
      <c r="O67" s="1" t="s">
        <v>376</v>
      </c>
      <c r="Q67" s="1" t="s">
        <v>193</v>
      </c>
      <c r="R67" s="1" t="s">
        <v>193</v>
      </c>
      <c r="S67" s="1" t="s">
        <v>193</v>
      </c>
      <c r="T67" s="1" t="s">
        <v>193</v>
      </c>
      <c r="U67" s="25">
        <v>1250</v>
      </c>
      <c r="V67" s="1" t="s">
        <v>193</v>
      </c>
      <c r="W67" s="1" t="s">
        <v>193</v>
      </c>
      <c r="X67" s="1" t="s">
        <v>193</v>
      </c>
      <c r="Y67" s="1" t="s">
        <v>193</v>
      </c>
      <c r="Z67" s="22">
        <f t="shared" ref="Z67:Z130" si="8">+U67</f>
        <v>1250</v>
      </c>
      <c r="AA67" s="1" t="s">
        <v>192</v>
      </c>
    </row>
    <row r="68" spans="1:27" x14ac:dyDescent="0.25">
      <c r="A68" s="1" t="s">
        <v>375</v>
      </c>
      <c r="B68" s="1" t="s">
        <v>393</v>
      </c>
      <c r="C68" s="5" t="str">
        <f t="shared" si="5"/>
        <v>06</v>
      </c>
      <c r="D68" s="5" t="str">
        <f t="shared" si="6"/>
        <v>07</v>
      </c>
      <c r="E68" s="4" t="s">
        <v>21</v>
      </c>
      <c r="F68" s="34" t="s">
        <v>22</v>
      </c>
      <c r="G68" s="35" t="str">
        <f t="shared" si="7"/>
        <v>06/07/2021</v>
      </c>
      <c r="H68" s="1" t="s">
        <v>1</v>
      </c>
      <c r="I68" s="1" t="s">
        <v>264</v>
      </c>
      <c r="J68" s="1" t="s">
        <v>229</v>
      </c>
      <c r="K68" s="1" t="s">
        <v>230</v>
      </c>
      <c r="L68" s="1" t="s">
        <v>377</v>
      </c>
      <c r="M68" s="1" t="s">
        <v>377</v>
      </c>
      <c r="N68" s="1" t="s">
        <v>377</v>
      </c>
      <c r="O68" s="1" t="s">
        <v>377</v>
      </c>
      <c r="Q68" s="1" t="s">
        <v>193</v>
      </c>
      <c r="R68" s="1" t="s">
        <v>193</v>
      </c>
      <c r="S68" s="1" t="s">
        <v>193</v>
      </c>
      <c r="T68" s="1" t="s">
        <v>193</v>
      </c>
      <c r="U68" s="25">
        <v>1937.5</v>
      </c>
      <c r="V68" s="1" t="s">
        <v>193</v>
      </c>
      <c r="W68" s="1" t="s">
        <v>193</v>
      </c>
      <c r="X68" s="1" t="s">
        <v>193</v>
      </c>
      <c r="Y68" s="1" t="s">
        <v>193</v>
      </c>
      <c r="Z68" s="22">
        <f t="shared" si="8"/>
        <v>1937.5</v>
      </c>
      <c r="AA68" s="1" t="s">
        <v>192</v>
      </c>
    </row>
    <row r="69" spans="1:27" x14ac:dyDescent="0.25">
      <c r="A69" s="1" t="s">
        <v>375</v>
      </c>
      <c r="B69" s="1" t="s">
        <v>393</v>
      </c>
      <c r="C69" s="5" t="str">
        <f t="shared" si="5"/>
        <v>06</v>
      </c>
      <c r="D69" s="5" t="str">
        <f t="shared" si="6"/>
        <v>07</v>
      </c>
      <c r="E69" s="4" t="s">
        <v>21</v>
      </c>
      <c r="F69" s="34" t="s">
        <v>22</v>
      </c>
      <c r="G69" s="35" t="str">
        <f t="shared" si="7"/>
        <v>06/07/2021</v>
      </c>
      <c r="H69" s="1" t="s">
        <v>1</v>
      </c>
      <c r="I69" s="1" t="s">
        <v>264</v>
      </c>
      <c r="J69" s="1" t="s">
        <v>229</v>
      </c>
      <c r="K69" s="1" t="s">
        <v>230</v>
      </c>
      <c r="L69" s="1" t="s">
        <v>378</v>
      </c>
      <c r="M69" s="1" t="s">
        <v>378</v>
      </c>
      <c r="N69" s="1" t="s">
        <v>378</v>
      </c>
      <c r="O69" s="1" t="s">
        <v>378</v>
      </c>
      <c r="Q69" s="1" t="s">
        <v>193</v>
      </c>
      <c r="R69" s="1" t="s">
        <v>193</v>
      </c>
      <c r="S69" s="1" t="s">
        <v>193</v>
      </c>
      <c r="T69" s="1" t="s">
        <v>193</v>
      </c>
      <c r="U69" s="25">
        <v>775</v>
      </c>
      <c r="V69" s="1" t="s">
        <v>193</v>
      </c>
      <c r="W69" s="1" t="s">
        <v>193</v>
      </c>
      <c r="X69" s="1" t="s">
        <v>193</v>
      </c>
      <c r="Y69" s="1" t="s">
        <v>193</v>
      </c>
      <c r="Z69" s="22">
        <f t="shared" si="8"/>
        <v>775</v>
      </c>
      <c r="AA69" s="1" t="s">
        <v>192</v>
      </c>
    </row>
    <row r="70" spans="1:27" x14ac:dyDescent="0.25">
      <c r="A70" s="1" t="s">
        <v>375</v>
      </c>
      <c r="B70" s="1" t="s">
        <v>393</v>
      </c>
      <c r="C70" s="5" t="str">
        <f t="shared" si="5"/>
        <v>06</v>
      </c>
      <c r="D70" s="5" t="str">
        <f t="shared" si="6"/>
        <v>07</v>
      </c>
      <c r="E70" s="4" t="s">
        <v>21</v>
      </c>
      <c r="F70" s="34" t="s">
        <v>22</v>
      </c>
      <c r="G70" s="35" t="str">
        <f t="shared" si="7"/>
        <v>06/07/2021</v>
      </c>
      <c r="H70" s="1" t="s">
        <v>1</v>
      </c>
      <c r="I70" s="1" t="s">
        <v>264</v>
      </c>
      <c r="J70" s="1" t="s">
        <v>229</v>
      </c>
      <c r="K70" s="1" t="s">
        <v>230</v>
      </c>
      <c r="L70" s="1" t="s">
        <v>379</v>
      </c>
      <c r="M70" s="1" t="s">
        <v>379</v>
      </c>
      <c r="N70" s="1" t="s">
        <v>379</v>
      </c>
      <c r="O70" s="1" t="s">
        <v>379</v>
      </c>
      <c r="Q70" s="1" t="s">
        <v>193</v>
      </c>
      <c r="R70" s="1" t="s">
        <v>193</v>
      </c>
      <c r="S70" s="1" t="s">
        <v>193</v>
      </c>
      <c r="T70" s="1" t="s">
        <v>193</v>
      </c>
      <c r="U70" s="25">
        <v>625</v>
      </c>
      <c r="V70" s="1" t="s">
        <v>193</v>
      </c>
      <c r="W70" s="1" t="s">
        <v>193</v>
      </c>
      <c r="X70" s="1" t="s">
        <v>193</v>
      </c>
      <c r="Y70" s="1" t="s">
        <v>193</v>
      </c>
      <c r="Z70" s="22">
        <f t="shared" si="8"/>
        <v>625</v>
      </c>
      <c r="AA70" s="1" t="s">
        <v>192</v>
      </c>
    </row>
    <row r="71" spans="1:27" x14ac:dyDescent="0.25">
      <c r="A71" s="1" t="s">
        <v>375</v>
      </c>
      <c r="B71" s="1" t="s">
        <v>394</v>
      </c>
      <c r="C71" s="5" t="str">
        <f t="shared" si="5"/>
        <v>12</v>
      </c>
      <c r="D71" s="5" t="str">
        <f t="shared" si="6"/>
        <v>07</v>
      </c>
      <c r="E71" s="4" t="s">
        <v>21</v>
      </c>
      <c r="F71" s="34" t="s">
        <v>22</v>
      </c>
      <c r="G71" s="35" t="str">
        <f t="shared" si="7"/>
        <v>12/07/2021</v>
      </c>
      <c r="H71" s="1" t="s">
        <v>1</v>
      </c>
      <c r="I71" s="1" t="s">
        <v>264</v>
      </c>
      <c r="J71" s="1" t="s">
        <v>229</v>
      </c>
      <c r="K71" s="1" t="s">
        <v>230</v>
      </c>
      <c r="L71" s="1" t="s">
        <v>380</v>
      </c>
      <c r="M71" s="1" t="s">
        <v>380</v>
      </c>
      <c r="N71" s="1" t="s">
        <v>380</v>
      </c>
      <c r="O71" s="1" t="s">
        <v>380</v>
      </c>
      <c r="Q71" s="1" t="s">
        <v>193</v>
      </c>
      <c r="R71" s="1" t="s">
        <v>193</v>
      </c>
      <c r="S71" s="1" t="s">
        <v>193</v>
      </c>
      <c r="T71" s="1" t="s">
        <v>193</v>
      </c>
      <c r="U71" s="25">
        <v>0</v>
      </c>
      <c r="V71" s="1" t="s">
        <v>193</v>
      </c>
      <c r="W71" s="1" t="s">
        <v>193</v>
      </c>
      <c r="X71" s="1" t="s">
        <v>193</v>
      </c>
      <c r="Y71" s="1" t="s">
        <v>193</v>
      </c>
      <c r="Z71" s="22">
        <f t="shared" si="8"/>
        <v>0</v>
      </c>
      <c r="AA71" s="1" t="s">
        <v>192</v>
      </c>
    </row>
    <row r="72" spans="1:27" x14ac:dyDescent="0.25">
      <c r="A72" s="1" t="s">
        <v>375</v>
      </c>
      <c r="B72" s="1" t="s">
        <v>395</v>
      </c>
      <c r="C72" s="5" t="str">
        <f t="shared" si="5"/>
        <v>14</v>
      </c>
      <c r="D72" s="5" t="str">
        <f t="shared" si="6"/>
        <v>07</v>
      </c>
      <c r="E72" s="4" t="s">
        <v>21</v>
      </c>
      <c r="F72" s="34" t="s">
        <v>22</v>
      </c>
      <c r="G72" s="35" t="str">
        <f t="shared" si="7"/>
        <v>14/07/2021</v>
      </c>
      <c r="H72" s="1" t="s">
        <v>1</v>
      </c>
      <c r="I72" s="1" t="s">
        <v>264</v>
      </c>
      <c r="J72" s="1" t="s">
        <v>229</v>
      </c>
      <c r="K72" s="1" t="s">
        <v>230</v>
      </c>
      <c r="L72" s="1" t="s">
        <v>381</v>
      </c>
      <c r="M72" s="1" t="s">
        <v>381</v>
      </c>
      <c r="N72" s="1" t="s">
        <v>381</v>
      </c>
      <c r="O72" s="1" t="s">
        <v>381</v>
      </c>
      <c r="Q72" s="1" t="s">
        <v>193</v>
      </c>
      <c r="R72" s="1" t="s">
        <v>193</v>
      </c>
      <c r="S72" s="1" t="s">
        <v>193</v>
      </c>
      <c r="T72" s="1" t="s">
        <v>193</v>
      </c>
      <c r="U72" s="25">
        <v>625</v>
      </c>
      <c r="V72" s="1" t="s">
        <v>193</v>
      </c>
      <c r="W72" s="1" t="s">
        <v>193</v>
      </c>
      <c r="X72" s="1" t="s">
        <v>193</v>
      </c>
      <c r="Y72" s="1" t="s">
        <v>193</v>
      </c>
      <c r="Z72" s="22">
        <f t="shared" si="8"/>
        <v>625</v>
      </c>
      <c r="AA72" s="1" t="s">
        <v>192</v>
      </c>
    </row>
    <row r="73" spans="1:27" x14ac:dyDescent="0.25">
      <c r="A73" s="1" t="s">
        <v>375</v>
      </c>
      <c r="B73" s="1" t="s">
        <v>395</v>
      </c>
      <c r="C73" s="5" t="str">
        <f t="shared" si="5"/>
        <v>14</v>
      </c>
      <c r="D73" s="5" t="str">
        <f t="shared" si="6"/>
        <v>07</v>
      </c>
      <c r="E73" s="4" t="s">
        <v>21</v>
      </c>
      <c r="F73" s="34" t="s">
        <v>22</v>
      </c>
      <c r="G73" s="35" t="str">
        <f t="shared" si="7"/>
        <v>14/07/2021</v>
      </c>
      <c r="H73" s="1" t="s">
        <v>1</v>
      </c>
      <c r="I73" s="1" t="s">
        <v>264</v>
      </c>
      <c r="J73" s="1" t="s">
        <v>229</v>
      </c>
      <c r="K73" s="1" t="s">
        <v>230</v>
      </c>
      <c r="L73" s="1" t="s">
        <v>382</v>
      </c>
      <c r="M73" s="1" t="s">
        <v>382</v>
      </c>
      <c r="N73" s="1" t="s">
        <v>382</v>
      </c>
      <c r="O73" s="1" t="s">
        <v>382</v>
      </c>
      <c r="Q73" s="1" t="s">
        <v>193</v>
      </c>
      <c r="R73" s="1" t="s">
        <v>193</v>
      </c>
      <c r="S73" s="1" t="s">
        <v>193</v>
      </c>
      <c r="T73" s="1" t="s">
        <v>193</v>
      </c>
      <c r="U73" s="25">
        <v>1250</v>
      </c>
      <c r="V73" s="1" t="s">
        <v>193</v>
      </c>
      <c r="W73" s="1" t="s">
        <v>193</v>
      </c>
      <c r="X73" s="1" t="s">
        <v>193</v>
      </c>
      <c r="Y73" s="1" t="s">
        <v>193</v>
      </c>
      <c r="Z73" s="22">
        <f t="shared" si="8"/>
        <v>1250</v>
      </c>
      <c r="AA73" s="1" t="s">
        <v>192</v>
      </c>
    </row>
    <row r="74" spans="1:27" x14ac:dyDescent="0.25">
      <c r="A74" s="1" t="s">
        <v>375</v>
      </c>
      <c r="B74" s="1" t="s">
        <v>396</v>
      </c>
      <c r="C74" s="5" t="str">
        <f t="shared" si="5"/>
        <v>18</v>
      </c>
      <c r="D74" s="5" t="str">
        <f t="shared" si="6"/>
        <v>07</v>
      </c>
      <c r="E74" s="4" t="s">
        <v>21</v>
      </c>
      <c r="F74" s="34" t="s">
        <v>22</v>
      </c>
      <c r="G74" s="35" t="str">
        <f t="shared" si="7"/>
        <v>18/07/2021</v>
      </c>
      <c r="H74" s="1" t="s">
        <v>1</v>
      </c>
      <c r="I74" s="1" t="s">
        <v>264</v>
      </c>
      <c r="J74" s="1" t="s">
        <v>229</v>
      </c>
      <c r="K74" s="1" t="s">
        <v>230</v>
      </c>
      <c r="L74" s="1" t="s">
        <v>383</v>
      </c>
      <c r="M74" s="1" t="s">
        <v>383</v>
      </c>
      <c r="N74" s="1" t="s">
        <v>383</v>
      </c>
      <c r="O74" s="1" t="s">
        <v>383</v>
      </c>
      <c r="Q74" s="1" t="s">
        <v>193</v>
      </c>
      <c r="R74" s="1" t="s">
        <v>193</v>
      </c>
      <c r="S74" s="1" t="s">
        <v>193</v>
      </c>
      <c r="T74" s="1" t="s">
        <v>193</v>
      </c>
      <c r="U74" s="25">
        <v>0</v>
      </c>
      <c r="V74" s="1" t="s">
        <v>193</v>
      </c>
      <c r="W74" s="1" t="s">
        <v>193</v>
      </c>
      <c r="X74" s="1" t="s">
        <v>193</v>
      </c>
      <c r="Y74" s="1" t="s">
        <v>193</v>
      </c>
      <c r="Z74" s="22">
        <f t="shared" si="8"/>
        <v>0</v>
      </c>
      <c r="AA74" s="1" t="s">
        <v>192</v>
      </c>
    </row>
    <row r="75" spans="1:27" x14ac:dyDescent="0.25">
      <c r="A75" s="1" t="s">
        <v>375</v>
      </c>
      <c r="B75" s="1" t="s">
        <v>396</v>
      </c>
      <c r="C75" s="5" t="str">
        <f t="shared" si="5"/>
        <v>18</v>
      </c>
      <c r="D75" s="5" t="str">
        <f t="shared" si="6"/>
        <v>07</v>
      </c>
      <c r="E75" s="4" t="s">
        <v>21</v>
      </c>
      <c r="F75" s="34" t="s">
        <v>22</v>
      </c>
      <c r="G75" s="35" t="str">
        <f t="shared" si="7"/>
        <v>18/07/2021</v>
      </c>
      <c r="H75" s="1" t="s">
        <v>1</v>
      </c>
      <c r="I75" s="1" t="s">
        <v>264</v>
      </c>
      <c r="J75" s="1" t="s">
        <v>229</v>
      </c>
      <c r="K75" s="1" t="s">
        <v>230</v>
      </c>
      <c r="L75" s="1" t="s">
        <v>384</v>
      </c>
      <c r="M75" s="1" t="s">
        <v>384</v>
      </c>
      <c r="N75" s="1" t="s">
        <v>384</v>
      </c>
      <c r="O75" s="1" t="s">
        <v>384</v>
      </c>
      <c r="Q75" s="1" t="s">
        <v>193</v>
      </c>
      <c r="R75" s="1" t="s">
        <v>193</v>
      </c>
      <c r="S75" s="1" t="s">
        <v>193</v>
      </c>
      <c r="T75" s="1" t="s">
        <v>193</v>
      </c>
      <c r="U75" s="25">
        <v>1937.5</v>
      </c>
      <c r="V75" s="1" t="s">
        <v>193</v>
      </c>
      <c r="W75" s="1" t="s">
        <v>193</v>
      </c>
      <c r="X75" s="1" t="s">
        <v>193</v>
      </c>
      <c r="Y75" s="1" t="s">
        <v>193</v>
      </c>
      <c r="Z75" s="22">
        <f t="shared" si="8"/>
        <v>1937.5</v>
      </c>
      <c r="AA75" s="1" t="s">
        <v>192</v>
      </c>
    </row>
    <row r="76" spans="1:27" x14ac:dyDescent="0.25">
      <c r="A76" s="1" t="s">
        <v>375</v>
      </c>
      <c r="B76" s="1" t="s">
        <v>397</v>
      </c>
      <c r="C76" s="5" t="str">
        <f t="shared" si="5"/>
        <v>19</v>
      </c>
      <c r="D76" s="5" t="str">
        <f t="shared" si="6"/>
        <v>07</v>
      </c>
      <c r="E76" s="4" t="s">
        <v>21</v>
      </c>
      <c r="F76" s="34" t="s">
        <v>22</v>
      </c>
      <c r="G76" s="35" t="str">
        <f t="shared" si="7"/>
        <v>19/07/2021</v>
      </c>
      <c r="H76" s="1" t="s">
        <v>1</v>
      </c>
      <c r="I76" s="1" t="s">
        <v>264</v>
      </c>
      <c r="J76" s="1" t="s">
        <v>229</v>
      </c>
      <c r="K76" s="1" t="s">
        <v>230</v>
      </c>
      <c r="L76" s="1" t="s">
        <v>385</v>
      </c>
      <c r="M76" s="1" t="s">
        <v>385</v>
      </c>
      <c r="N76" s="1" t="s">
        <v>385</v>
      </c>
      <c r="O76" s="1" t="s">
        <v>385</v>
      </c>
      <c r="Q76" s="1" t="s">
        <v>193</v>
      </c>
      <c r="R76" s="1" t="s">
        <v>193</v>
      </c>
      <c r="S76" s="1" t="s">
        <v>193</v>
      </c>
      <c r="T76" s="1" t="s">
        <v>193</v>
      </c>
      <c r="U76" s="25">
        <v>1250</v>
      </c>
      <c r="V76" s="1" t="s">
        <v>193</v>
      </c>
      <c r="W76" s="1" t="s">
        <v>193</v>
      </c>
      <c r="X76" s="1" t="s">
        <v>193</v>
      </c>
      <c r="Y76" s="1" t="s">
        <v>193</v>
      </c>
      <c r="Z76" s="22">
        <f t="shared" si="8"/>
        <v>1250</v>
      </c>
      <c r="AA76" s="1" t="s">
        <v>192</v>
      </c>
    </row>
    <row r="77" spans="1:27" x14ac:dyDescent="0.25">
      <c r="A77" s="1" t="s">
        <v>375</v>
      </c>
      <c r="B77" s="1" t="s">
        <v>397</v>
      </c>
      <c r="C77" s="5" t="str">
        <f t="shared" si="5"/>
        <v>19</v>
      </c>
      <c r="D77" s="5" t="str">
        <f t="shared" si="6"/>
        <v>07</v>
      </c>
      <c r="E77" s="4" t="s">
        <v>21</v>
      </c>
      <c r="F77" s="34" t="s">
        <v>22</v>
      </c>
      <c r="G77" s="35" t="str">
        <f t="shared" si="7"/>
        <v>19/07/2021</v>
      </c>
      <c r="H77" s="1" t="s">
        <v>1</v>
      </c>
      <c r="I77" s="1" t="s">
        <v>264</v>
      </c>
      <c r="J77" s="1" t="s">
        <v>229</v>
      </c>
      <c r="K77" s="1" t="s">
        <v>230</v>
      </c>
      <c r="L77" s="1" t="s">
        <v>386</v>
      </c>
      <c r="M77" s="1" t="s">
        <v>386</v>
      </c>
      <c r="N77" s="1" t="s">
        <v>386</v>
      </c>
      <c r="O77" s="1" t="s">
        <v>386</v>
      </c>
      <c r="Q77" s="1" t="s">
        <v>193</v>
      </c>
      <c r="R77" s="1" t="s">
        <v>193</v>
      </c>
      <c r="S77" s="1" t="s">
        <v>193</v>
      </c>
      <c r="T77" s="1" t="s">
        <v>193</v>
      </c>
      <c r="U77" s="25">
        <v>775</v>
      </c>
      <c r="V77" s="1" t="s">
        <v>193</v>
      </c>
      <c r="W77" s="1" t="s">
        <v>193</v>
      </c>
      <c r="X77" s="1" t="s">
        <v>193</v>
      </c>
      <c r="Y77" s="1" t="s">
        <v>193</v>
      </c>
      <c r="Z77" s="22">
        <f t="shared" si="8"/>
        <v>775</v>
      </c>
      <c r="AA77" s="1" t="s">
        <v>192</v>
      </c>
    </row>
    <row r="78" spans="1:27" x14ac:dyDescent="0.25">
      <c r="A78" s="1" t="s">
        <v>375</v>
      </c>
      <c r="B78" s="1" t="s">
        <v>397</v>
      </c>
      <c r="C78" s="5" t="str">
        <f t="shared" si="5"/>
        <v>19</v>
      </c>
      <c r="D78" s="5" t="str">
        <f t="shared" si="6"/>
        <v>07</v>
      </c>
      <c r="E78" s="4" t="s">
        <v>21</v>
      </c>
      <c r="F78" s="34" t="s">
        <v>22</v>
      </c>
      <c r="G78" s="35" t="str">
        <f t="shared" si="7"/>
        <v>19/07/2021</v>
      </c>
      <c r="H78" s="1" t="s">
        <v>1</v>
      </c>
      <c r="I78" s="1" t="s">
        <v>264</v>
      </c>
      <c r="J78" s="1" t="s">
        <v>229</v>
      </c>
      <c r="K78" s="1" t="s">
        <v>230</v>
      </c>
      <c r="L78" s="1" t="s">
        <v>387</v>
      </c>
      <c r="M78" s="1" t="s">
        <v>387</v>
      </c>
      <c r="N78" s="1" t="s">
        <v>387</v>
      </c>
      <c r="O78" s="1" t="s">
        <v>387</v>
      </c>
      <c r="Q78" s="1" t="s">
        <v>193</v>
      </c>
      <c r="R78" s="1" t="s">
        <v>193</v>
      </c>
      <c r="S78" s="1" t="s">
        <v>193</v>
      </c>
      <c r="T78" s="1" t="s">
        <v>193</v>
      </c>
      <c r="U78" s="25">
        <v>625</v>
      </c>
      <c r="V78" s="1" t="s">
        <v>193</v>
      </c>
      <c r="W78" s="1" t="s">
        <v>193</v>
      </c>
      <c r="X78" s="1" t="s">
        <v>193</v>
      </c>
      <c r="Y78" s="1" t="s">
        <v>193</v>
      </c>
      <c r="Z78" s="22">
        <f t="shared" si="8"/>
        <v>625</v>
      </c>
      <c r="AA78" s="1" t="s">
        <v>192</v>
      </c>
    </row>
    <row r="79" spans="1:27" x14ac:dyDescent="0.25">
      <c r="A79" s="1" t="s">
        <v>375</v>
      </c>
      <c r="B79" s="1" t="s">
        <v>398</v>
      </c>
      <c r="C79" s="5" t="str">
        <f t="shared" si="5"/>
        <v>26</v>
      </c>
      <c r="D79" s="5" t="str">
        <f t="shared" si="6"/>
        <v>07</v>
      </c>
      <c r="E79" s="4" t="s">
        <v>21</v>
      </c>
      <c r="F79" s="34" t="s">
        <v>22</v>
      </c>
      <c r="G79" s="35" t="str">
        <f t="shared" si="7"/>
        <v>26/07/2021</v>
      </c>
      <c r="H79" s="1" t="s">
        <v>1</v>
      </c>
      <c r="I79" s="1" t="s">
        <v>264</v>
      </c>
      <c r="J79" s="1" t="s">
        <v>229</v>
      </c>
      <c r="K79" s="1" t="s">
        <v>230</v>
      </c>
      <c r="L79" s="1" t="s">
        <v>388</v>
      </c>
      <c r="M79" s="1" t="s">
        <v>388</v>
      </c>
      <c r="N79" s="1" t="s">
        <v>388</v>
      </c>
      <c r="O79" s="1" t="s">
        <v>388</v>
      </c>
      <c r="Q79" s="1" t="s">
        <v>193</v>
      </c>
      <c r="R79" s="1" t="s">
        <v>193</v>
      </c>
      <c r="S79" s="1" t="s">
        <v>193</v>
      </c>
      <c r="T79" s="1" t="s">
        <v>193</v>
      </c>
      <c r="U79" s="25">
        <v>1250</v>
      </c>
      <c r="V79" s="1" t="s">
        <v>193</v>
      </c>
      <c r="W79" s="1" t="s">
        <v>193</v>
      </c>
      <c r="X79" s="1" t="s">
        <v>193</v>
      </c>
      <c r="Y79" s="1" t="s">
        <v>193</v>
      </c>
      <c r="Z79" s="22">
        <f t="shared" si="8"/>
        <v>1250</v>
      </c>
      <c r="AA79" s="1" t="s">
        <v>192</v>
      </c>
    </row>
    <row r="80" spans="1:27" x14ac:dyDescent="0.25">
      <c r="A80" s="1" t="s">
        <v>375</v>
      </c>
      <c r="B80" s="1" t="s">
        <v>399</v>
      </c>
      <c r="C80" s="5" t="str">
        <f t="shared" si="5"/>
        <v>28</v>
      </c>
      <c r="D80" s="5" t="str">
        <f t="shared" si="6"/>
        <v>07</v>
      </c>
      <c r="E80" s="4" t="s">
        <v>21</v>
      </c>
      <c r="F80" s="34" t="s">
        <v>22</v>
      </c>
      <c r="G80" s="35" t="str">
        <f t="shared" si="7"/>
        <v>28/07/2021</v>
      </c>
      <c r="H80" s="1" t="s">
        <v>1</v>
      </c>
      <c r="I80" s="1" t="s">
        <v>264</v>
      </c>
      <c r="J80" s="1" t="s">
        <v>229</v>
      </c>
      <c r="K80" s="1" t="s">
        <v>230</v>
      </c>
      <c r="L80" s="1" t="s">
        <v>389</v>
      </c>
      <c r="M80" s="1" t="s">
        <v>389</v>
      </c>
      <c r="N80" s="1" t="s">
        <v>389</v>
      </c>
      <c r="O80" s="1" t="s">
        <v>389</v>
      </c>
      <c r="Q80" s="1" t="s">
        <v>193</v>
      </c>
      <c r="R80" s="1" t="s">
        <v>193</v>
      </c>
      <c r="S80" s="1" t="s">
        <v>193</v>
      </c>
      <c r="T80" s="1" t="s">
        <v>193</v>
      </c>
      <c r="U80" s="25">
        <v>625</v>
      </c>
      <c r="V80" s="1" t="s">
        <v>193</v>
      </c>
      <c r="W80" s="1" t="s">
        <v>193</v>
      </c>
      <c r="X80" s="1" t="s">
        <v>193</v>
      </c>
      <c r="Y80" s="1" t="s">
        <v>193</v>
      </c>
      <c r="Z80" s="22">
        <f t="shared" si="8"/>
        <v>625</v>
      </c>
      <c r="AA80" s="1" t="s">
        <v>192</v>
      </c>
    </row>
    <row r="81" spans="1:27" x14ac:dyDescent="0.25">
      <c r="A81" s="1" t="s">
        <v>375</v>
      </c>
      <c r="B81" s="1" t="s">
        <v>399</v>
      </c>
      <c r="C81" s="5" t="str">
        <f t="shared" si="5"/>
        <v>28</v>
      </c>
      <c r="D81" s="5" t="str">
        <f t="shared" si="6"/>
        <v>07</v>
      </c>
      <c r="E81" s="4" t="s">
        <v>21</v>
      </c>
      <c r="F81" s="34" t="s">
        <v>22</v>
      </c>
      <c r="G81" s="35" t="str">
        <f t="shared" si="7"/>
        <v>28/07/2021</v>
      </c>
      <c r="H81" s="1" t="s">
        <v>1</v>
      </c>
      <c r="I81" s="1" t="s">
        <v>264</v>
      </c>
      <c r="J81" s="1" t="s">
        <v>229</v>
      </c>
      <c r="K81" s="1" t="s">
        <v>230</v>
      </c>
      <c r="L81" s="1" t="s">
        <v>390</v>
      </c>
      <c r="M81" s="1" t="s">
        <v>390</v>
      </c>
      <c r="N81" s="1" t="s">
        <v>390</v>
      </c>
      <c r="O81" s="1" t="s">
        <v>390</v>
      </c>
      <c r="Q81" s="1" t="s">
        <v>193</v>
      </c>
      <c r="R81" s="1" t="s">
        <v>193</v>
      </c>
      <c r="S81" s="1" t="s">
        <v>193</v>
      </c>
      <c r="T81" s="1" t="s">
        <v>193</v>
      </c>
      <c r="U81" s="25">
        <v>1937.5</v>
      </c>
      <c r="V81" s="1" t="s">
        <v>193</v>
      </c>
      <c r="W81" s="1" t="s">
        <v>193</v>
      </c>
      <c r="X81" s="1" t="s">
        <v>193</v>
      </c>
      <c r="Y81" s="1" t="s">
        <v>193</v>
      </c>
      <c r="Z81" s="22">
        <f t="shared" si="8"/>
        <v>1937.5</v>
      </c>
      <c r="AA81" s="1" t="s">
        <v>192</v>
      </c>
    </row>
    <row r="82" spans="1:27" x14ac:dyDescent="0.25">
      <c r="A82" s="1" t="s">
        <v>375</v>
      </c>
      <c r="B82" s="1" t="s">
        <v>400</v>
      </c>
      <c r="C82" s="5" t="str">
        <f t="shared" si="5"/>
        <v>31</v>
      </c>
      <c r="D82" s="5" t="str">
        <f t="shared" si="6"/>
        <v>07</v>
      </c>
      <c r="E82" s="4" t="s">
        <v>21</v>
      </c>
      <c r="F82" s="34" t="s">
        <v>22</v>
      </c>
      <c r="G82" s="35" t="str">
        <f t="shared" si="7"/>
        <v>31/07/2021</v>
      </c>
      <c r="H82" s="1" t="s">
        <v>1</v>
      </c>
      <c r="I82" s="1" t="s">
        <v>264</v>
      </c>
      <c r="J82" s="1" t="s">
        <v>229</v>
      </c>
      <c r="K82" s="1" t="s">
        <v>230</v>
      </c>
      <c r="L82" s="1" t="s">
        <v>391</v>
      </c>
      <c r="M82" s="1" t="s">
        <v>391</v>
      </c>
      <c r="N82" s="1" t="s">
        <v>391</v>
      </c>
      <c r="O82" s="1" t="s">
        <v>391</v>
      </c>
      <c r="Q82" s="1" t="s">
        <v>193</v>
      </c>
      <c r="R82" s="1" t="s">
        <v>193</v>
      </c>
      <c r="S82" s="1" t="s">
        <v>193</v>
      </c>
      <c r="T82" s="1" t="s">
        <v>193</v>
      </c>
      <c r="U82" s="25">
        <v>775</v>
      </c>
      <c r="V82" s="1" t="s">
        <v>193</v>
      </c>
      <c r="W82" s="1" t="s">
        <v>193</v>
      </c>
      <c r="X82" s="1" t="s">
        <v>193</v>
      </c>
      <c r="Y82" s="1" t="s">
        <v>193</v>
      </c>
      <c r="Z82" s="22">
        <f t="shared" si="8"/>
        <v>775</v>
      </c>
      <c r="AA82" s="1" t="s">
        <v>192</v>
      </c>
    </row>
    <row r="83" spans="1:27" x14ac:dyDescent="0.25">
      <c r="A83" s="1" t="s">
        <v>424</v>
      </c>
      <c r="B83" s="1" t="s">
        <v>425</v>
      </c>
      <c r="C83" s="5" t="str">
        <f t="shared" si="5"/>
        <v>02</v>
      </c>
      <c r="D83" s="5" t="str">
        <f t="shared" si="6"/>
        <v>08</v>
      </c>
      <c r="E83" s="4" t="s">
        <v>21</v>
      </c>
      <c r="F83" s="34" t="s">
        <v>22</v>
      </c>
      <c r="G83" s="35" t="str">
        <f t="shared" si="7"/>
        <v>02/08/2021</v>
      </c>
      <c r="H83" s="1" t="s">
        <v>1</v>
      </c>
      <c r="I83" s="1" t="s">
        <v>264</v>
      </c>
      <c r="J83" s="1" t="s">
        <v>229</v>
      </c>
      <c r="K83" s="1" t="s">
        <v>230</v>
      </c>
      <c r="L83" s="1" t="s">
        <v>414</v>
      </c>
      <c r="M83" s="1" t="s">
        <v>414</v>
      </c>
      <c r="N83" s="1" t="s">
        <v>414</v>
      </c>
      <c r="O83" s="1" t="s">
        <v>414</v>
      </c>
      <c r="Q83" s="1" t="s">
        <v>193</v>
      </c>
      <c r="R83" s="1" t="s">
        <v>193</v>
      </c>
      <c r="S83" s="1" t="s">
        <v>193</v>
      </c>
      <c r="T83" s="1" t="s">
        <v>193</v>
      </c>
      <c r="U83" s="25">
        <v>1400</v>
      </c>
      <c r="V83" s="1" t="s">
        <v>193</v>
      </c>
      <c r="W83" s="1" t="s">
        <v>193</v>
      </c>
      <c r="X83" s="1" t="s">
        <v>193</v>
      </c>
      <c r="Y83" s="1" t="s">
        <v>193</v>
      </c>
      <c r="Z83" s="22">
        <f t="shared" si="8"/>
        <v>1400</v>
      </c>
      <c r="AA83" s="1" t="s">
        <v>192</v>
      </c>
    </row>
    <row r="84" spans="1:27" x14ac:dyDescent="0.25">
      <c r="A84" s="1" t="s">
        <v>424</v>
      </c>
      <c r="B84" s="1" t="s">
        <v>463</v>
      </c>
      <c r="C84" s="5" t="str">
        <f t="shared" si="5"/>
        <v>04</v>
      </c>
      <c r="D84" s="5" t="str">
        <f t="shared" si="6"/>
        <v>08</v>
      </c>
      <c r="E84" s="4" t="s">
        <v>21</v>
      </c>
      <c r="F84" s="34" t="s">
        <v>22</v>
      </c>
      <c r="G84" s="35" t="str">
        <f t="shared" si="7"/>
        <v>04/08/2021</v>
      </c>
      <c r="H84" s="1" t="s">
        <v>1</v>
      </c>
      <c r="I84" s="1" t="s">
        <v>264</v>
      </c>
      <c r="J84" s="1" t="s">
        <v>229</v>
      </c>
      <c r="K84" s="1" t="s">
        <v>230</v>
      </c>
      <c r="L84" s="1" t="s">
        <v>415</v>
      </c>
      <c r="M84" s="1" t="s">
        <v>415</v>
      </c>
      <c r="N84" s="1" t="s">
        <v>415</v>
      </c>
      <c r="O84" s="1" t="s">
        <v>415</v>
      </c>
      <c r="Q84" s="1" t="s">
        <v>193</v>
      </c>
      <c r="R84" s="1" t="s">
        <v>193</v>
      </c>
      <c r="S84" s="1" t="s">
        <v>193</v>
      </c>
      <c r="T84" s="1" t="s">
        <v>193</v>
      </c>
      <c r="U84" s="25">
        <v>700</v>
      </c>
      <c r="V84" s="1" t="s">
        <v>193</v>
      </c>
      <c r="W84" s="1" t="s">
        <v>193</v>
      </c>
      <c r="X84" s="1" t="s">
        <v>193</v>
      </c>
      <c r="Y84" s="1" t="s">
        <v>193</v>
      </c>
      <c r="Z84" s="22">
        <f t="shared" si="8"/>
        <v>700</v>
      </c>
      <c r="AA84" s="1" t="s">
        <v>192</v>
      </c>
    </row>
    <row r="85" spans="1:27" x14ac:dyDescent="0.25">
      <c r="A85" s="1" t="s">
        <v>424</v>
      </c>
      <c r="B85" s="1" t="s">
        <v>463</v>
      </c>
      <c r="C85" s="5" t="str">
        <f t="shared" si="5"/>
        <v>04</v>
      </c>
      <c r="D85" s="5" t="str">
        <f t="shared" si="6"/>
        <v>08</v>
      </c>
      <c r="E85" s="4" t="s">
        <v>21</v>
      </c>
      <c r="F85" s="34" t="s">
        <v>22</v>
      </c>
      <c r="G85" s="35" t="str">
        <f t="shared" si="7"/>
        <v>04/08/2021</v>
      </c>
      <c r="H85" s="1" t="s">
        <v>1</v>
      </c>
      <c r="I85" s="1" t="s">
        <v>264</v>
      </c>
      <c r="J85" s="1" t="s">
        <v>229</v>
      </c>
      <c r="K85" s="1" t="s">
        <v>230</v>
      </c>
      <c r="L85" s="1" t="s">
        <v>416</v>
      </c>
      <c r="M85" s="1" t="s">
        <v>416</v>
      </c>
      <c r="N85" s="1" t="s">
        <v>416</v>
      </c>
      <c r="O85" s="1" t="s">
        <v>416</v>
      </c>
      <c r="Q85" s="1" t="s">
        <v>193</v>
      </c>
      <c r="R85" s="1" t="s">
        <v>193</v>
      </c>
      <c r="S85" s="1" t="s">
        <v>193</v>
      </c>
      <c r="T85" s="1" t="s">
        <v>193</v>
      </c>
      <c r="U85" s="25">
        <v>1400</v>
      </c>
      <c r="V85" s="1" t="s">
        <v>193</v>
      </c>
      <c r="W85" s="1" t="s">
        <v>193</v>
      </c>
      <c r="X85" s="1" t="s">
        <v>193</v>
      </c>
      <c r="Y85" s="1" t="s">
        <v>193</v>
      </c>
      <c r="Z85" s="22">
        <f t="shared" si="8"/>
        <v>1400</v>
      </c>
      <c r="AA85" s="1" t="s">
        <v>192</v>
      </c>
    </row>
    <row r="86" spans="1:27" x14ac:dyDescent="0.25">
      <c r="A86" s="1" t="s">
        <v>424</v>
      </c>
      <c r="B86" s="1" t="s">
        <v>464</v>
      </c>
      <c r="C86" s="5" t="str">
        <f t="shared" si="5"/>
        <v>11</v>
      </c>
      <c r="D86" s="5" t="str">
        <f t="shared" si="6"/>
        <v>08</v>
      </c>
      <c r="E86" s="4" t="s">
        <v>21</v>
      </c>
      <c r="F86" s="34" t="s">
        <v>22</v>
      </c>
      <c r="G86" s="35" t="str">
        <f t="shared" si="7"/>
        <v>11/08/2021</v>
      </c>
      <c r="H86" s="1" t="s">
        <v>1</v>
      </c>
      <c r="I86" s="1" t="s">
        <v>264</v>
      </c>
      <c r="J86" s="1" t="s">
        <v>229</v>
      </c>
      <c r="K86" s="1" t="s">
        <v>230</v>
      </c>
      <c r="L86" s="1" t="s">
        <v>417</v>
      </c>
      <c r="M86" s="1" t="s">
        <v>417</v>
      </c>
      <c r="N86" s="1" t="s">
        <v>417</v>
      </c>
      <c r="O86" s="1" t="s">
        <v>417</v>
      </c>
      <c r="Q86" s="1" t="s">
        <v>193</v>
      </c>
      <c r="R86" s="1" t="s">
        <v>193</v>
      </c>
      <c r="S86" s="1" t="s">
        <v>193</v>
      </c>
      <c r="T86" s="1" t="s">
        <v>193</v>
      </c>
      <c r="U86" s="25">
        <v>700</v>
      </c>
      <c r="V86" s="1" t="s">
        <v>193</v>
      </c>
      <c r="W86" s="1" t="s">
        <v>193</v>
      </c>
      <c r="X86" s="1" t="s">
        <v>193</v>
      </c>
      <c r="Y86" s="1" t="s">
        <v>193</v>
      </c>
      <c r="Z86" s="22">
        <f t="shared" si="8"/>
        <v>700</v>
      </c>
      <c r="AA86" s="1" t="s">
        <v>192</v>
      </c>
    </row>
    <row r="87" spans="1:27" x14ac:dyDescent="0.25">
      <c r="A87" s="1" t="s">
        <v>424</v>
      </c>
      <c r="B87" s="1" t="s">
        <v>464</v>
      </c>
      <c r="C87" s="5" t="str">
        <f t="shared" si="5"/>
        <v>11</v>
      </c>
      <c r="D87" s="5" t="str">
        <f t="shared" si="6"/>
        <v>08</v>
      </c>
      <c r="E87" s="4" t="s">
        <v>21</v>
      </c>
      <c r="F87" s="34" t="s">
        <v>22</v>
      </c>
      <c r="G87" s="35" t="str">
        <f t="shared" si="7"/>
        <v>11/08/2021</v>
      </c>
      <c r="H87" s="1" t="s">
        <v>1</v>
      </c>
      <c r="I87" s="1" t="s">
        <v>264</v>
      </c>
      <c r="J87" s="1" t="s">
        <v>229</v>
      </c>
      <c r="K87" s="1" t="s">
        <v>230</v>
      </c>
      <c r="L87" s="1" t="s">
        <v>418</v>
      </c>
      <c r="M87" s="1" t="s">
        <v>418</v>
      </c>
      <c r="N87" s="1" t="s">
        <v>418</v>
      </c>
      <c r="O87" s="1" t="s">
        <v>418</v>
      </c>
      <c r="Q87" s="1" t="s">
        <v>193</v>
      </c>
      <c r="R87" s="1" t="s">
        <v>193</v>
      </c>
      <c r="S87" s="1" t="s">
        <v>193</v>
      </c>
      <c r="T87" s="1" t="s">
        <v>193</v>
      </c>
      <c r="U87" s="25">
        <v>2125</v>
      </c>
      <c r="V87" s="1" t="s">
        <v>193</v>
      </c>
      <c r="W87" s="1" t="s">
        <v>193</v>
      </c>
      <c r="X87" s="1" t="s">
        <v>193</v>
      </c>
      <c r="Y87" s="1" t="s">
        <v>193</v>
      </c>
      <c r="Z87" s="22">
        <f t="shared" si="8"/>
        <v>2125</v>
      </c>
      <c r="AA87" s="1" t="s">
        <v>192</v>
      </c>
    </row>
    <row r="88" spans="1:27" x14ac:dyDescent="0.25">
      <c r="A88" s="1" t="s">
        <v>424</v>
      </c>
      <c r="B88" s="1" t="s">
        <v>464</v>
      </c>
      <c r="C88" s="5" t="str">
        <f t="shared" si="5"/>
        <v>11</v>
      </c>
      <c r="D88" s="5" t="str">
        <f t="shared" si="6"/>
        <v>08</v>
      </c>
      <c r="E88" s="4" t="s">
        <v>21</v>
      </c>
      <c r="F88" s="34" t="s">
        <v>22</v>
      </c>
      <c r="G88" s="35" t="str">
        <f t="shared" si="7"/>
        <v>11/08/2021</v>
      </c>
      <c r="H88" s="1" t="s">
        <v>1</v>
      </c>
      <c r="I88" s="1" t="s">
        <v>264</v>
      </c>
      <c r="J88" s="1" t="s">
        <v>229</v>
      </c>
      <c r="K88" s="1" t="s">
        <v>230</v>
      </c>
      <c r="L88" s="1" t="s">
        <v>419</v>
      </c>
      <c r="M88" s="1" t="s">
        <v>419</v>
      </c>
      <c r="N88" s="1" t="s">
        <v>419</v>
      </c>
      <c r="O88" s="1" t="s">
        <v>419</v>
      </c>
      <c r="Q88" s="1" t="s">
        <v>193</v>
      </c>
      <c r="R88" s="1" t="s">
        <v>193</v>
      </c>
      <c r="S88" s="1" t="s">
        <v>193</v>
      </c>
      <c r="T88" s="1" t="s">
        <v>193</v>
      </c>
      <c r="U88" s="25">
        <v>850</v>
      </c>
      <c r="V88" s="1" t="s">
        <v>193</v>
      </c>
      <c r="W88" s="1" t="s">
        <v>193</v>
      </c>
      <c r="X88" s="1" t="s">
        <v>193</v>
      </c>
      <c r="Y88" s="1" t="s">
        <v>193</v>
      </c>
      <c r="Z88" s="22">
        <f t="shared" si="8"/>
        <v>850</v>
      </c>
      <c r="AA88" s="1" t="s">
        <v>192</v>
      </c>
    </row>
    <row r="89" spans="1:27" x14ac:dyDescent="0.25">
      <c r="A89" s="1" t="s">
        <v>424</v>
      </c>
      <c r="B89" s="1" t="s">
        <v>464</v>
      </c>
      <c r="C89" s="5" t="str">
        <f t="shared" si="5"/>
        <v>11</v>
      </c>
      <c r="D89" s="5" t="str">
        <f t="shared" si="6"/>
        <v>08</v>
      </c>
      <c r="E89" s="4" t="s">
        <v>21</v>
      </c>
      <c r="F89" s="34" t="s">
        <v>22</v>
      </c>
      <c r="G89" s="35" t="str">
        <f t="shared" si="7"/>
        <v>11/08/2021</v>
      </c>
      <c r="H89" s="1" t="s">
        <v>1</v>
      </c>
      <c r="I89" s="1" t="s">
        <v>264</v>
      </c>
      <c r="J89" s="1" t="s">
        <v>229</v>
      </c>
      <c r="K89" s="1" t="s">
        <v>230</v>
      </c>
      <c r="L89" s="1" t="s">
        <v>420</v>
      </c>
      <c r="M89" s="1" t="s">
        <v>420</v>
      </c>
      <c r="N89" s="1" t="s">
        <v>420</v>
      </c>
      <c r="O89" s="1" t="s">
        <v>420</v>
      </c>
      <c r="Q89" s="1" t="s">
        <v>193</v>
      </c>
      <c r="R89" s="1" t="s">
        <v>193</v>
      </c>
      <c r="S89" s="1" t="s">
        <v>193</v>
      </c>
      <c r="T89" s="1" t="s">
        <v>193</v>
      </c>
      <c r="U89" s="25">
        <v>1400</v>
      </c>
      <c r="V89" s="1" t="s">
        <v>193</v>
      </c>
      <c r="W89" s="1" t="s">
        <v>193</v>
      </c>
      <c r="X89" s="1" t="s">
        <v>193</v>
      </c>
      <c r="Y89" s="1" t="s">
        <v>193</v>
      </c>
      <c r="Z89" s="22">
        <f t="shared" si="8"/>
        <v>1400</v>
      </c>
      <c r="AA89" s="1" t="s">
        <v>192</v>
      </c>
    </row>
    <row r="90" spans="1:27" x14ac:dyDescent="0.25">
      <c r="A90" s="1" t="s">
        <v>424</v>
      </c>
      <c r="B90" s="1" t="s">
        <v>465</v>
      </c>
      <c r="C90" s="5" t="str">
        <f t="shared" si="5"/>
        <v>18</v>
      </c>
      <c r="D90" s="5" t="str">
        <f t="shared" si="6"/>
        <v>08</v>
      </c>
      <c r="E90" s="4" t="s">
        <v>21</v>
      </c>
      <c r="F90" s="34" t="s">
        <v>22</v>
      </c>
      <c r="G90" s="35" t="str">
        <f t="shared" si="7"/>
        <v>18/08/2021</v>
      </c>
      <c r="H90" s="1" t="s">
        <v>1</v>
      </c>
      <c r="I90" s="1" t="s">
        <v>264</v>
      </c>
      <c r="J90" s="1" t="s">
        <v>229</v>
      </c>
      <c r="K90" s="1" t="s">
        <v>230</v>
      </c>
      <c r="L90" s="1" t="s">
        <v>421</v>
      </c>
      <c r="M90" s="1" t="s">
        <v>421</v>
      </c>
      <c r="N90" s="1" t="s">
        <v>421</v>
      </c>
      <c r="O90" s="1" t="s">
        <v>421</v>
      </c>
      <c r="Q90" s="1" t="s">
        <v>193</v>
      </c>
      <c r="R90" s="1" t="s">
        <v>193</v>
      </c>
      <c r="S90" s="1" t="s">
        <v>193</v>
      </c>
      <c r="T90" s="1" t="s">
        <v>193</v>
      </c>
      <c r="U90" s="25">
        <v>700</v>
      </c>
      <c r="V90" s="1" t="s">
        <v>193</v>
      </c>
      <c r="W90" s="1" t="s">
        <v>193</v>
      </c>
      <c r="X90" s="1" t="s">
        <v>193</v>
      </c>
      <c r="Y90" s="1" t="s">
        <v>193</v>
      </c>
      <c r="Z90" s="22">
        <f t="shared" si="8"/>
        <v>700</v>
      </c>
      <c r="AA90" s="1" t="s">
        <v>192</v>
      </c>
    </row>
    <row r="91" spans="1:27" x14ac:dyDescent="0.25">
      <c r="A91" s="1" t="s">
        <v>424</v>
      </c>
      <c r="B91" s="1" t="s">
        <v>466</v>
      </c>
      <c r="C91" s="5" t="str">
        <f t="shared" si="5"/>
        <v>26</v>
      </c>
      <c r="D91" s="5" t="str">
        <f t="shared" si="6"/>
        <v>08</v>
      </c>
      <c r="E91" s="4" t="s">
        <v>21</v>
      </c>
      <c r="F91" s="34" t="s">
        <v>22</v>
      </c>
      <c r="G91" s="35" t="str">
        <f t="shared" si="7"/>
        <v>26/08/2021</v>
      </c>
      <c r="H91" s="1" t="s">
        <v>1</v>
      </c>
      <c r="I91" s="1" t="s">
        <v>264</v>
      </c>
      <c r="J91" s="1" t="s">
        <v>229</v>
      </c>
      <c r="K91" s="1" t="s">
        <v>230</v>
      </c>
      <c r="L91" s="1" t="s">
        <v>422</v>
      </c>
      <c r="M91" s="1" t="s">
        <v>422</v>
      </c>
      <c r="N91" s="1" t="s">
        <v>422</v>
      </c>
      <c r="O91" s="1" t="s">
        <v>422</v>
      </c>
      <c r="Q91" s="1" t="s">
        <v>193</v>
      </c>
      <c r="R91" s="1" t="s">
        <v>193</v>
      </c>
      <c r="S91" s="1" t="s">
        <v>193</v>
      </c>
      <c r="T91" s="1" t="s">
        <v>193</v>
      </c>
      <c r="U91" s="25">
        <v>850</v>
      </c>
      <c r="V91" s="1" t="s">
        <v>193</v>
      </c>
      <c r="W91" s="1" t="s">
        <v>193</v>
      </c>
      <c r="X91" s="1" t="s">
        <v>193</v>
      </c>
      <c r="Y91" s="1" t="s">
        <v>193</v>
      </c>
      <c r="Z91" s="22">
        <f t="shared" si="8"/>
        <v>850</v>
      </c>
      <c r="AA91" s="1" t="s">
        <v>192</v>
      </c>
    </row>
    <row r="92" spans="1:27" x14ac:dyDescent="0.25">
      <c r="A92" s="1" t="s">
        <v>424</v>
      </c>
      <c r="B92" s="1" t="s">
        <v>467</v>
      </c>
      <c r="C92" s="5" t="str">
        <f t="shared" si="5"/>
        <v>30</v>
      </c>
      <c r="D92" s="5" t="str">
        <f t="shared" si="6"/>
        <v>08</v>
      </c>
      <c r="E92" s="4" t="s">
        <v>21</v>
      </c>
      <c r="F92" s="34" t="s">
        <v>22</v>
      </c>
      <c r="G92" s="35" t="str">
        <f t="shared" si="7"/>
        <v>30/08/2021</v>
      </c>
      <c r="H92" s="1" t="s">
        <v>1</v>
      </c>
      <c r="I92" s="1" t="s">
        <v>264</v>
      </c>
      <c r="J92" s="1" t="s">
        <v>229</v>
      </c>
      <c r="K92" s="1" t="s">
        <v>230</v>
      </c>
      <c r="L92" s="1" t="s">
        <v>423</v>
      </c>
      <c r="M92" s="1" t="s">
        <v>423</v>
      </c>
      <c r="N92" s="1" t="s">
        <v>423</v>
      </c>
      <c r="O92" s="1" t="s">
        <v>423</v>
      </c>
      <c r="Q92" s="1" t="s">
        <v>193</v>
      </c>
      <c r="R92" s="1" t="s">
        <v>193</v>
      </c>
      <c r="S92" s="1" t="s">
        <v>193</v>
      </c>
      <c r="T92" s="1" t="s">
        <v>193</v>
      </c>
      <c r="U92" s="25">
        <v>1400</v>
      </c>
      <c r="V92" s="1" t="s">
        <v>193</v>
      </c>
      <c r="W92" s="1" t="s">
        <v>193</v>
      </c>
      <c r="X92" s="1" t="s">
        <v>193</v>
      </c>
      <c r="Y92" s="1" t="s">
        <v>193</v>
      </c>
      <c r="Z92" s="22">
        <f t="shared" si="8"/>
        <v>1400</v>
      </c>
      <c r="AA92" s="1" t="s">
        <v>192</v>
      </c>
    </row>
    <row r="93" spans="1:27" x14ac:dyDescent="0.25">
      <c r="A93" s="1" t="s">
        <v>436</v>
      </c>
      <c r="B93" s="1" t="s">
        <v>437</v>
      </c>
      <c r="C93" s="5" t="str">
        <f t="shared" si="5"/>
        <v>01</v>
      </c>
      <c r="D93" s="5" t="str">
        <f t="shared" si="6"/>
        <v>09</v>
      </c>
      <c r="E93" s="4" t="s">
        <v>21</v>
      </c>
      <c r="F93" s="34" t="s">
        <v>22</v>
      </c>
      <c r="G93" s="35" t="str">
        <f t="shared" si="7"/>
        <v>01/09/2021</v>
      </c>
      <c r="H93" s="1" t="s">
        <v>1</v>
      </c>
      <c r="I93" s="1" t="s">
        <v>264</v>
      </c>
      <c r="J93" s="1" t="s">
        <v>229</v>
      </c>
      <c r="K93" s="1" t="s">
        <v>230</v>
      </c>
      <c r="L93" s="1" t="s">
        <v>426</v>
      </c>
      <c r="M93" s="1" t="s">
        <v>426</v>
      </c>
      <c r="N93" s="1" t="s">
        <v>426</v>
      </c>
      <c r="O93" s="1" t="s">
        <v>426</v>
      </c>
      <c r="Q93" s="1" t="s">
        <v>193</v>
      </c>
      <c r="R93" s="1" t="s">
        <v>193</v>
      </c>
      <c r="S93" s="1" t="s">
        <v>193</v>
      </c>
      <c r="T93" s="1" t="s">
        <v>193</v>
      </c>
      <c r="U93" s="25">
        <v>2125</v>
      </c>
      <c r="V93" s="1" t="s">
        <v>193</v>
      </c>
      <c r="W93" s="1" t="s">
        <v>193</v>
      </c>
      <c r="X93" s="1" t="s">
        <v>193</v>
      </c>
      <c r="Y93" s="1" t="s">
        <v>193</v>
      </c>
      <c r="Z93" s="22">
        <f t="shared" si="8"/>
        <v>2125</v>
      </c>
      <c r="AA93" s="1" t="s">
        <v>192</v>
      </c>
    </row>
    <row r="94" spans="1:27" x14ac:dyDescent="0.25">
      <c r="A94" s="1" t="s">
        <v>436</v>
      </c>
      <c r="B94" s="1" t="s">
        <v>438</v>
      </c>
      <c r="C94" s="5" t="str">
        <f t="shared" si="5"/>
        <v>06</v>
      </c>
      <c r="D94" s="5" t="str">
        <f t="shared" si="6"/>
        <v>09</v>
      </c>
      <c r="E94" s="4" t="s">
        <v>21</v>
      </c>
      <c r="F94" s="34" t="s">
        <v>22</v>
      </c>
      <c r="G94" s="35" t="str">
        <f t="shared" si="7"/>
        <v>06/09/2021</v>
      </c>
      <c r="H94" s="1" t="s">
        <v>1</v>
      </c>
      <c r="I94" s="1" t="s">
        <v>264</v>
      </c>
      <c r="J94" s="1" t="s">
        <v>229</v>
      </c>
      <c r="K94" s="1" t="s">
        <v>230</v>
      </c>
      <c r="L94" s="1" t="s">
        <v>427</v>
      </c>
      <c r="M94" s="1" t="s">
        <v>427</v>
      </c>
      <c r="N94" s="1" t="s">
        <v>427</v>
      </c>
      <c r="O94" s="1" t="s">
        <v>427</v>
      </c>
      <c r="Q94" s="1" t="s">
        <v>193</v>
      </c>
      <c r="R94" s="1" t="s">
        <v>193</v>
      </c>
      <c r="S94" s="1" t="s">
        <v>193</v>
      </c>
      <c r="T94" s="1" t="s">
        <v>193</v>
      </c>
      <c r="U94" s="25">
        <v>1400</v>
      </c>
      <c r="V94" s="1" t="s">
        <v>193</v>
      </c>
      <c r="W94" s="1" t="s">
        <v>193</v>
      </c>
      <c r="X94" s="1" t="s">
        <v>193</v>
      </c>
      <c r="Y94" s="1" t="s">
        <v>193</v>
      </c>
      <c r="Z94" s="22">
        <f t="shared" si="8"/>
        <v>1400</v>
      </c>
      <c r="AA94" s="1" t="s">
        <v>192</v>
      </c>
    </row>
    <row r="95" spans="1:27" x14ac:dyDescent="0.25">
      <c r="A95" s="1" t="s">
        <v>436</v>
      </c>
      <c r="B95" s="1" t="s">
        <v>439</v>
      </c>
      <c r="C95" s="5" t="str">
        <f t="shared" si="5"/>
        <v>11</v>
      </c>
      <c r="D95" s="5" t="str">
        <f t="shared" si="6"/>
        <v>09</v>
      </c>
      <c r="E95" s="4" t="s">
        <v>21</v>
      </c>
      <c r="F95" s="34" t="s">
        <v>22</v>
      </c>
      <c r="G95" s="35" t="str">
        <f t="shared" si="7"/>
        <v>11/09/2021</v>
      </c>
      <c r="H95" s="1" t="s">
        <v>1</v>
      </c>
      <c r="I95" s="1" t="s">
        <v>264</v>
      </c>
      <c r="J95" s="1" t="s">
        <v>229</v>
      </c>
      <c r="K95" s="1" t="s">
        <v>230</v>
      </c>
      <c r="L95" s="1" t="s">
        <v>428</v>
      </c>
      <c r="M95" s="1" t="s">
        <v>428</v>
      </c>
      <c r="N95" s="1" t="s">
        <v>428</v>
      </c>
      <c r="O95" s="1" t="s">
        <v>428</v>
      </c>
      <c r="Q95" s="1" t="s">
        <v>193</v>
      </c>
      <c r="R95" s="1" t="s">
        <v>193</v>
      </c>
      <c r="S95" s="1" t="s">
        <v>193</v>
      </c>
      <c r="T95" s="1" t="s">
        <v>193</v>
      </c>
      <c r="U95" s="25">
        <v>2125</v>
      </c>
      <c r="V95" s="1" t="s">
        <v>193</v>
      </c>
      <c r="W95" s="1" t="s">
        <v>193</v>
      </c>
      <c r="X95" s="1" t="s">
        <v>193</v>
      </c>
      <c r="Y95" s="1" t="s">
        <v>193</v>
      </c>
      <c r="Z95" s="22">
        <f t="shared" si="8"/>
        <v>2125</v>
      </c>
      <c r="AA95" s="1" t="s">
        <v>192</v>
      </c>
    </row>
    <row r="96" spans="1:27" x14ac:dyDescent="0.25">
      <c r="A96" s="1" t="s">
        <v>436</v>
      </c>
      <c r="B96" s="1" t="s">
        <v>440</v>
      </c>
      <c r="C96" s="5" t="str">
        <f t="shared" si="5"/>
        <v>13</v>
      </c>
      <c r="D96" s="5" t="str">
        <f t="shared" si="6"/>
        <v>09</v>
      </c>
      <c r="E96" s="4" t="s">
        <v>21</v>
      </c>
      <c r="F96" s="34" t="s">
        <v>22</v>
      </c>
      <c r="G96" s="35" t="str">
        <f t="shared" si="7"/>
        <v>13/09/2021</v>
      </c>
      <c r="H96" s="1" t="s">
        <v>1</v>
      </c>
      <c r="I96" s="1" t="s">
        <v>264</v>
      </c>
      <c r="J96" s="1" t="s">
        <v>229</v>
      </c>
      <c r="K96" s="1" t="s">
        <v>230</v>
      </c>
      <c r="L96" s="1" t="s">
        <v>429</v>
      </c>
      <c r="M96" s="1" t="s">
        <v>429</v>
      </c>
      <c r="N96" s="1" t="s">
        <v>429</v>
      </c>
      <c r="O96" s="1" t="s">
        <v>429</v>
      </c>
      <c r="Q96" s="1" t="s">
        <v>193</v>
      </c>
      <c r="R96" s="1" t="s">
        <v>193</v>
      </c>
      <c r="S96" s="1" t="s">
        <v>193</v>
      </c>
      <c r="T96" s="1" t="s">
        <v>193</v>
      </c>
      <c r="U96" s="25">
        <v>0</v>
      </c>
      <c r="V96" s="1" t="s">
        <v>193</v>
      </c>
      <c r="W96" s="1" t="s">
        <v>193</v>
      </c>
      <c r="X96" s="1" t="s">
        <v>193</v>
      </c>
      <c r="Y96" s="1" t="s">
        <v>193</v>
      </c>
      <c r="Z96" s="22">
        <f t="shared" si="8"/>
        <v>0</v>
      </c>
      <c r="AA96" s="1" t="s">
        <v>192</v>
      </c>
    </row>
    <row r="97" spans="1:27" x14ac:dyDescent="0.25">
      <c r="A97" s="1" t="s">
        <v>436</v>
      </c>
      <c r="B97" s="1" t="s">
        <v>440</v>
      </c>
      <c r="C97" s="5" t="str">
        <f t="shared" si="5"/>
        <v>13</v>
      </c>
      <c r="D97" s="5" t="str">
        <f t="shared" si="6"/>
        <v>09</v>
      </c>
      <c r="E97" s="4" t="s">
        <v>21</v>
      </c>
      <c r="F97" s="34" t="s">
        <v>22</v>
      </c>
      <c r="G97" s="35" t="str">
        <f t="shared" si="7"/>
        <v>13/09/2021</v>
      </c>
      <c r="H97" s="1" t="s">
        <v>1</v>
      </c>
      <c r="I97" s="1" t="s">
        <v>264</v>
      </c>
      <c r="J97" s="1" t="s">
        <v>229</v>
      </c>
      <c r="K97" s="1" t="s">
        <v>230</v>
      </c>
      <c r="L97" s="1" t="s">
        <v>430</v>
      </c>
      <c r="M97" s="1" t="s">
        <v>430</v>
      </c>
      <c r="N97" s="1" t="s">
        <v>430</v>
      </c>
      <c r="O97" s="1" t="s">
        <v>430</v>
      </c>
      <c r="Q97" s="1" t="s">
        <v>193</v>
      </c>
      <c r="R97" s="1" t="s">
        <v>193</v>
      </c>
      <c r="S97" s="1" t="s">
        <v>193</v>
      </c>
      <c r="T97" s="1" t="s">
        <v>193</v>
      </c>
      <c r="U97" s="25">
        <v>1400</v>
      </c>
      <c r="V97" s="1" t="s">
        <v>193</v>
      </c>
      <c r="W97" s="1" t="s">
        <v>193</v>
      </c>
      <c r="X97" s="1" t="s">
        <v>193</v>
      </c>
      <c r="Y97" s="1" t="s">
        <v>193</v>
      </c>
      <c r="Z97" s="22">
        <f t="shared" si="8"/>
        <v>1400</v>
      </c>
      <c r="AA97" s="1" t="s">
        <v>192</v>
      </c>
    </row>
    <row r="98" spans="1:27" x14ac:dyDescent="0.25">
      <c r="A98" s="1" t="s">
        <v>436</v>
      </c>
      <c r="B98" s="1" t="s">
        <v>441</v>
      </c>
      <c r="C98" s="5" t="str">
        <f t="shared" si="5"/>
        <v>14</v>
      </c>
      <c r="D98" s="5" t="str">
        <f t="shared" si="6"/>
        <v>09</v>
      </c>
      <c r="E98" s="4" t="s">
        <v>21</v>
      </c>
      <c r="F98" s="34" t="s">
        <v>22</v>
      </c>
      <c r="G98" s="35" t="str">
        <f t="shared" si="7"/>
        <v>14/09/2021</v>
      </c>
      <c r="H98" s="1" t="s">
        <v>1</v>
      </c>
      <c r="I98" s="1" t="s">
        <v>264</v>
      </c>
      <c r="J98" s="1" t="s">
        <v>229</v>
      </c>
      <c r="K98" s="1" t="s">
        <v>230</v>
      </c>
      <c r="L98" s="1" t="s">
        <v>431</v>
      </c>
      <c r="M98" s="1" t="s">
        <v>431</v>
      </c>
      <c r="N98" s="1" t="s">
        <v>431</v>
      </c>
      <c r="O98" s="1" t="s">
        <v>431</v>
      </c>
      <c r="Q98" s="1" t="s">
        <v>193</v>
      </c>
      <c r="R98" s="1" t="s">
        <v>193</v>
      </c>
      <c r="S98" s="1" t="s">
        <v>193</v>
      </c>
      <c r="T98" s="1" t="s">
        <v>193</v>
      </c>
      <c r="U98" s="25">
        <v>850</v>
      </c>
      <c r="V98" s="1" t="s">
        <v>193</v>
      </c>
      <c r="W98" s="1" t="s">
        <v>193</v>
      </c>
      <c r="X98" s="1" t="s">
        <v>193</v>
      </c>
      <c r="Y98" s="1" t="s">
        <v>193</v>
      </c>
      <c r="Z98" s="22">
        <f t="shared" si="8"/>
        <v>850</v>
      </c>
      <c r="AA98" s="1" t="s">
        <v>192</v>
      </c>
    </row>
    <row r="99" spans="1:27" x14ac:dyDescent="0.25">
      <c r="A99" s="1" t="s">
        <v>436</v>
      </c>
      <c r="B99" s="1" t="s">
        <v>442</v>
      </c>
      <c r="C99" s="5" t="str">
        <f t="shared" si="5"/>
        <v>20</v>
      </c>
      <c r="D99" s="5" t="str">
        <f t="shared" si="6"/>
        <v>09</v>
      </c>
      <c r="E99" s="4" t="s">
        <v>21</v>
      </c>
      <c r="F99" s="34" t="s">
        <v>22</v>
      </c>
      <c r="G99" s="35" t="str">
        <f t="shared" si="7"/>
        <v>20/09/2021</v>
      </c>
      <c r="H99" s="1" t="s">
        <v>1</v>
      </c>
      <c r="I99" s="1" t="s">
        <v>264</v>
      </c>
      <c r="J99" s="1" t="s">
        <v>229</v>
      </c>
      <c r="K99" s="1" t="s">
        <v>230</v>
      </c>
      <c r="L99" s="1" t="s">
        <v>432</v>
      </c>
      <c r="M99" s="1" t="s">
        <v>432</v>
      </c>
      <c r="N99" s="1" t="s">
        <v>432</v>
      </c>
      <c r="O99" s="1" t="s">
        <v>432</v>
      </c>
      <c r="Q99" s="1" t="s">
        <v>193</v>
      </c>
      <c r="R99" s="1" t="s">
        <v>193</v>
      </c>
      <c r="S99" s="1" t="s">
        <v>193</v>
      </c>
      <c r="T99" s="1" t="s">
        <v>193</v>
      </c>
      <c r="U99" s="25">
        <v>1400</v>
      </c>
      <c r="V99" s="1" t="s">
        <v>193</v>
      </c>
      <c r="W99" s="1" t="s">
        <v>193</v>
      </c>
      <c r="X99" s="1" t="s">
        <v>193</v>
      </c>
      <c r="Y99" s="1" t="s">
        <v>193</v>
      </c>
      <c r="Z99" s="22">
        <f t="shared" si="8"/>
        <v>1400</v>
      </c>
      <c r="AA99" s="1" t="s">
        <v>192</v>
      </c>
    </row>
    <row r="100" spans="1:27" x14ac:dyDescent="0.25">
      <c r="A100" s="1" t="s">
        <v>436</v>
      </c>
      <c r="B100" s="1" t="s">
        <v>443</v>
      </c>
      <c r="C100" s="5" t="str">
        <f t="shared" si="5"/>
        <v>27</v>
      </c>
      <c r="D100" s="5" t="str">
        <f t="shared" si="6"/>
        <v>09</v>
      </c>
      <c r="E100" s="4" t="s">
        <v>21</v>
      </c>
      <c r="F100" s="34" t="s">
        <v>22</v>
      </c>
      <c r="G100" s="35" t="str">
        <f t="shared" si="7"/>
        <v>27/09/2021</v>
      </c>
      <c r="H100" s="1" t="s">
        <v>1</v>
      </c>
      <c r="I100" s="1" t="s">
        <v>264</v>
      </c>
      <c r="J100" s="1" t="s">
        <v>229</v>
      </c>
      <c r="K100" s="1" t="s">
        <v>230</v>
      </c>
      <c r="L100" s="1" t="s">
        <v>433</v>
      </c>
      <c r="M100" s="1" t="s">
        <v>433</v>
      </c>
      <c r="N100" s="1" t="s">
        <v>433</v>
      </c>
      <c r="O100" s="1" t="s">
        <v>433</v>
      </c>
      <c r="Q100" s="1" t="s">
        <v>193</v>
      </c>
      <c r="R100" s="1" t="s">
        <v>193</v>
      </c>
      <c r="S100" s="1" t="s">
        <v>193</v>
      </c>
      <c r="T100" s="1" t="s">
        <v>193</v>
      </c>
      <c r="U100" s="25">
        <v>1400</v>
      </c>
      <c r="V100" s="1" t="s">
        <v>193</v>
      </c>
      <c r="W100" s="1" t="s">
        <v>193</v>
      </c>
      <c r="X100" s="1" t="s">
        <v>193</v>
      </c>
      <c r="Y100" s="1" t="s">
        <v>193</v>
      </c>
      <c r="Z100" s="22">
        <f t="shared" si="8"/>
        <v>1400</v>
      </c>
      <c r="AA100" s="1" t="s">
        <v>192</v>
      </c>
    </row>
    <row r="101" spans="1:27" x14ac:dyDescent="0.25">
      <c r="A101" s="1" t="s">
        <v>436</v>
      </c>
      <c r="B101" s="1" t="s">
        <v>444</v>
      </c>
      <c r="C101" s="5" t="str">
        <f t="shared" si="5"/>
        <v>28</v>
      </c>
      <c r="D101" s="5" t="str">
        <f t="shared" si="6"/>
        <v>09</v>
      </c>
      <c r="E101" s="4" t="s">
        <v>21</v>
      </c>
      <c r="F101" s="34" t="s">
        <v>22</v>
      </c>
      <c r="G101" s="35" t="str">
        <f t="shared" si="7"/>
        <v>28/09/2021</v>
      </c>
      <c r="H101" s="1" t="s">
        <v>1</v>
      </c>
      <c r="I101" s="1" t="s">
        <v>264</v>
      </c>
      <c r="J101" s="1" t="s">
        <v>229</v>
      </c>
      <c r="K101" s="1" t="s">
        <v>230</v>
      </c>
      <c r="L101" s="1" t="s">
        <v>434</v>
      </c>
      <c r="M101" s="1" t="s">
        <v>434</v>
      </c>
      <c r="N101" s="1" t="s">
        <v>434</v>
      </c>
      <c r="O101" s="1" t="s">
        <v>434</v>
      </c>
      <c r="Q101" s="1" t="s">
        <v>193</v>
      </c>
      <c r="R101" s="1" t="s">
        <v>193</v>
      </c>
      <c r="S101" s="1" t="s">
        <v>193</v>
      </c>
      <c r="T101" s="1" t="s">
        <v>193</v>
      </c>
      <c r="U101" s="25">
        <v>2125</v>
      </c>
      <c r="V101" s="1" t="s">
        <v>193</v>
      </c>
      <c r="W101" s="1" t="s">
        <v>193</v>
      </c>
      <c r="X101" s="1" t="s">
        <v>193</v>
      </c>
      <c r="Y101" s="1" t="s">
        <v>193</v>
      </c>
      <c r="Z101" s="22">
        <f t="shared" si="8"/>
        <v>2125</v>
      </c>
      <c r="AA101" s="1" t="s">
        <v>192</v>
      </c>
    </row>
    <row r="102" spans="1:27" x14ac:dyDescent="0.25">
      <c r="A102" s="1" t="s">
        <v>436</v>
      </c>
      <c r="B102" s="1" t="s">
        <v>445</v>
      </c>
      <c r="C102" s="5" t="str">
        <f t="shared" si="5"/>
        <v>29</v>
      </c>
      <c r="D102" s="5" t="str">
        <f t="shared" si="6"/>
        <v>09</v>
      </c>
      <c r="E102" s="4" t="s">
        <v>21</v>
      </c>
      <c r="F102" s="34" t="s">
        <v>22</v>
      </c>
      <c r="G102" s="35" t="str">
        <f t="shared" si="7"/>
        <v>29/09/2021</v>
      </c>
      <c r="H102" s="1" t="s">
        <v>1</v>
      </c>
      <c r="I102" s="1" t="s">
        <v>264</v>
      </c>
      <c r="J102" s="1" t="s">
        <v>229</v>
      </c>
      <c r="K102" s="1" t="s">
        <v>230</v>
      </c>
      <c r="L102" s="1" t="s">
        <v>435</v>
      </c>
      <c r="M102" s="1" t="s">
        <v>435</v>
      </c>
      <c r="N102" s="1" t="s">
        <v>435</v>
      </c>
      <c r="O102" s="1" t="s">
        <v>435</v>
      </c>
      <c r="Q102" s="1" t="s">
        <v>193</v>
      </c>
      <c r="R102" s="1" t="s">
        <v>193</v>
      </c>
      <c r="S102" s="1" t="s">
        <v>193</v>
      </c>
      <c r="T102" s="1" t="s">
        <v>193</v>
      </c>
      <c r="U102" s="25">
        <v>850</v>
      </c>
      <c r="V102" s="1" t="s">
        <v>193</v>
      </c>
      <c r="W102" s="1" t="s">
        <v>193</v>
      </c>
      <c r="X102" s="1" t="s">
        <v>193</v>
      </c>
      <c r="Y102" s="1" t="s">
        <v>193</v>
      </c>
      <c r="Z102" s="22">
        <f t="shared" si="8"/>
        <v>850</v>
      </c>
      <c r="AA102" s="1" t="s">
        <v>192</v>
      </c>
    </row>
    <row r="103" spans="1:27" x14ac:dyDescent="0.25">
      <c r="A103" s="1" t="s">
        <v>455</v>
      </c>
      <c r="B103" s="1" t="s">
        <v>456</v>
      </c>
      <c r="C103" s="5" t="str">
        <f t="shared" si="5"/>
        <v>04</v>
      </c>
      <c r="D103" s="5" t="str">
        <f t="shared" si="6"/>
        <v>10</v>
      </c>
      <c r="E103" s="4" t="s">
        <v>21</v>
      </c>
      <c r="F103" s="34" t="s">
        <v>22</v>
      </c>
      <c r="G103" s="35" t="str">
        <f t="shared" si="7"/>
        <v>04/10/2021</v>
      </c>
      <c r="H103" s="1" t="s">
        <v>1</v>
      </c>
      <c r="I103" s="1" t="s">
        <v>264</v>
      </c>
      <c r="J103" s="1" t="s">
        <v>229</v>
      </c>
      <c r="K103" s="1" t="s">
        <v>230</v>
      </c>
      <c r="L103" s="1" t="s">
        <v>446</v>
      </c>
      <c r="M103" s="1" t="s">
        <v>446</v>
      </c>
      <c r="N103" s="1" t="s">
        <v>446</v>
      </c>
      <c r="O103" s="1" t="s">
        <v>446</v>
      </c>
      <c r="Q103" s="1" t="s">
        <v>193</v>
      </c>
      <c r="R103" s="1" t="s">
        <v>193</v>
      </c>
      <c r="S103" s="1" t="s">
        <v>193</v>
      </c>
      <c r="T103" s="1" t="s">
        <v>193</v>
      </c>
      <c r="U103" s="25">
        <v>1400</v>
      </c>
      <c r="V103" s="1" t="s">
        <v>193</v>
      </c>
      <c r="W103" s="1" t="s">
        <v>193</v>
      </c>
      <c r="X103" s="1" t="s">
        <v>193</v>
      </c>
      <c r="Y103" s="1" t="s">
        <v>193</v>
      </c>
      <c r="Z103" s="22">
        <f t="shared" si="8"/>
        <v>1400</v>
      </c>
      <c r="AA103" s="1" t="s">
        <v>192</v>
      </c>
    </row>
    <row r="104" spans="1:27" x14ac:dyDescent="0.25">
      <c r="A104" s="1" t="s">
        <v>455</v>
      </c>
      <c r="B104" s="1" t="s">
        <v>457</v>
      </c>
      <c r="C104" s="5" t="str">
        <f t="shared" si="5"/>
        <v>06</v>
      </c>
      <c r="D104" s="5" t="str">
        <f t="shared" si="6"/>
        <v>10</v>
      </c>
      <c r="E104" s="4" t="s">
        <v>21</v>
      </c>
      <c r="F104" s="34" t="s">
        <v>22</v>
      </c>
      <c r="G104" s="35" t="str">
        <f t="shared" si="7"/>
        <v>06/10/2021</v>
      </c>
      <c r="H104" s="1" t="s">
        <v>1</v>
      </c>
      <c r="I104" s="1" t="s">
        <v>264</v>
      </c>
      <c r="J104" s="1" t="s">
        <v>229</v>
      </c>
      <c r="K104" s="1" t="s">
        <v>230</v>
      </c>
      <c r="L104" s="1" t="s">
        <v>447</v>
      </c>
      <c r="M104" s="1" t="s">
        <v>447</v>
      </c>
      <c r="N104" s="1" t="s">
        <v>447</v>
      </c>
      <c r="O104" s="1" t="s">
        <v>447</v>
      </c>
      <c r="Q104" s="1" t="s">
        <v>193</v>
      </c>
      <c r="R104" s="1" t="s">
        <v>193</v>
      </c>
      <c r="S104" s="1" t="s">
        <v>193</v>
      </c>
      <c r="T104" s="1" t="s">
        <v>193</v>
      </c>
      <c r="U104" s="25">
        <v>700</v>
      </c>
      <c r="V104" s="1" t="s">
        <v>193</v>
      </c>
      <c r="W104" s="1" t="s">
        <v>193</v>
      </c>
      <c r="X104" s="1" t="s">
        <v>193</v>
      </c>
      <c r="Y104" s="1" t="s">
        <v>193</v>
      </c>
      <c r="Z104" s="22">
        <f t="shared" si="8"/>
        <v>700</v>
      </c>
      <c r="AA104" s="1" t="s">
        <v>192</v>
      </c>
    </row>
    <row r="105" spans="1:27" x14ac:dyDescent="0.25">
      <c r="A105" s="1" t="s">
        <v>455</v>
      </c>
      <c r="B105" s="1" t="s">
        <v>458</v>
      </c>
      <c r="C105" s="5" t="str">
        <f t="shared" si="5"/>
        <v>11</v>
      </c>
      <c r="D105" s="5" t="str">
        <f t="shared" si="6"/>
        <v>10</v>
      </c>
      <c r="E105" s="4" t="s">
        <v>21</v>
      </c>
      <c r="F105" s="34" t="s">
        <v>22</v>
      </c>
      <c r="G105" s="35" t="str">
        <f t="shared" si="7"/>
        <v>11/10/2021</v>
      </c>
      <c r="H105" s="1" t="s">
        <v>1</v>
      </c>
      <c r="I105" s="1" t="s">
        <v>264</v>
      </c>
      <c r="J105" s="1" t="s">
        <v>229</v>
      </c>
      <c r="K105" s="1" t="s">
        <v>230</v>
      </c>
      <c r="L105" s="1" t="s">
        <v>448</v>
      </c>
      <c r="M105" s="1" t="s">
        <v>448</v>
      </c>
      <c r="N105" s="1" t="s">
        <v>448</v>
      </c>
      <c r="O105" s="1" t="s">
        <v>448</v>
      </c>
      <c r="Q105" s="1" t="s">
        <v>193</v>
      </c>
      <c r="R105" s="1" t="s">
        <v>193</v>
      </c>
      <c r="S105" s="1" t="s">
        <v>193</v>
      </c>
      <c r="T105" s="1" t="s">
        <v>193</v>
      </c>
      <c r="U105" s="25">
        <v>1400</v>
      </c>
      <c r="V105" s="1" t="s">
        <v>193</v>
      </c>
      <c r="W105" s="1" t="s">
        <v>193</v>
      </c>
      <c r="X105" s="1" t="s">
        <v>193</v>
      </c>
      <c r="Y105" s="1" t="s">
        <v>193</v>
      </c>
      <c r="Z105" s="22">
        <f t="shared" si="8"/>
        <v>1400</v>
      </c>
      <c r="AA105" s="1" t="s">
        <v>192</v>
      </c>
    </row>
    <row r="106" spans="1:27" x14ac:dyDescent="0.25">
      <c r="A106" s="1" t="s">
        <v>455</v>
      </c>
      <c r="B106" s="1" t="s">
        <v>459</v>
      </c>
      <c r="C106" s="5" t="str">
        <f t="shared" si="5"/>
        <v>12</v>
      </c>
      <c r="D106" s="5" t="str">
        <f t="shared" si="6"/>
        <v>10</v>
      </c>
      <c r="E106" s="4" t="s">
        <v>21</v>
      </c>
      <c r="F106" s="34" t="s">
        <v>22</v>
      </c>
      <c r="G106" s="35" t="str">
        <f t="shared" si="7"/>
        <v>12/10/2021</v>
      </c>
      <c r="H106" s="1" t="s">
        <v>1</v>
      </c>
      <c r="I106" s="1" t="s">
        <v>264</v>
      </c>
      <c r="J106" s="1" t="s">
        <v>229</v>
      </c>
      <c r="K106" s="1" t="s">
        <v>230</v>
      </c>
      <c r="L106" s="1" t="s">
        <v>449</v>
      </c>
      <c r="M106" s="1" t="s">
        <v>449</v>
      </c>
      <c r="N106" s="1" t="s">
        <v>449</v>
      </c>
      <c r="O106" s="1" t="s">
        <v>449</v>
      </c>
      <c r="Q106" s="1" t="s">
        <v>193</v>
      </c>
      <c r="R106" s="1" t="s">
        <v>193</v>
      </c>
      <c r="S106" s="1" t="s">
        <v>193</v>
      </c>
      <c r="T106" s="1" t="s">
        <v>193</v>
      </c>
      <c r="U106" s="25">
        <v>2125</v>
      </c>
      <c r="V106" s="1" t="s">
        <v>193</v>
      </c>
      <c r="W106" s="1" t="s">
        <v>193</v>
      </c>
      <c r="X106" s="1" t="s">
        <v>193</v>
      </c>
      <c r="Y106" s="1" t="s">
        <v>193</v>
      </c>
      <c r="Z106" s="22">
        <f t="shared" si="8"/>
        <v>2125</v>
      </c>
      <c r="AA106" s="1" t="s">
        <v>192</v>
      </c>
    </row>
    <row r="107" spans="1:27" x14ac:dyDescent="0.25">
      <c r="A107" s="1" t="s">
        <v>455</v>
      </c>
      <c r="B107" s="1" t="s">
        <v>460</v>
      </c>
      <c r="C107" s="5" t="str">
        <f t="shared" si="5"/>
        <v>13</v>
      </c>
      <c r="D107" s="5" t="str">
        <f t="shared" si="6"/>
        <v>10</v>
      </c>
      <c r="E107" s="4" t="s">
        <v>21</v>
      </c>
      <c r="F107" s="34" t="s">
        <v>22</v>
      </c>
      <c r="G107" s="35" t="str">
        <f t="shared" si="7"/>
        <v>13/10/2021</v>
      </c>
      <c r="H107" s="1" t="s">
        <v>1</v>
      </c>
      <c r="I107" s="1" t="s">
        <v>264</v>
      </c>
      <c r="J107" s="1" t="s">
        <v>229</v>
      </c>
      <c r="K107" s="1" t="s">
        <v>230</v>
      </c>
      <c r="L107" s="1" t="s">
        <v>450</v>
      </c>
      <c r="M107" s="1" t="s">
        <v>450</v>
      </c>
      <c r="N107" s="1" t="s">
        <v>450</v>
      </c>
      <c r="O107" s="1" t="s">
        <v>450</v>
      </c>
      <c r="Q107" s="1" t="s">
        <v>193</v>
      </c>
      <c r="R107" s="1" t="s">
        <v>193</v>
      </c>
      <c r="S107" s="1" t="s">
        <v>193</v>
      </c>
      <c r="T107" s="1" t="s">
        <v>193</v>
      </c>
      <c r="U107" s="25">
        <v>850</v>
      </c>
      <c r="V107" s="1" t="s">
        <v>193</v>
      </c>
      <c r="W107" s="1" t="s">
        <v>193</v>
      </c>
      <c r="X107" s="1" t="s">
        <v>193</v>
      </c>
      <c r="Y107" s="1" t="s">
        <v>193</v>
      </c>
      <c r="Z107" s="22">
        <f t="shared" si="8"/>
        <v>850</v>
      </c>
      <c r="AA107" s="1" t="s">
        <v>192</v>
      </c>
    </row>
    <row r="108" spans="1:27" x14ac:dyDescent="0.25">
      <c r="A108" s="1" t="s">
        <v>455</v>
      </c>
      <c r="B108" s="1" t="s">
        <v>460</v>
      </c>
      <c r="C108" s="5" t="str">
        <f t="shared" si="5"/>
        <v>13</v>
      </c>
      <c r="D108" s="5" t="str">
        <f t="shared" si="6"/>
        <v>10</v>
      </c>
      <c r="E108" s="4" t="s">
        <v>21</v>
      </c>
      <c r="F108" s="34" t="s">
        <v>22</v>
      </c>
      <c r="G108" s="35" t="str">
        <f t="shared" si="7"/>
        <v>13/10/2021</v>
      </c>
      <c r="H108" s="1" t="s">
        <v>1</v>
      </c>
      <c r="I108" s="1" t="s">
        <v>264</v>
      </c>
      <c r="J108" s="1" t="s">
        <v>229</v>
      </c>
      <c r="K108" s="1" t="s">
        <v>230</v>
      </c>
      <c r="L108" s="1" t="s">
        <v>451</v>
      </c>
      <c r="M108" s="1" t="s">
        <v>451</v>
      </c>
      <c r="N108" s="1" t="s">
        <v>451</v>
      </c>
      <c r="O108" s="1" t="s">
        <v>451</v>
      </c>
      <c r="Q108" s="1" t="s">
        <v>193</v>
      </c>
      <c r="R108" s="1" t="s">
        <v>193</v>
      </c>
      <c r="S108" s="1" t="s">
        <v>193</v>
      </c>
      <c r="T108" s="1" t="s">
        <v>193</v>
      </c>
      <c r="U108" s="25">
        <v>1400</v>
      </c>
      <c r="V108" s="1" t="s">
        <v>193</v>
      </c>
      <c r="W108" s="1" t="s">
        <v>193</v>
      </c>
      <c r="X108" s="1" t="s">
        <v>193</v>
      </c>
      <c r="Y108" s="1" t="s">
        <v>193</v>
      </c>
      <c r="Z108" s="22">
        <f t="shared" si="8"/>
        <v>1400</v>
      </c>
      <c r="AA108" s="1" t="s">
        <v>192</v>
      </c>
    </row>
    <row r="109" spans="1:27" x14ac:dyDescent="0.25">
      <c r="A109" s="1" t="s">
        <v>455</v>
      </c>
      <c r="B109" s="1" t="s">
        <v>461</v>
      </c>
      <c r="C109" s="5" t="str">
        <f t="shared" si="5"/>
        <v>25</v>
      </c>
      <c r="D109" s="5" t="str">
        <f t="shared" si="6"/>
        <v>10</v>
      </c>
      <c r="E109" s="4" t="s">
        <v>21</v>
      </c>
      <c r="F109" s="34" t="s">
        <v>22</v>
      </c>
      <c r="G109" s="35" t="str">
        <f t="shared" si="7"/>
        <v>25/10/2021</v>
      </c>
      <c r="H109" s="1" t="s">
        <v>1</v>
      </c>
      <c r="I109" s="1" t="s">
        <v>264</v>
      </c>
      <c r="J109" s="1" t="s">
        <v>229</v>
      </c>
      <c r="K109" s="1" t="s">
        <v>230</v>
      </c>
      <c r="L109" s="1" t="s">
        <v>452</v>
      </c>
      <c r="M109" s="1" t="s">
        <v>452</v>
      </c>
      <c r="N109" s="1" t="s">
        <v>452</v>
      </c>
      <c r="O109" s="1" t="s">
        <v>452</v>
      </c>
      <c r="Q109" s="1" t="s">
        <v>193</v>
      </c>
      <c r="R109" s="1" t="s">
        <v>193</v>
      </c>
      <c r="S109" s="1" t="s">
        <v>193</v>
      </c>
      <c r="T109" s="1" t="s">
        <v>193</v>
      </c>
      <c r="U109" s="25">
        <v>1400</v>
      </c>
      <c r="V109" s="1" t="s">
        <v>193</v>
      </c>
      <c r="W109" s="1" t="s">
        <v>193</v>
      </c>
      <c r="X109" s="1" t="s">
        <v>193</v>
      </c>
      <c r="Y109" s="1" t="s">
        <v>193</v>
      </c>
      <c r="Z109" s="22">
        <f t="shared" si="8"/>
        <v>1400</v>
      </c>
      <c r="AA109" s="1" t="s">
        <v>192</v>
      </c>
    </row>
    <row r="110" spans="1:27" x14ac:dyDescent="0.25">
      <c r="A110" s="1" t="s">
        <v>455</v>
      </c>
      <c r="B110" s="1" t="s">
        <v>462</v>
      </c>
      <c r="C110" s="5" t="str">
        <f t="shared" si="5"/>
        <v>26</v>
      </c>
      <c r="D110" s="5" t="str">
        <f t="shared" si="6"/>
        <v>10</v>
      </c>
      <c r="E110" s="4" t="s">
        <v>21</v>
      </c>
      <c r="F110" s="34" t="s">
        <v>22</v>
      </c>
      <c r="G110" s="35" t="str">
        <f t="shared" si="7"/>
        <v>26/10/2021</v>
      </c>
      <c r="H110" s="1" t="s">
        <v>1</v>
      </c>
      <c r="I110" s="1" t="s">
        <v>264</v>
      </c>
      <c r="J110" s="1" t="s">
        <v>229</v>
      </c>
      <c r="K110" s="1" t="s">
        <v>230</v>
      </c>
      <c r="L110" s="1" t="s">
        <v>453</v>
      </c>
      <c r="M110" s="1" t="s">
        <v>453</v>
      </c>
      <c r="N110" s="1" t="s">
        <v>453</v>
      </c>
      <c r="O110" s="1" t="s">
        <v>453</v>
      </c>
      <c r="Q110" s="1" t="s">
        <v>193</v>
      </c>
      <c r="R110" s="1" t="s">
        <v>193</v>
      </c>
      <c r="S110" s="1" t="s">
        <v>193</v>
      </c>
      <c r="T110" s="1" t="s">
        <v>193</v>
      </c>
      <c r="U110" s="25">
        <v>2125</v>
      </c>
      <c r="V110" s="1" t="s">
        <v>193</v>
      </c>
      <c r="W110" s="1" t="s">
        <v>193</v>
      </c>
      <c r="X110" s="1" t="s">
        <v>193</v>
      </c>
      <c r="Y110" s="1" t="s">
        <v>193</v>
      </c>
      <c r="Z110" s="22">
        <f t="shared" si="8"/>
        <v>2125</v>
      </c>
      <c r="AA110" s="1" t="s">
        <v>192</v>
      </c>
    </row>
    <row r="111" spans="1:27" x14ac:dyDescent="0.25">
      <c r="A111" s="1" t="s">
        <v>455</v>
      </c>
      <c r="B111" s="1" t="s">
        <v>462</v>
      </c>
      <c r="C111" s="5" t="str">
        <f t="shared" si="5"/>
        <v>26</v>
      </c>
      <c r="D111" s="5" t="str">
        <f t="shared" si="6"/>
        <v>10</v>
      </c>
      <c r="E111" s="4" t="s">
        <v>21</v>
      </c>
      <c r="F111" s="34" t="s">
        <v>22</v>
      </c>
      <c r="G111" s="35" t="str">
        <f t="shared" si="7"/>
        <v>26/10/2021</v>
      </c>
      <c r="H111" s="1" t="s">
        <v>1</v>
      </c>
      <c r="I111" s="1" t="s">
        <v>264</v>
      </c>
      <c r="J111" s="1" t="s">
        <v>229</v>
      </c>
      <c r="K111" s="1" t="s">
        <v>230</v>
      </c>
      <c r="L111" s="1" t="s">
        <v>454</v>
      </c>
      <c r="M111" s="1" t="s">
        <v>454</v>
      </c>
      <c r="N111" s="1" t="s">
        <v>454</v>
      </c>
      <c r="O111" s="1" t="s">
        <v>454</v>
      </c>
      <c r="Q111" s="1" t="s">
        <v>193</v>
      </c>
      <c r="R111" s="1" t="s">
        <v>193</v>
      </c>
      <c r="S111" s="1" t="s">
        <v>193</v>
      </c>
      <c r="T111" s="1" t="s">
        <v>193</v>
      </c>
      <c r="U111" s="25">
        <v>850</v>
      </c>
      <c r="V111" s="1" t="s">
        <v>193</v>
      </c>
      <c r="W111" s="1" t="s">
        <v>193</v>
      </c>
      <c r="X111" s="1" t="s">
        <v>193</v>
      </c>
      <c r="Y111" s="1" t="s">
        <v>193</v>
      </c>
      <c r="Z111" s="22">
        <f t="shared" si="8"/>
        <v>850</v>
      </c>
      <c r="AA111" s="1" t="s">
        <v>192</v>
      </c>
    </row>
    <row r="112" spans="1:27" x14ac:dyDescent="0.25">
      <c r="A112" s="1" t="s">
        <v>468</v>
      </c>
      <c r="B112" s="1" t="s">
        <v>480</v>
      </c>
      <c r="C112" s="5" t="str">
        <f t="shared" si="5"/>
        <v>01</v>
      </c>
      <c r="D112" s="5" t="str">
        <f t="shared" si="6"/>
        <v>11</v>
      </c>
      <c r="E112" s="4" t="s">
        <v>21</v>
      </c>
      <c r="F112" s="34" t="s">
        <v>22</v>
      </c>
      <c r="G112" s="35" t="str">
        <f t="shared" si="7"/>
        <v>01/11/2021</v>
      </c>
      <c r="H112" s="1" t="s">
        <v>1</v>
      </c>
      <c r="I112" s="1" t="s">
        <v>264</v>
      </c>
      <c r="J112" s="1" t="s">
        <v>229</v>
      </c>
      <c r="K112" s="1" t="s">
        <v>230</v>
      </c>
      <c r="L112" s="1" t="s">
        <v>469</v>
      </c>
      <c r="M112" s="1" t="s">
        <v>469</v>
      </c>
      <c r="N112" s="1" t="s">
        <v>469</v>
      </c>
      <c r="O112" s="1" t="s">
        <v>469</v>
      </c>
      <c r="Q112" s="1" t="s">
        <v>193</v>
      </c>
      <c r="R112" s="1" t="s">
        <v>193</v>
      </c>
      <c r="S112" s="1" t="s">
        <v>193</v>
      </c>
      <c r="T112" s="1" t="s">
        <v>193</v>
      </c>
      <c r="U112" s="25">
        <v>1400</v>
      </c>
      <c r="V112" s="1" t="s">
        <v>193</v>
      </c>
      <c r="W112" s="1" t="s">
        <v>193</v>
      </c>
      <c r="X112" s="1" t="s">
        <v>193</v>
      </c>
      <c r="Y112" s="1" t="s">
        <v>193</v>
      </c>
      <c r="Z112" s="22">
        <f t="shared" si="8"/>
        <v>1400</v>
      </c>
      <c r="AA112" s="1" t="s">
        <v>192</v>
      </c>
    </row>
    <row r="113" spans="1:27" x14ac:dyDescent="0.25">
      <c r="A113" s="1" t="s">
        <v>468</v>
      </c>
      <c r="B113" s="1" t="s">
        <v>481</v>
      </c>
      <c r="C113" s="5" t="str">
        <f t="shared" si="5"/>
        <v>08</v>
      </c>
      <c r="D113" s="5" t="str">
        <f t="shared" si="6"/>
        <v>11</v>
      </c>
      <c r="E113" s="4" t="s">
        <v>21</v>
      </c>
      <c r="F113" s="34" t="s">
        <v>22</v>
      </c>
      <c r="G113" s="35" t="str">
        <f t="shared" si="7"/>
        <v>08/11/2021</v>
      </c>
      <c r="H113" s="1" t="s">
        <v>1</v>
      </c>
      <c r="I113" s="1" t="s">
        <v>264</v>
      </c>
      <c r="J113" s="1" t="s">
        <v>229</v>
      </c>
      <c r="K113" s="1" t="s">
        <v>230</v>
      </c>
      <c r="L113" s="1" t="s">
        <v>470</v>
      </c>
      <c r="M113" s="1" t="s">
        <v>470</v>
      </c>
      <c r="N113" s="1" t="s">
        <v>470</v>
      </c>
      <c r="O113" s="1" t="s">
        <v>470</v>
      </c>
      <c r="Q113" s="1" t="s">
        <v>193</v>
      </c>
      <c r="R113" s="1" t="s">
        <v>193</v>
      </c>
      <c r="S113" s="1" t="s">
        <v>193</v>
      </c>
      <c r="T113" s="1" t="s">
        <v>193</v>
      </c>
      <c r="U113" s="36">
        <v>1400</v>
      </c>
      <c r="V113" s="1" t="s">
        <v>193</v>
      </c>
      <c r="W113" s="1" t="s">
        <v>193</v>
      </c>
      <c r="X113" s="1" t="s">
        <v>193</v>
      </c>
      <c r="Y113" s="1" t="s">
        <v>193</v>
      </c>
      <c r="Z113" s="22">
        <f t="shared" si="8"/>
        <v>1400</v>
      </c>
      <c r="AA113" s="1" t="s">
        <v>192</v>
      </c>
    </row>
    <row r="114" spans="1:27" x14ac:dyDescent="0.25">
      <c r="A114" s="1" t="s">
        <v>468</v>
      </c>
      <c r="B114" s="1" t="s">
        <v>482</v>
      </c>
      <c r="C114" s="5" t="str">
        <f t="shared" si="5"/>
        <v>09</v>
      </c>
      <c r="D114" s="5" t="str">
        <f t="shared" si="6"/>
        <v>11</v>
      </c>
      <c r="E114" s="4" t="s">
        <v>21</v>
      </c>
      <c r="F114" s="34" t="s">
        <v>22</v>
      </c>
      <c r="G114" s="35" t="str">
        <f t="shared" si="7"/>
        <v>09/11/2021</v>
      </c>
      <c r="H114" s="1" t="s">
        <v>1</v>
      </c>
      <c r="I114" s="1" t="s">
        <v>264</v>
      </c>
      <c r="J114" s="1" t="s">
        <v>229</v>
      </c>
      <c r="K114" s="1" t="s">
        <v>230</v>
      </c>
      <c r="L114" s="1" t="s">
        <v>471</v>
      </c>
      <c r="M114" s="1" t="s">
        <v>471</v>
      </c>
      <c r="N114" s="1" t="s">
        <v>471</v>
      </c>
      <c r="O114" s="1" t="s">
        <v>471</v>
      </c>
      <c r="Q114" s="1" t="s">
        <v>193</v>
      </c>
      <c r="R114" s="1" t="s">
        <v>193</v>
      </c>
      <c r="S114" s="1" t="s">
        <v>193</v>
      </c>
      <c r="T114" s="1" t="s">
        <v>193</v>
      </c>
      <c r="U114" s="36">
        <v>0</v>
      </c>
      <c r="V114" s="1" t="s">
        <v>193</v>
      </c>
      <c r="W114" s="1" t="s">
        <v>193</v>
      </c>
      <c r="X114" s="1" t="s">
        <v>193</v>
      </c>
      <c r="Y114" s="1" t="s">
        <v>193</v>
      </c>
      <c r="Z114" s="22">
        <f t="shared" si="8"/>
        <v>0</v>
      </c>
      <c r="AA114" s="1" t="s">
        <v>192</v>
      </c>
    </row>
    <row r="115" spans="1:27" x14ac:dyDescent="0.25">
      <c r="A115" s="1" t="s">
        <v>468</v>
      </c>
      <c r="B115" s="1" t="s">
        <v>482</v>
      </c>
      <c r="C115" s="5" t="str">
        <f t="shared" si="5"/>
        <v>09</v>
      </c>
      <c r="D115" s="5" t="str">
        <f t="shared" si="6"/>
        <v>11</v>
      </c>
      <c r="E115" s="4" t="s">
        <v>21</v>
      </c>
      <c r="F115" s="34" t="s">
        <v>22</v>
      </c>
      <c r="G115" s="35" t="str">
        <f t="shared" si="7"/>
        <v>09/11/2021</v>
      </c>
      <c r="H115" s="1" t="s">
        <v>1</v>
      </c>
      <c r="I115" s="1" t="s">
        <v>264</v>
      </c>
      <c r="J115" s="1" t="s">
        <v>229</v>
      </c>
      <c r="K115" s="1" t="s">
        <v>230</v>
      </c>
      <c r="L115" s="1" t="s">
        <v>472</v>
      </c>
      <c r="M115" s="1" t="s">
        <v>472</v>
      </c>
      <c r="N115" s="1" t="s">
        <v>472</v>
      </c>
      <c r="O115" s="1" t="s">
        <v>472</v>
      </c>
      <c r="Q115" s="1" t="s">
        <v>193</v>
      </c>
      <c r="R115" s="1" t="s">
        <v>193</v>
      </c>
      <c r="S115" s="1" t="s">
        <v>193</v>
      </c>
      <c r="T115" s="1" t="s">
        <v>193</v>
      </c>
      <c r="U115" s="36">
        <v>850</v>
      </c>
      <c r="V115" s="1" t="s">
        <v>193</v>
      </c>
      <c r="W115" s="1" t="s">
        <v>193</v>
      </c>
      <c r="X115" s="1" t="s">
        <v>193</v>
      </c>
      <c r="Y115" s="1" t="s">
        <v>193</v>
      </c>
      <c r="Z115" s="22">
        <f t="shared" si="8"/>
        <v>850</v>
      </c>
      <c r="AA115" s="1" t="s">
        <v>192</v>
      </c>
    </row>
    <row r="116" spans="1:27" x14ac:dyDescent="0.25">
      <c r="A116" s="1" t="s">
        <v>468</v>
      </c>
      <c r="B116" s="1" t="s">
        <v>482</v>
      </c>
      <c r="C116" s="5" t="str">
        <f t="shared" si="5"/>
        <v>09</v>
      </c>
      <c r="D116" s="5" t="str">
        <f t="shared" si="6"/>
        <v>11</v>
      </c>
      <c r="E116" s="4" t="s">
        <v>21</v>
      </c>
      <c r="F116" s="34" t="s">
        <v>22</v>
      </c>
      <c r="G116" s="35" t="str">
        <f t="shared" si="7"/>
        <v>09/11/2021</v>
      </c>
      <c r="H116" s="1" t="s">
        <v>1</v>
      </c>
      <c r="I116" s="1" t="s">
        <v>264</v>
      </c>
      <c r="J116" s="1" t="s">
        <v>229</v>
      </c>
      <c r="K116" s="1" t="s">
        <v>230</v>
      </c>
      <c r="L116" s="1" t="s">
        <v>473</v>
      </c>
      <c r="M116" s="1" t="s">
        <v>473</v>
      </c>
      <c r="N116" s="1" t="s">
        <v>473</v>
      </c>
      <c r="O116" s="1" t="s">
        <v>473</v>
      </c>
      <c r="Q116" s="1" t="s">
        <v>193</v>
      </c>
      <c r="R116" s="1" t="s">
        <v>193</v>
      </c>
      <c r="S116" s="1" t="s">
        <v>193</v>
      </c>
      <c r="T116" s="1" t="s">
        <v>193</v>
      </c>
      <c r="U116" s="36">
        <v>2125</v>
      </c>
      <c r="V116" s="1" t="s">
        <v>193</v>
      </c>
      <c r="W116" s="1" t="s">
        <v>193</v>
      </c>
      <c r="X116" s="1" t="s">
        <v>193</v>
      </c>
      <c r="Y116" s="1" t="s">
        <v>193</v>
      </c>
      <c r="Z116" s="22">
        <f t="shared" si="8"/>
        <v>2125</v>
      </c>
      <c r="AA116" s="1" t="s">
        <v>192</v>
      </c>
    </row>
    <row r="117" spans="1:27" x14ac:dyDescent="0.25">
      <c r="A117" s="1" t="s">
        <v>468</v>
      </c>
      <c r="B117" s="1" t="s">
        <v>483</v>
      </c>
      <c r="C117" s="5" t="str">
        <f t="shared" si="5"/>
        <v>10</v>
      </c>
      <c r="D117" s="5" t="str">
        <f t="shared" si="6"/>
        <v>11</v>
      </c>
      <c r="E117" s="4" t="s">
        <v>21</v>
      </c>
      <c r="F117" s="34" t="s">
        <v>22</v>
      </c>
      <c r="G117" s="35" t="str">
        <f t="shared" si="7"/>
        <v>10/11/2021</v>
      </c>
      <c r="H117" s="1" t="s">
        <v>1</v>
      </c>
      <c r="I117" s="1" t="s">
        <v>264</v>
      </c>
      <c r="J117" s="1" t="s">
        <v>229</v>
      </c>
      <c r="K117" s="1" t="s">
        <v>230</v>
      </c>
      <c r="L117" s="1" t="s">
        <v>474</v>
      </c>
      <c r="M117" s="1" t="s">
        <v>474</v>
      </c>
      <c r="N117" s="1" t="s">
        <v>474</v>
      </c>
      <c r="O117" s="1" t="s">
        <v>474</v>
      </c>
      <c r="Q117" s="1" t="s">
        <v>193</v>
      </c>
      <c r="R117" s="1" t="s">
        <v>193</v>
      </c>
      <c r="S117" s="1" t="s">
        <v>193</v>
      </c>
      <c r="T117" s="1" t="s">
        <v>193</v>
      </c>
      <c r="U117" s="36">
        <v>1400</v>
      </c>
      <c r="V117" s="1" t="s">
        <v>193</v>
      </c>
      <c r="W117" s="1" t="s">
        <v>193</v>
      </c>
      <c r="X117" s="1" t="s">
        <v>193</v>
      </c>
      <c r="Y117" s="1" t="s">
        <v>193</v>
      </c>
      <c r="Z117" s="22">
        <f t="shared" si="8"/>
        <v>1400</v>
      </c>
      <c r="AA117" s="1" t="s">
        <v>192</v>
      </c>
    </row>
    <row r="118" spans="1:27" x14ac:dyDescent="0.25">
      <c r="A118" s="1" t="s">
        <v>468</v>
      </c>
      <c r="B118" s="1" t="s">
        <v>484</v>
      </c>
      <c r="C118" s="5" t="str">
        <f t="shared" si="5"/>
        <v>22</v>
      </c>
      <c r="D118" s="5" t="str">
        <f t="shared" si="6"/>
        <v>11</v>
      </c>
      <c r="E118" s="4" t="s">
        <v>21</v>
      </c>
      <c r="F118" s="34" t="s">
        <v>22</v>
      </c>
      <c r="G118" s="35" t="str">
        <f t="shared" si="7"/>
        <v>22/11/2021</v>
      </c>
      <c r="H118" s="1" t="s">
        <v>1</v>
      </c>
      <c r="I118" s="1" t="s">
        <v>264</v>
      </c>
      <c r="J118" s="1" t="s">
        <v>229</v>
      </c>
      <c r="K118" s="1" t="s">
        <v>230</v>
      </c>
      <c r="L118" s="1" t="s">
        <v>475</v>
      </c>
      <c r="M118" s="1" t="s">
        <v>475</v>
      </c>
      <c r="N118" s="1" t="s">
        <v>475</v>
      </c>
      <c r="O118" s="1" t="s">
        <v>475</v>
      </c>
      <c r="Q118" s="1" t="s">
        <v>193</v>
      </c>
      <c r="R118" s="1" t="s">
        <v>193</v>
      </c>
      <c r="S118" s="1" t="s">
        <v>193</v>
      </c>
      <c r="T118" s="1" t="s">
        <v>193</v>
      </c>
      <c r="U118" s="36">
        <v>1400</v>
      </c>
      <c r="V118" s="1" t="s">
        <v>193</v>
      </c>
      <c r="W118" s="1" t="s">
        <v>193</v>
      </c>
      <c r="X118" s="1" t="s">
        <v>193</v>
      </c>
      <c r="Y118" s="1" t="s">
        <v>193</v>
      </c>
      <c r="Z118" s="22">
        <f t="shared" si="8"/>
        <v>1400</v>
      </c>
      <c r="AA118" s="1" t="s">
        <v>192</v>
      </c>
    </row>
    <row r="119" spans="1:27" x14ac:dyDescent="0.25">
      <c r="A119" s="1" t="s">
        <v>468</v>
      </c>
      <c r="B119" s="1" t="s">
        <v>485</v>
      </c>
      <c r="C119" s="5" t="str">
        <f t="shared" si="5"/>
        <v>24</v>
      </c>
      <c r="D119" s="5" t="str">
        <f t="shared" si="6"/>
        <v>11</v>
      </c>
      <c r="E119" s="4" t="s">
        <v>21</v>
      </c>
      <c r="F119" s="34" t="s">
        <v>22</v>
      </c>
      <c r="G119" s="35" t="str">
        <f t="shared" si="7"/>
        <v>24/11/2021</v>
      </c>
      <c r="H119" s="1" t="s">
        <v>1</v>
      </c>
      <c r="I119" s="1" t="s">
        <v>264</v>
      </c>
      <c r="J119" s="1" t="s">
        <v>229</v>
      </c>
      <c r="K119" s="1" t="s">
        <v>230</v>
      </c>
      <c r="L119" s="1" t="s">
        <v>476</v>
      </c>
      <c r="M119" s="1" t="s">
        <v>476</v>
      </c>
      <c r="N119" s="1" t="s">
        <v>476</v>
      </c>
      <c r="O119" s="1" t="s">
        <v>476</v>
      </c>
      <c r="Q119" s="1" t="s">
        <v>193</v>
      </c>
      <c r="R119" s="1" t="s">
        <v>193</v>
      </c>
      <c r="S119" s="1" t="s">
        <v>193</v>
      </c>
      <c r="T119" s="1" t="s">
        <v>193</v>
      </c>
      <c r="U119" s="36">
        <v>2125</v>
      </c>
      <c r="V119" s="1" t="s">
        <v>193</v>
      </c>
      <c r="W119" s="1" t="s">
        <v>193</v>
      </c>
      <c r="X119" s="1" t="s">
        <v>193</v>
      </c>
      <c r="Y119" s="1" t="s">
        <v>193</v>
      </c>
      <c r="Z119" s="22">
        <f t="shared" si="8"/>
        <v>2125</v>
      </c>
      <c r="AA119" s="1" t="s">
        <v>192</v>
      </c>
    </row>
    <row r="120" spans="1:27" x14ac:dyDescent="0.25">
      <c r="A120" s="1" t="s">
        <v>468</v>
      </c>
      <c r="B120" s="1" t="s">
        <v>485</v>
      </c>
      <c r="C120" s="5" t="str">
        <f t="shared" si="5"/>
        <v>24</v>
      </c>
      <c r="D120" s="5" t="str">
        <f t="shared" si="6"/>
        <v>11</v>
      </c>
      <c r="E120" s="4" t="s">
        <v>21</v>
      </c>
      <c r="F120" s="34" t="s">
        <v>22</v>
      </c>
      <c r="G120" s="35" t="str">
        <f t="shared" si="7"/>
        <v>24/11/2021</v>
      </c>
      <c r="H120" s="1" t="s">
        <v>1</v>
      </c>
      <c r="I120" s="1" t="s">
        <v>264</v>
      </c>
      <c r="J120" s="1" t="s">
        <v>229</v>
      </c>
      <c r="K120" s="1" t="s">
        <v>230</v>
      </c>
      <c r="L120" s="1" t="s">
        <v>477</v>
      </c>
      <c r="M120" s="1" t="s">
        <v>477</v>
      </c>
      <c r="N120" s="1" t="s">
        <v>477</v>
      </c>
      <c r="O120" s="1" t="s">
        <v>477</v>
      </c>
      <c r="Q120" s="1" t="s">
        <v>193</v>
      </c>
      <c r="R120" s="1" t="s">
        <v>193</v>
      </c>
      <c r="S120" s="1" t="s">
        <v>193</v>
      </c>
      <c r="T120" s="1" t="s">
        <v>193</v>
      </c>
      <c r="U120" s="36">
        <v>0</v>
      </c>
      <c r="V120" s="1" t="s">
        <v>193</v>
      </c>
      <c r="W120" s="1" t="s">
        <v>193</v>
      </c>
      <c r="X120" s="1" t="s">
        <v>193</v>
      </c>
      <c r="Y120" s="1" t="s">
        <v>193</v>
      </c>
      <c r="Z120" s="22">
        <f t="shared" si="8"/>
        <v>0</v>
      </c>
      <c r="AA120" s="1" t="s">
        <v>192</v>
      </c>
    </row>
    <row r="121" spans="1:27" x14ac:dyDescent="0.25">
      <c r="A121" s="1" t="s">
        <v>468</v>
      </c>
      <c r="B121" s="1" t="s">
        <v>486</v>
      </c>
      <c r="C121" s="5" t="str">
        <f t="shared" si="5"/>
        <v>25</v>
      </c>
      <c r="D121" s="5" t="str">
        <f t="shared" si="6"/>
        <v>11</v>
      </c>
      <c r="E121" s="4" t="s">
        <v>21</v>
      </c>
      <c r="F121" s="34" t="s">
        <v>22</v>
      </c>
      <c r="G121" s="35" t="str">
        <f t="shared" si="7"/>
        <v>25/11/2021</v>
      </c>
      <c r="H121" s="1" t="s">
        <v>1</v>
      </c>
      <c r="I121" s="1" t="s">
        <v>264</v>
      </c>
      <c r="J121" s="1" t="s">
        <v>229</v>
      </c>
      <c r="K121" s="1" t="s">
        <v>230</v>
      </c>
      <c r="L121" s="1" t="s">
        <v>478</v>
      </c>
      <c r="M121" s="1" t="s">
        <v>478</v>
      </c>
      <c r="N121" s="1" t="s">
        <v>478</v>
      </c>
      <c r="O121" s="1" t="s">
        <v>478</v>
      </c>
      <c r="Q121" s="1" t="s">
        <v>193</v>
      </c>
      <c r="R121" s="1" t="s">
        <v>193</v>
      </c>
      <c r="S121" s="1" t="s">
        <v>193</v>
      </c>
      <c r="T121" s="1" t="s">
        <v>193</v>
      </c>
      <c r="U121" s="36">
        <v>850</v>
      </c>
      <c r="V121" s="1" t="s">
        <v>193</v>
      </c>
      <c r="W121" s="1" t="s">
        <v>193</v>
      </c>
      <c r="X121" s="1" t="s">
        <v>193</v>
      </c>
      <c r="Y121" s="1" t="s">
        <v>193</v>
      </c>
      <c r="Z121" s="22">
        <f t="shared" si="8"/>
        <v>850</v>
      </c>
      <c r="AA121" s="1" t="s">
        <v>192</v>
      </c>
    </row>
    <row r="122" spans="1:27" x14ac:dyDescent="0.25">
      <c r="A122" s="1" t="s">
        <v>468</v>
      </c>
      <c r="B122" s="1" t="s">
        <v>487</v>
      </c>
      <c r="C122" s="5" t="str">
        <f t="shared" si="5"/>
        <v>29</v>
      </c>
      <c r="D122" s="5" t="str">
        <f t="shared" si="6"/>
        <v>11</v>
      </c>
      <c r="E122" s="4" t="s">
        <v>21</v>
      </c>
      <c r="F122" s="34" t="s">
        <v>22</v>
      </c>
      <c r="G122" s="35" t="str">
        <f t="shared" si="7"/>
        <v>29/11/2021</v>
      </c>
      <c r="H122" s="1" t="s">
        <v>1</v>
      </c>
      <c r="I122" s="1" t="s">
        <v>264</v>
      </c>
      <c r="J122" s="1" t="s">
        <v>229</v>
      </c>
      <c r="K122" s="1" t="s">
        <v>230</v>
      </c>
      <c r="L122" s="1" t="s">
        <v>479</v>
      </c>
      <c r="M122" s="1" t="s">
        <v>479</v>
      </c>
      <c r="N122" s="1" t="s">
        <v>479</v>
      </c>
      <c r="O122" s="1" t="s">
        <v>479</v>
      </c>
      <c r="Q122" s="1" t="s">
        <v>193</v>
      </c>
      <c r="R122" s="1" t="s">
        <v>193</v>
      </c>
      <c r="S122" s="1" t="s">
        <v>193</v>
      </c>
      <c r="T122" s="1" t="s">
        <v>193</v>
      </c>
      <c r="U122" s="36">
        <v>1400</v>
      </c>
      <c r="V122" s="1" t="s">
        <v>193</v>
      </c>
      <c r="W122" s="1" t="s">
        <v>193</v>
      </c>
      <c r="X122" s="1" t="s">
        <v>193</v>
      </c>
      <c r="Y122" s="1" t="s">
        <v>193</v>
      </c>
      <c r="Z122" s="22">
        <f t="shared" si="8"/>
        <v>1400</v>
      </c>
      <c r="AA122" s="1" t="s">
        <v>192</v>
      </c>
    </row>
    <row r="123" spans="1:27" x14ac:dyDescent="0.25">
      <c r="A123" s="1" t="s">
        <v>492</v>
      </c>
      <c r="B123" s="1" t="s">
        <v>503</v>
      </c>
      <c r="C123" s="5" t="str">
        <f t="shared" si="5"/>
        <v>04</v>
      </c>
      <c r="D123" s="5" t="str">
        <f t="shared" si="6"/>
        <v>12</v>
      </c>
      <c r="E123" s="4" t="s">
        <v>21</v>
      </c>
      <c r="F123" s="34" t="s">
        <v>22</v>
      </c>
      <c r="G123" s="35" t="str">
        <f t="shared" si="7"/>
        <v>04/12/2021</v>
      </c>
      <c r="H123" s="1" t="s">
        <v>1</v>
      </c>
      <c r="I123" s="1" t="s">
        <v>264</v>
      </c>
      <c r="J123" s="1" t="s">
        <v>229</v>
      </c>
      <c r="K123" s="1" t="s">
        <v>230</v>
      </c>
      <c r="L123" s="1" t="s">
        <v>493</v>
      </c>
      <c r="M123" s="1" t="s">
        <v>493</v>
      </c>
      <c r="N123" s="1" t="s">
        <v>493</v>
      </c>
      <c r="O123" s="1" t="s">
        <v>493</v>
      </c>
      <c r="Q123" s="1" t="s">
        <v>193</v>
      </c>
      <c r="R123" s="1" t="s">
        <v>193</v>
      </c>
      <c r="S123" s="1" t="s">
        <v>193</v>
      </c>
      <c r="T123" s="1" t="s">
        <v>193</v>
      </c>
      <c r="U123" s="36">
        <v>1700</v>
      </c>
      <c r="V123" s="1" t="s">
        <v>193</v>
      </c>
      <c r="W123" s="1" t="s">
        <v>193</v>
      </c>
      <c r="X123" s="1" t="s">
        <v>193</v>
      </c>
      <c r="Y123" s="1" t="s">
        <v>193</v>
      </c>
      <c r="Z123" s="22">
        <f t="shared" si="8"/>
        <v>1700</v>
      </c>
      <c r="AA123" s="1" t="s">
        <v>192</v>
      </c>
    </row>
    <row r="124" spans="1:27" x14ac:dyDescent="0.25">
      <c r="A124" s="1" t="s">
        <v>492</v>
      </c>
      <c r="B124" s="1" t="s">
        <v>504</v>
      </c>
      <c r="C124" s="5" t="str">
        <f t="shared" si="5"/>
        <v>06</v>
      </c>
      <c r="D124" s="5" t="str">
        <f t="shared" si="6"/>
        <v>12</v>
      </c>
      <c r="E124" s="4" t="s">
        <v>21</v>
      </c>
      <c r="F124" s="34" t="s">
        <v>22</v>
      </c>
      <c r="G124" s="35" t="str">
        <f t="shared" si="7"/>
        <v>06/12/2021</v>
      </c>
      <c r="H124" s="1" t="s">
        <v>1</v>
      </c>
      <c r="I124" s="1" t="s">
        <v>264</v>
      </c>
      <c r="J124" s="1" t="s">
        <v>229</v>
      </c>
      <c r="K124" s="1" t="s">
        <v>230</v>
      </c>
      <c r="L124" s="1" t="s">
        <v>494</v>
      </c>
      <c r="M124" s="1" t="s">
        <v>494</v>
      </c>
      <c r="N124" s="1" t="s">
        <v>494</v>
      </c>
      <c r="O124" s="1" t="s">
        <v>494</v>
      </c>
      <c r="Q124" s="1" t="s">
        <v>193</v>
      </c>
      <c r="R124" s="1" t="s">
        <v>193</v>
      </c>
      <c r="S124" s="1" t="s">
        <v>193</v>
      </c>
      <c r="T124" s="1" t="s">
        <v>193</v>
      </c>
      <c r="U124" s="36">
        <v>1400</v>
      </c>
      <c r="V124" s="1" t="s">
        <v>193</v>
      </c>
      <c r="W124" s="1" t="s">
        <v>193</v>
      </c>
      <c r="X124" s="1" t="s">
        <v>193</v>
      </c>
      <c r="Y124" s="1" t="s">
        <v>193</v>
      </c>
      <c r="Z124" s="22">
        <f t="shared" si="8"/>
        <v>1400</v>
      </c>
      <c r="AA124" s="1" t="s">
        <v>192</v>
      </c>
    </row>
    <row r="125" spans="1:27" x14ac:dyDescent="0.25">
      <c r="A125" s="1" t="s">
        <v>492</v>
      </c>
      <c r="B125" s="1" t="s">
        <v>505</v>
      </c>
      <c r="C125" s="5" t="str">
        <f t="shared" ref="C125:C132" si="9">+LEFT(B125,2)</f>
        <v>11</v>
      </c>
      <c r="D125" s="5" t="str">
        <f t="shared" ref="D125:D132" si="10">+RIGHT(B125,2)</f>
        <v>12</v>
      </c>
      <c r="E125" s="4" t="s">
        <v>21</v>
      </c>
      <c r="F125" s="34" t="s">
        <v>22</v>
      </c>
      <c r="G125" s="35" t="str">
        <f t="shared" ref="G125:G132" si="11">+C125&amp;F125&amp;D125&amp;F125&amp;E125</f>
        <v>11/12/2021</v>
      </c>
      <c r="H125" s="1" t="s">
        <v>1</v>
      </c>
      <c r="I125" s="1" t="s">
        <v>264</v>
      </c>
      <c r="J125" s="1" t="s">
        <v>229</v>
      </c>
      <c r="K125" s="1" t="s">
        <v>230</v>
      </c>
      <c r="L125" s="1" t="s">
        <v>495</v>
      </c>
      <c r="M125" s="1" t="s">
        <v>495</v>
      </c>
      <c r="N125" s="1" t="s">
        <v>495</v>
      </c>
      <c r="O125" s="1" t="s">
        <v>495</v>
      </c>
      <c r="Q125" s="1" t="s">
        <v>193</v>
      </c>
      <c r="R125" s="1" t="s">
        <v>193</v>
      </c>
      <c r="S125" s="1" t="s">
        <v>193</v>
      </c>
      <c r="T125" s="1" t="s">
        <v>193</v>
      </c>
      <c r="U125" s="36">
        <v>1700</v>
      </c>
      <c r="V125" s="1" t="s">
        <v>193</v>
      </c>
      <c r="W125" s="1" t="s">
        <v>193</v>
      </c>
      <c r="X125" s="1" t="s">
        <v>193</v>
      </c>
      <c r="Y125" s="1" t="s">
        <v>193</v>
      </c>
      <c r="Z125" s="22">
        <f t="shared" si="8"/>
        <v>1700</v>
      </c>
      <c r="AA125" s="1" t="s">
        <v>192</v>
      </c>
    </row>
    <row r="126" spans="1:27" x14ac:dyDescent="0.25">
      <c r="A126" s="1" t="s">
        <v>492</v>
      </c>
      <c r="B126" s="1" t="s">
        <v>506</v>
      </c>
      <c r="C126" s="5" t="str">
        <f t="shared" si="9"/>
        <v>13</v>
      </c>
      <c r="D126" s="5" t="str">
        <f t="shared" si="10"/>
        <v>12</v>
      </c>
      <c r="E126" s="4" t="s">
        <v>21</v>
      </c>
      <c r="F126" s="34" t="s">
        <v>22</v>
      </c>
      <c r="G126" s="35" t="str">
        <f t="shared" si="11"/>
        <v>13/12/2021</v>
      </c>
      <c r="H126" s="1" t="s">
        <v>1</v>
      </c>
      <c r="I126" s="1" t="s">
        <v>264</v>
      </c>
      <c r="J126" s="1" t="s">
        <v>229</v>
      </c>
      <c r="K126" s="1" t="s">
        <v>230</v>
      </c>
      <c r="L126" s="1" t="s">
        <v>496</v>
      </c>
      <c r="M126" s="1" t="s">
        <v>496</v>
      </c>
      <c r="N126" s="1" t="s">
        <v>496</v>
      </c>
      <c r="O126" s="1" t="s">
        <v>496</v>
      </c>
      <c r="Q126" s="1" t="s">
        <v>193</v>
      </c>
      <c r="R126" s="1" t="s">
        <v>193</v>
      </c>
      <c r="S126" s="1" t="s">
        <v>193</v>
      </c>
      <c r="T126" s="1" t="s">
        <v>193</v>
      </c>
      <c r="U126" s="36">
        <v>1400</v>
      </c>
      <c r="V126" s="1" t="s">
        <v>193</v>
      </c>
      <c r="W126" s="1" t="s">
        <v>193</v>
      </c>
      <c r="X126" s="1" t="s">
        <v>193</v>
      </c>
      <c r="Y126" s="1" t="s">
        <v>193</v>
      </c>
      <c r="Z126" s="22">
        <f t="shared" si="8"/>
        <v>1400</v>
      </c>
      <c r="AA126" s="1" t="s">
        <v>192</v>
      </c>
    </row>
    <row r="127" spans="1:27" x14ac:dyDescent="0.25">
      <c r="A127" s="1" t="s">
        <v>492</v>
      </c>
      <c r="B127" s="1" t="s">
        <v>506</v>
      </c>
      <c r="C127" s="5" t="str">
        <f t="shared" si="9"/>
        <v>13</v>
      </c>
      <c r="D127" s="5" t="str">
        <f t="shared" si="10"/>
        <v>12</v>
      </c>
      <c r="E127" s="4" t="s">
        <v>21</v>
      </c>
      <c r="F127" s="34" t="s">
        <v>22</v>
      </c>
      <c r="G127" s="35" t="str">
        <f t="shared" si="11"/>
        <v>13/12/2021</v>
      </c>
      <c r="H127" s="1" t="s">
        <v>1</v>
      </c>
      <c r="I127" s="1" t="s">
        <v>264</v>
      </c>
      <c r="J127" s="1" t="s">
        <v>229</v>
      </c>
      <c r="K127" s="1" t="s">
        <v>230</v>
      </c>
      <c r="L127" s="1" t="s">
        <v>497</v>
      </c>
      <c r="M127" s="1" t="s">
        <v>497</v>
      </c>
      <c r="N127" s="1" t="s">
        <v>497</v>
      </c>
      <c r="O127" s="1" t="s">
        <v>497</v>
      </c>
      <c r="Q127" s="1" t="s">
        <v>193</v>
      </c>
      <c r="R127" s="1" t="s">
        <v>193</v>
      </c>
      <c r="S127" s="1" t="s">
        <v>193</v>
      </c>
      <c r="T127" s="1" t="s">
        <v>193</v>
      </c>
      <c r="U127" s="36">
        <v>2550</v>
      </c>
      <c r="V127" s="1" t="s">
        <v>193</v>
      </c>
      <c r="W127" s="1" t="s">
        <v>193</v>
      </c>
      <c r="X127" s="1" t="s">
        <v>193</v>
      </c>
      <c r="Y127" s="1" t="s">
        <v>193</v>
      </c>
      <c r="Z127" s="22">
        <f t="shared" si="8"/>
        <v>2550</v>
      </c>
      <c r="AA127" s="1" t="s">
        <v>192</v>
      </c>
    </row>
    <row r="128" spans="1:27" x14ac:dyDescent="0.25">
      <c r="A128" s="1" t="s">
        <v>492</v>
      </c>
      <c r="B128" s="1" t="s">
        <v>507</v>
      </c>
      <c r="C128" s="5" t="str">
        <f t="shared" si="9"/>
        <v>20</v>
      </c>
      <c r="D128" s="5" t="str">
        <f t="shared" si="10"/>
        <v>12</v>
      </c>
      <c r="E128" s="4" t="s">
        <v>21</v>
      </c>
      <c r="F128" s="34" t="s">
        <v>22</v>
      </c>
      <c r="G128" s="35" t="str">
        <f t="shared" si="11"/>
        <v>20/12/2021</v>
      </c>
      <c r="H128" s="1" t="s">
        <v>1</v>
      </c>
      <c r="I128" s="1" t="s">
        <v>264</v>
      </c>
      <c r="J128" s="1" t="s">
        <v>229</v>
      </c>
      <c r="K128" s="1" t="s">
        <v>230</v>
      </c>
      <c r="L128" s="1" t="s">
        <v>498</v>
      </c>
      <c r="M128" s="1" t="s">
        <v>498</v>
      </c>
      <c r="N128" s="1" t="s">
        <v>498</v>
      </c>
      <c r="O128" s="1" t="s">
        <v>498</v>
      </c>
      <c r="Q128" s="1" t="s">
        <v>193</v>
      </c>
      <c r="R128" s="1" t="s">
        <v>193</v>
      </c>
      <c r="S128" s="1" t="s">
        <v>193</v>
      </c>
      <c r="T128" s="1" t="s">
        <v>193</v>
      </c>
      <c r="U128" s="36">
        <v>2800</v>
      </c>
      <c r="V128" s="1" t="s">
        <v>193</v>
      </c>
      <c r="W128" s="1" t="s">
        <v>193</v>
      </c>
      <c r="X128" s="1" t="s">
        <v>193</v>
      </c>
      <c r="Y128" s="1" t="s">
        <v>193</v>
      </c>
      <c r="Z128" s="22">
        <f t="shared" si="8"/>
        <v>2800</v>
      </c>
      <c r="AA128" s="1" t="s">
        <v>192</v>
      </c>
    </row>
    <row r="129" spans="1:27" x14ac:dyDescent="0.25">
      <c r="A129" s="1" t="s">
        <v>492</v>
      </c>
      <c r="B129" s="1" t="s">
        <v>507</v>
      </c>
      <c r="C129" s="5" t="str">
        <f t="shared" si="9"/>
        <v>20</v>
      </c>
      <c r="D129" s="5" t="str">
        <f t="shared" si="10"/>
        <v>12</v>
      </c>
      <c r="E129" s="4" t="s">
        <v>21</v>
      </c>
      <c r="F129" s="34" t="s">
        <v>22</v>
      </c>
      <c r="G129" s="35" t="str">
        <f t="shared" si="11"/>
        <v>20/12/2021</v>
      </c>
      <c r="H129" s="1" t="s">
        <v>1</v>
      </c>
      <c r="I129" s="1" t="s">
        <v>264</v>
      </c>
      <c r="J129" s="1" t="s">
        <v>229</v>
      </c>
      <c r="K129" s="1" t="s">
        <v>230</v>
      </c>
      <c r="L129" s="1" t="s">
        <v>499</v>
      </c>
      <c r="M129" s="1" t="s">
        <v>499</v>
      </c>
      <c r="N129" s="1" t="s">
        <v>499</v>
      </c>
      <c r="O129" s="1" t="s">
        <v>499</v>
      </c>
      <c r="Q129" s="1" t="s">
        <v>193</v>
      </c>
      <c r="R129" s="1" t="s">
        <v>193</v>
      </c>
      <c r="S129" s="1" t="s">
        <v>193</v>
      </c>
      <c r="T129" s="1" t="s">
        <v>193</v>
      </c>
      <c r="U129" s="36">
        <v>2800</v>
      </c>
      <c r="V129" s="1" t="s">
        <v>193</v>
      </c>
      <c r="W129" s="1" t="s">
        <v>193</v>
      </c>
      <c r="X129" s="1" t="s">
        <v>193</v>
      </c>
      <c r="Y129" s="1" t="s">
        <v>193</v>
      </c>
      <c r="Z129" s="22">
        <f t="shared" si="8"/>
        <v>2800</v>
      </c>
      <c r="AA129" s="1" t="s">
        <v>192</v>
      </c>
    </row>
    <row r="130" spans="1:27" x14ac:dyDescent="0.25">
      <c r="A130" s="1" t="s">
        <v>510</v>
      </c>
      <c r="B130" s="1" t="s">
        <v>537</v>
      </c>
      <c r="C130" s="5" t="str">
        <f t="shared" ref="C130:C148" si="12">+LEFT(B130,2)</f>
        <v>04</v>
      </c>
      <c r="D130" s="5" t="str">
        <f t="shared" ref="D130:D148" si="13">+RIGHT(B130,2)</f>
        <v>01</v>
      </c>
      <c r="E130" s="4" t="s">
        <v>532</v>
      </c>
      <c r="F130" s="34" t="s">
        <v>22</v>
      </c>
      <c r="G130" s="35" t="str">
        <f t="shared" si="11"/>
        <v>04/01/2022</v>
      </c>
      <c r="H130" s="1" t="s">
        <v>1</v>
      </c>
      <c r="I130" s="1" t="s">
        <v>264</v>
      </c>
      <c r="J130" s="1" t="s">
        <v>229</v>
      </c>
      <c r="K130" s="1" t="s">
        <v>230</v>
      </c>
      <c r="L130" s="1" t="s">
        <v>500</v>
      </c>
      <c r="M130" s="1" t="s">
        <v>500</v>
      </c>
      <c r="N130" s="1" t="s">
        <v>500</v>
      </c>
      <c r="O130" s="1" t="s">
        <v>500</v>
      </c>
      <c r="Q130" s="1" t="s">
        <v>193</v>
      </c>
      <c r="R130" s="1" t="s">
        <v>193</v>
      </c>
      <c r="S130" s="1" t="s">
        <v>193</v>
      </c>
      <c r="T130" s="1" t="s">
        <v>193</v>
      </c>
      <c r="U130" s="36">
        <v>1350</v>
      </c>
      <c r="V130" s="1" t="s">
        <v>193</v>
      </c>
      <c r="W130" s="1" t="s">
        <v>193</v>
      </c>
      <c r="X130" s="1" t="s">
        <v>193</v>
      </c>
      <c r="Y130" s="1" t="s">
        <v>193</v>
      </c>
      <c r="Z130" s="22">
        <f t="shared" si="8"/>
        <v>1350</v>
      </c>
      <c r="AA130" s="1" t="s">
        <v>192</v>
      </c>
    </row>
    <row r="131" spans="1:27" x14ac:dyDescent="0.25">
      <c r="A131" s="1" t="s">
        <v>510</v>
      </c>
      <c r="B131" s="1" t="s">
        <v>549</v>
      </c>
      <c r="C131" s="5" t="str">
        <f t="shared" si="12"/>
        <v>06</v>
      </c>
      <c r="D131" s="5" t="str">
        <f t="shared" si="13"/>
        <v>01</v>
      </c>
      <c r="E131" s="4" t="s">
        <v>532</v>
      </c>
      <c r="F131" s="34" t="s">
        <v>22</v>
      </c>
      <c r="G131" s="35" t="str">
        <f t="shared" si="11"/>
        <v>06/01/2022</v>
      </c>
      <c r="H131" s="1" t="s">
        <v>1</v>
      </c>
      <c r="I131" s="1" t="s">
        <v>264</v>
      </c>
      <c r="J131" s="1" t="s">
        <v>229</v>
      </c>
      <c r="K131" s="1" t="s">
        <v>230</v>
      </c>
      <c r="L131" s="1" t="s">
        <v>501</v>
      </c>
      <c r="M131" s="1" t="s">
        <v>501</v>
      </c>
      <c r="N131" s="1" t="s">
        <v>501</v>
      </c>
      <c r="O131" s="1" t="s">
        <v>501</v>
      </c>
      <c r="Q131" s="1" t="s">
        <v>193</v>
      </c>
      <c r="R131" s="1" t="s">
        <v>193</v>
      </c>
      <c r="S131" s="1" t="s">
        <v>193</v>
      </c>
      <c r="T131" s="1" t="s">
        <v>193</v>
      </c>
      <c r="U131" s="36">
        <v>1012.5</v>
      </c>
      <c r="V131" s="1" t="s">
        <v>193</v>
      </c>
      <c r="W131" s="1" t="s">
        <v>193</v>
      </c>
      <c r="X131" s="1" t="s">
        <v>193</v>
      </c>
      <c r="Y131" s="1" t="s">
        <v>193</v>
      </c>
      <c r="Z131" s="22">
        <f t="shared" ref="Z131:Z148" si="14">+U131</f>
        <v>1012.5</v>
      </c>
      <c r="AA131" s="1" t="s">
        <v>192</v>
      </c>
    </row>
    <row r="132" spans="1:27" x14ac:dyDescent="0.25">
      <c r="A132" s="1" t="s">
        <v>510</v>
      </c>
      <c r="B132" s="1" t="s">
        <v>294</v>
      </c>
      <c r="C132" s="5" t="str">
        <f t="shared" si="12"/>
        <v>08</v>
      </c>
      <c r="D132" s="5" t="str">
        <f t="shared" si="13"/>
        <v>01</v>
      </c>
      <c r="E132" s="4" t="s">
        <v>532</v>
      </c>
      <c r="F132" s="34" t="s">
        <v>22</v>
      </c>
      <c r="G132" s="35" t="str">
        <f t="shared" si="11"/>
        <v>08/01/2022</v>
      </c>
      <c r="H132" s="1" t="s">
        <v>1</v>
      </c>
      <c r="I132" s="1" t="s">
        <v>264</v>
      </c>
      <c r="J132" s="1" t="s">
        <v>229</v>
      </c>
      <c r="K132" s="1" t="s">
        <v>230</v>
      </c>
      <c r="L132" s="1" t="s">
        <v>502</v>
      </c>
      <c r="M132" s="1" t="s">
        <v>502</v>
      </c>
      <c r="N132" s="1" t="s">
        <v>502</v>
      </c>
      <c r="O132" s="1" t="s">
        <v>502</v>
      </c>
      <c r="Q132" s="1" t="s">
        <v>193</v>
      </c>
      <c r="R132" s="1" t="s">
        <v>193</v>
      </c>
      <c r="S132" s="1" t="s">
        <v>193</v>
      </c>
      <c r="T132" s="1" t="s">
        <v>193</v>
      </c>
      <c r="U132" s="36">
        <v>2125</v>
      </c>
      <c r="V132" s="1" t="s">
        <v>193</v>
      </c>
      <c r="W132" s="1" t="s">
        <v>193</v>
      </c>
      <c r="X132" s="1" t="s">
        <v>193</v>
      </c>
      <c r="Y132" s="1" t="s">
        <v>193</v>
      </c>
      <c r="Z132" s="22">
        <f t="shared" si="14"/>
        <v>2125</v>
      </c>
      <c r="AA132" s="1" t="s">
        <v>192</v>
      </c>
    </row>
    <row r="133" spans="1:27" x14ac:dyDescent="0.25">
      <c r="A133" s="1" t="s">
        <v>510</v>
      </c>
      <c r="B133" s="1" t="s">
        <v>294</v>
      </c>
      <c r="C133" s="5" t="str">
        <f t="shared" si="12"/>
        <v>08</v>
      </c>
      <c r="D133" s="5" t="str">
        <f t="shared" si="13"/>
        <v>01</v>
      </c>
      <c r="E133" s="4" t="s">
        <v>532</v>
      </c>
      <c r="F133" s="34" t="s">
        <v>22</v>
      </c>
      <c r="G133" s="35" t="str">
        <f t="shared" ref="G133:G148" si="15">+C133&amp;F133&amp;D133&amp;F133&amp;E133</f>
        <v>08/01/2022</v>
      </c>
      <c r="H133" s="1" t="s">
        <v>1</v>
      </c>
      <c r="I133" s="1" t="s">
        <v>264</v>
      </c>
      <c r="J133" s="1" t="s">
        <v>229</v>
      </c>
      <c r="K133" s="1" t="s">
        <v>230</v>
      </c>
      <c r="L133" s="1" t="s">
        <v>511</v>
      </c>
      <c r="M133" s="1" t="s">
        <v>511</v>
      </c>
      <c r="N133" s="1" t="s">
        <v>511</v>
      </c>
      <c r="O133" s="1" t="s">
        <v>511</v>
      </c>
      <c r="Q133" s="1" t="s">
        <v>193</v>
      </c>
      <c r="R133" s="1" t="s">
        <v>193</v>
      </c>
      <c r="S133" s="1" t="s">
        <v>193</v>
      </c>
      <c r="T133" s="1" t="s">
        <v>193</v>
      </c>
      <c r="U133" s="36">
        <v>850</v>
      </c>
      <c r="V133" s="1" t="s">
        <v>193</v>
      </c>
      <c r="W133" s="1" t="s">
        <v>193</v>
      </c>
      <c r="X133" s="1" t="s">
        <v>193</v>
      </c>
      <c r="Y133" s="1" t="s">
        <v>193</v>
      </c>
      <c r="Z133" s="22">
        <f t="shared" si="14"/>
        <v>850</v>
      </c>
      <c r="AA133" s="1" t="s">
        <v>192</v>
      </c>
    </row>
    <row r="134" spans="1:27" x14ac:dyDescent="0.25">
      <c r="A134" s="1" t="s">
        <v>510</v>
      </c>
      <c r="B134" s="1" t="s">
        <v>294</v>
      </c>
      <c r="C134" s="5" t="str">
        <f t="shared" si="12"/>
        <v>08</v>
      </c>
      <c r="D134" s="5" t="str">
        <f t="shared" si="13"/>
        <v>01</v>
      </c>
      <c r="E134" s="4" t="s">
        <v>532</v>
      </c>
      <c r="F134" s="34" t="s">
        <v>22</v>
      </c>
      <c r="G134" s="35" t="str">
        <f t="shared" si="15"/>
        <v>08/01/2022</v>
      </c>
      <c r="H134" s="1" t="s">
        <v>1</v>
      </c>
      <c r="I134" s="1" t="s">
        <v>264</v>
      </c>
      <c r="J134" s="1" t="s">
        <v>229</v>
      </c>
      <c r="K134" s="1" t="s">
        <v>230</v>
      </c>
      <c r="L134" s="1" t="s">
        <v>512</v>
      </c>
      <c r="M134" s="1" t="s">
        <v>512</v>
      </c>
      <c r="N134" s="1" t="s">
        <v>512</v>
      </c>
      <c r="O134" s="1" t="s">
        <v>512</v>
      </c>
      <c r="Q134" s="1" t="s">
        <v>193</v>
      </c>
      <c r="R134" s="1" t="s">
        <v>193</v>
      </c>
      <c r="S134" s="1" t="s">
        <v>193</v>
      </c>
      <c r="T134" s="1" t="s">
        <v>193</v>
      </c>
      <c r="U134" s="36">
        <v>675</v>
      </c>
      <c r="V134" s="1" t="s">
        <v>193</v>
      </c>
      <c r="W134" s="1" t="s">
        <v>193</v>
      </c>
      <c r="X134" s="1" t="s">
        <v>193</v>
      </c>
      <c r="Y134" s="1" t="s">
        <v>193</v>
      </c>
      <c r="Z134" s="22">
        <f t="shared" si="14"/>
        <v>675</v>
      </c>
      <c r="AA134" s="1" t="s">
        <v>192</v>
      </c>
    </row>
    <row r="135" spans="1:27" x14ac:dyDescent="0.25">
      <c r="A135" s="1" t="s">
        <v>510</v>
      </c>
      <c r="B135" s="1" t="s">
        <v>535</v>
      </c>
      <c r="C135" s="5" t="str">
        <f t="shared" si="12"/>
        <v>12</v>
      </c>
      <c r="D135" s="5" t="str">
        <f t="shared" si="13"/>
        <v>01</v>
      </c>
      <c r="E135" s="4" t="s">
        <v>532</v>
      </c>
      <c r="F135" s="34" t="s">
        <v>22</v>
      </c>
      <c r="G135" s="35" t="str">
        <f t="shared" si="15"/>
        <v>12/01/2022</v>
      </c>
      <c r="H135" s="1" t="s">
        <v>1</v>
      </c>
      <c r="I135" s="1" t="s">
        <v>264</v>
      </c>
      <c r="J135" s="1" t="s">
        <v>229</v>
      </c>
      <c r="K135" s="1" t="s">
        <v>230</v>
      </c>
      <c r="L135" s="1" t="s">
        <v>513</v>
      </c>
      <c r="M135" s="1" t="s">
        <v>513</v>
      </c>
      <c r="N135" s="1" t="s">
        <v>513</v>
      </c>
      <c r="O135" s="1" t="s">
        <v>513</v>
      </c>
      <c r="Q135" s="1" t="s">
        <v>193</v>
      </c>
      <c r="R135" s="1" t="s">
        <v>193</v>
      </c>
      <c r="S135" s="1" t="s">
        <v>193</v>
      </c>
      <c r="T135" s="1" t="s">
        <v>193</v>
      </c>
      <c r="U135" s="36">
        <v>1350</v>
      </c>
      <c r="V135" s="1" t="s">
        <v>193</v>
      </c>
      <c r="W135" s="1" t="s">
        <v>193</v>
      </c>
      <c r="X135" s="1" t="s">
        <v>193</v>
      </c>
      <c r="Y135" s="1" t="s">
        <v>193</v>
      </c>
      <c r="Z135" s="22">
        <f t="shared" si="14"/>
        <v>1350</v>
      </c>
      <c r="AA135" s="1" t="s">
        <v>192</v>
      </c>
    </row>
    <row r="136" spans="1:27" x14ac:dyDescent="0.25">
      <c r="A136" s="1" t="s">
        <v>510</v>
      </c>
      <c r="B136" s="1" t="s">
        <v>550</v>
      </c>
      <c r="C136" s="5" t="str">
        <f t="shared" si="12"/>
        <v>13</v>
      </c>
      <c r="D136" s="5" t="str">
        <f t="shared" si="13"/>
        <v>01</v>
      </c>
      <c r="E136" s="4" t="s">
        <v>532</v>
      </c>
      <c r="F136" s="34" t="s">
        <v>22</v>
      </c>
      <c r="G136" s="35" t="str">
        <f t="shared" si="15"/>
        <v>13/01/2022</v>
      </c>
      <c r="H136" s="1" t="s">
        <v>1</v>
      </c>
      <c r="I136" s="1" t="s">
        <v>264</v>
      </c>
      <c r="J136" s="1" t="s">
        <v>229</v>
      </c>
      <c r="K136" s="1" t="s">
        <v>230</v>
      </c>
      <c r="L136" s="1" t="s">
        <v>514</v>
      </c>
      <c r="M136" s="1" t="s">
        <v>514</v>
      </c>
      <c r="N136" s="1" t="s">
        <v>514</v>
      </c>
      <c r="O136" s="1" t="s">
        <v>514</v>
      </c>
      <c r="Q136" s="1" t="s">
        <v>193</v>
      </c>
      <c r="R136" s="1" t="s">
        <v>193</v>
      </c>
      <c r="S136" s="1" t="s">
        <v>193</v>
      </c>
      <c r="T136" s="1" t="s">
        <v>193</v>
      </c>
      <c r="U136" s="36">
        <v>1350</v>
      </c>
      <c r="V136" s="1" t="s">
        <v>193</v>
      </c>
      <c r="W136" s="1" t="s">
        <v>193</v>
      </c>
      <c r="X136" s="1" t="s">
        <v>193</v>
      </c>
      <c r="Y136" s="1" t="s">
        <v>193</v>
      </c>
      <c r="Z136" s="22">
        <f t="shared" si="14"/>
        <v>1350</v>
      </c>
      <c r="AA136" s="1" t="s">
        <v>192</v>
      </c>
    </row>
    <row r="137" spans="1:27" x14ac:dyDescent="0.25">
      <c r="A137" s="1" t="s">
        <v>510</v>
      </c>
      <c r="B137" s="1" t="s">
        <v>551</v>
      </c>
      <c r="C137" s="5" t="str">
        <f t="shared" si="12"/>
        <v>15</v>
      </c>
      <c r="D137" s="5" t="str">
        <f t="shared" si="13"/>
        <v>01</v>
      </c>
      <c r="E137" s="4" t="s">
        <v>532</v>
      </c>
      <c r="F137" s="34" t="s">
        <v>22</v>
      </c>
      <c r="G137" s="35" t="str">
        <f t="shared" si="15"/>
        <v>15/01/2022</v>
      </c>
      <c r="H137" s="1" t="s">
        <v>1</v>
      </c>
      <c r="I137" s="1" t="s">
        <v>264</v>
      </c>
      <c r="J137" s="1" t="s">
        <v>229</v>
      </c>
      <c r="K137" s="1" t="s">
        <v>230</v>
      </c>
      <c r="L137" s="1" t="s">
        <v>515</v>
      </c>
      <c r="M137" s="1" t="s">
        <v>515</v>
      </c>
      <c r="N137" s="1" t="s">
        <v>515</v>
      </c>
      <c r="O137" s="1" t="s">
        <v>515</v>
      </c>
      <c r="Q137" s="1" t="s">
        <v>193</v>
      </c>
      <c r="R137" s="1" t="s">
        <v>193</v>
      </c>
      <c r="S137" s="1" t="s">
        <v>193</v>
      </c>
      <c r="T137" s="1" t="s">
        <v>193</v>
      </c>
      <c r="U137" s="36">
        <v>1350</v>
      </c>
      <c r="V137" s="1" t="s">
        <v>193</v>
      </c>
      <c r="W137" s="1" t="s">
        <v>193</v>
      </c>
      <c r="X137" s="1" t="s">
        <v>193</v>
      </c>
      <c r="Y137" s="1" t="s">
        <v>193</v>
      </c>
      <c r="Z137" s="22">
        <f t="shared" si="14"/>
        <v>1350</v>
      </c>
      <c r="AA137" s="1" t="s">
        <v>192</v>
      </c>
    </row>
    <row r="138" spans="1:27" x14ac:dyDescent="0.25">
      <c r="A138" s="1" t="s">
        <v>510</v>
      </c>
      <c r="B138" s="1" t="s">
        <v>552</v>
      </c>
      <c r="C138" s="5" t="str">
        <f t="shared" si="12"/>
        <v>18</v>
      </c>
      <c r="D138" s="5" t="str">
        <f t="shared" si="13"/>
        <v>01</v>
      </c>
      <c r="E138" s="4" t="s">
        <v>532</v>
      </c>
      <c r="F138" s="34" t="s">
        <v>22</v>
      </c>
      <c r="G138" s="35" t="str">
        <f t="shared" si="15"/>
        <v>18/01/2022</v>
      </c>
      <c r="H138" s="1" t="s">
        <v>1</v>
      </c>
      <c r="I138" s="1" t="s">
        <v>264</v>
      </c>
      <c r="J138" s="1" t="s">
        <v>229</v>
      </c>
      <c r="K138" s="1" t="s">
        <v>230</v>
      </c>
      <c r="L138" s="1" t="s">
        <v>516</v>
      </c>
      <c r="M138" s="1" t="s">
        <v>516</v>
      </c>
      <c r="N138" s="1" t="s">
        <v>516</v>
      </c>
      <c r="O138" s="1" t="s">
        <v>516</v>
      </c>
      <c r="Q138" s="1" t="s">
        <v>193</v>
      </c>
      <c r="R138" s="1" t="s">
        <v>193</v>
      </c>
      <c r="S138" s="1" t="s">
        <v>193</v>
      </c>
      <c r="T138" s="1" t="s">
        <v>193</v>
      </c>
      <c r="U138" s="36">
        <v>1350</v>
      </c>
      <c r="V138" s="1" t="s">
        <v>193</v>
      </c>
      <c r="W138" s="1" t="s">
        <v>193</v>
      </c>
      <c r="X138" s="1" t="s">
        <v>193</v>
      </c>
      <c r="Y138" s="1" t="s">
        <v>193</v>
      </c>
      <c r="Z138" s="22">
        <f t="shared" si="14"/>
        <v>1350</v>
      </c>
      <c r="AA138" s="1" t="s">
        <v>192</v>
      </c>
    </row>
    <row r="139" spans="1:27" x14ac:dyDescent="0.25">
      <c r="A139" s="1" t="s">
        <v>510</v>
      </c>
      <c r="B139" s="1" t="s">
        <v>553</v>
      </c>
      <c r="C139" s="5" t="str">
        <f t="shared" si="12"/>
        <v>20</v>
      </c>
      <c r="D139" s="5" t="str">
        <f t="shared" si="13"/>
        <v>01</v>
      </c>
      <c r="E139" s="4" t="s">
        <v>532</v>
      </c>
      <c r="F139" s="34" t="s">
        <v>22</v>
      </c>
      <c r="G139" s="35" t="str">
        <f t="shared" si="15"/>
        <v>20/01/2022</v>
      </c>
      <c r="H139" s="1" t="s">
        <v>1</v>
      </c>
      <c r="I139" s="1" t="s">
        <v>264</v>
      </c>
      <c r="J139" s="1" t="s">
        <v>229</v>
      </c>
      <c r="K139" s="1" t="s">
        <v>230</v>
      </c>
      <c r="L139" s="1" t="s">
        <v>517</v>
      </c>
      <c r="M139" s="1" t="s">
        <v>517</v>
      </c>
      <c r="N139" s="1" t="s">
        <v>517</v>
      </c>
      <c r="O139" s="1" t="s">
        <v>517</v>
      </c>
      <c r="Q139" s="1" t="s">
        <v>193</v>
      </c>
      <c r="R139" s="1" t="s">
        <v>193</v>
      </c>
      <c r="S139" s="1" t="s">
        <v>193</v>
      </c>
      <c r="T139" s="1" t="s">
        <v>193</v>
      </c>
      <c r="U139" s="36">
        <v>1050</v>
      </c>
      <c r="V139" s="1" t="s">
        <v>193</v>
      </c>
      <c r="W139" s="1" t="s">
        <v>193</v>
      </c>
      <c r="X139" s="1" t="s">
        <v>193</v>
      </c>
      <c r="Y139" s="1" t="s">
        <v>193</v>
      </c>
      <c r="Z139" s="22">
        <f t="shared" si="14"/>
        <v>1050</v>
      </c>
      <c r="AA139" s="1" t="s">
        <v>192</v>
      </c>
    </row>
    <row r="140" spans="1:27" x14ac:dyDescent="0.25">
      <c r="A140" s="1" t="s">
        <v>510</v>
      </c>
      <c r="B140" s="1" t="s">
        <v>552</v>
      </c>
      <c r="C140" s="5" t="str">
        <f t="shared" si="12"/>
        <v>18</v>
      </c>
      <c r="D140" s="5" t="str">
        <f t="shared" si="13"/>
        <v>01</v>
      </c>
      <c r="E140" s="4" t="s">
        <v>532</v>
      </c>
      <c r="F140" s="34" t="s">
        <v>22</v>
      </c>
      <c r="G140" s="35" t="str">
        <f t="shared" si="15"/>
        <v>18/01/2022</v>
      </c>
      <c r="H140" s="1" t="s">
        <v>1</v>
      </c>
      <c r="I140" s="1" t="s">
        <v>264</v>
      </c>
      <c r="J140" s="1" t="s">
        <v>229</v>
      </c>
      <c r="K140" s="1" t="s">
        <v>230</v>
      </c>
      <c r="L140" s="1" t="s">
        <v>518</v>
      </c>
      <c r="M140" s="1" t="s">
        <v>518</v>
      </c>
      <c r="N140" s="1" t="s">
        <v>518</v>
      </c>
      <c r="O140" s="1" t="s">
        <v>518</v>
      </c>
      <c r="Q140" s="1" t="s">
        <v>193</v>
      </c>
      <c r="R140" s="1" t="s">
        <v>193</v>
      </c>
      <c r="S140" s="1" t="s">
        <v>193</v>
      </c>
      <c r="T140" s="1" t="s">
        <v>193</v>
      </c>
      <c r="U140" s="36">
        <v>0</v>
      </c>
      <c r="V140" s="1" t="s">
        <v>193</v>
      </c>
      <c r="W140" s="1" t="s">
        <v>193</v>
      </c>
      <c r="X140" s="1" t="s">
        <v>193</v>
      </c>
      <c r="Y140" s="1" t="s">
        <v>193</v>
      </c>
      <c r="Z140" s="22">
        <f t="shared" si="14"/>
        <v>0</v>
      </c>
      <c r="AA140" s="1" t="s">
        <v>192</v>
      </c>
    </row>
    <row r="141" spans="1:27" x14ac:dyDescent="0.25">
      <c r="A141" s="1" t="s">
        <v>510</v>
      </c>
      <c r="B141" s="1" t="s">
        <v>553</v>
      </c>
      <c r="C141" s="5" t="str">
        <f t="shared" si="12"/>
        <v>20</v>
      </c>
      <c r="D141" s="5" t="str">
        <f t="shared" si="13"/>
        <v>01</v>
      </c>
      <c r="E141" s="4" t="s">
        <v>532</v>
      </c>
      <c r="F141" s="34" t="s">
        <v>22</v>
      </c>
      <c r="G141" s="35" t="str">
        <f t="shared" si="15"/>
        <v>20/01/2022</v>
      </c>
      <c r="H141" s="1" t="s">
        <v>1</v>
      </c>
      <c r="I141" s="1" t="s">
        <v>264</v>
      </c>
      <c r="J141" s="1" t="s">
        <v>229</v>
      </c>
      <c r="K141" s="1" t="s">
        <v>230</v>
      </c>
      <c r="L141" s="1" t="s">
        <v>519</v>
      </c>
      <c r="M141" s="1" t="s">
        <v>519</v>
      </c>
      <c r="N141" s="1" t="s">
        <v>519</v>
      </c>
      <c r="O141" s="1" t="s">
        <v>519</v>
      </c>
      <c r="Q141" s="1" t="s">
        <v>193</v>
      </c>
      <c r="R141" s="1" t="s">
        <v>193</v>
      </c>
      <c r="S141" s="1" t="s">
        <v>193</v>
      </c>
      <c r="T141" s="1" t="s">
        <v>193</v>
      </c>
      <c r="U141" s="36">
        <v>850</v>
      </c>
      <c r="V141" s="1" t="s">
        <v>193</v>
      </c>
      <c r="W141" s="1" t="s">
        <v>193</v>
      </c>
      <c r="X141" s="1" t="s">
        <v>193</v>
      </c>
      <c r="Y141" s="1" t="s">
        <v>193</v>
      </c>
      <c r="Z141" s="22">
        <f t="shared" si="14"/>
        <v>850</v>
      </c>
      <c r="AA141" s="1" t="s">
        <v>192</v>
      </c>
    </row>
    <row r="142" spans="1:27" x14ac:dyDescent="0.25">
      <c r="A142" s="1" t="s">
        <v>510</v>
      </c>
      <c r="B142" s="1" t="s">
        <v>553</v>
      </c>
      <c r="C142" s="5" t="str">
        <f t="shared" si="12"/>
        <v>20</v>
      </c>
      <c r="D142" s="5" t="str">
        <f t="shared" si="13"/>
        <v>01</v>
      </c>
      <c r="E142" s="4" t="s">
        <v>532</v>
      </c>
      <c r="F142" s="34" t="s">
        <v>22</v>
      </c>
      <c r="G142" s="35" t="str">
        <f t="shared" si="15"/>
        <v>20/01/2022</v>
      </c>
      <c r="H142" s="1" t="s">
        <v>1</v>
      </c>
      <c r="I142" s="1" t="s">
        <v>264</v>
      </c>
      <c r="J142" s="1" t="s">
        <v>229</v>
      </c>
      <c r="K142" s="1" t="s">
        <v>230</v>
      </c>
      <c r="L142" s="1" t="s">
        <v>520</v>
      </c>
      <c r="M142" s="1" t="s">
        <v>520</v>
      </c>
      <c r="N142" s="1" t="s">
        <v>520</v>
      </c>
      <c r="O142" s="1" t="s">
        <v>520</v>
      </c>
      <c r="Q142" s="1" t="s">
        <v>193</v>
      </c>
      <c r="R142" s="1" t="s">
        <v>193</v>
      </c>
      <c r="S142" s="1" t="s">
        <v>193</v>
      </c>
      <c r="T142" s="1" t="s">
        <v>193</v>
      </c>
      <c r="U142" s="36">
        <v>1275</v>
      </c>
      <c r="V142" s="1" t="s">
        <v>193</v>
      </c>
      <c r="W142" s="1" t="s">
        <v>193</v>
      </c>
      <c r="X142" s="1" t="s">
        <v>193</v>
      </c>
      <c r="Y142" s="1" t="s">
        <v>193</v>
      </c>
      <c r="Z142" s="22">
        <f t="shared" si="14"/>
        <v>1275</v>
      </c>
      <c r="AA142" s="1" t="s">
        <v>192</v>
      </c>
    </row>
    <row r="143" spans="1:27" x14ac:dyDescent="0.25">
      <c r="A143" s="1" t="s">
        <v>510</v>
      </c>
      <c r="B143" s="1" t="s">
        <v>553</v>
      </c>
      <c r="C143" s="5" t="str">
        <f t="shared" si="12"/>
        <v>20</v>
      </c>
      <c r="D143" s="5" t="str">
        <f t="shared" si="13"/>
        <v>01</v>
      </c>
      <c r="E143" s="4" t="s">
        <v>532</v>
      </c>
      <c r="F143" s="34" t="s">
        <v>22</v>
      </c>
      <c r="G143" s="35" t="str">
        <f t="shared" si="15"/>
        <v>20/01/2022</v>
      </c>
      <c r="H143" s="1" t="s">
        <v>1</v>
      </c>
      <c r="I143" s="1" t="s">
        <v>264</v>
      </c>
      <c r="J143" s="1" t="s">
        <v>229</v>
      </c>
      <c r="K143" s="1" t="s">
        <v>230</v>
      </c>
      <c r="L143" s="1" t="s">
        <v>521</v>
      </c>
      <c r="M143" s="1" t="s">
        <v>521</v>
      </c>
      <c r="N143" s="1" t="s">
        <v>521</v>
      </c>
      <c r="O143" s="1" t="s">
        <v>521</v>
      </c>
      <c r="Q143" s="1" t="s">
        <v>193</v>
      </c>
      <c r="R143" s="1" t="s">
        <v>193</v>
      </c>
      <c r="S143" s="1" t="s">
        <v>193</v>
      </c>
      <c r="T143" s="1" t="s">
        <v>193</v>
      </c>
      <c r="U143" s="36">
        <v>675</v>
      </c>
      <c r="V143" s="1" t="s">
        <v>193</v>
      </c>
      <c r="W143" s="1" t="s">
        <v>193</v>
      </c>
      <c r="X143" s="1" t="s">
        <v>193</v>
      </c>
      <c r="Y143" s="1" t="s">
        <v>193</v>
      </c>
      <c r="Z143" s="22">
        <f t="shared" si="14"/>
        <v>675</v>
      </c>
      <c r="AA143" s="1" t="s">
        <v>192</v>
      </c>
    </row>
    <row r="144" spans="1:27" x14ac:dyDescent="0.25">
      <c r="A144" s="1" t="s">
        <v>510</v>
      </c>
      <c r="B144" s="1" t="s">
        <v>553</v>
      </c>
      <c r="C144" s="5" t="str">
        <f t="shared" si="12"/>
        <v>20</v>
      </c>
      <c r="D144" s="5" t="str">
        <f t="shared" si="13"/>
        <v>01</v>
      </c>
      <c r="E144" s="4" t="s">
        <v>532</v>
      </c>
      <c r="F144" s="34" t="s">
        <v>22</v>
      </c>
      <c r="G144" s="35" t="str">
        <f t="shared" si="15"/>
        <v>20/01/2022</v>
      </c>
      <c r="H144" s="1" t="s">
        <v>1</v>
      </c>
      <c r="I144" s="1" t="s">
        <v>264</v>
      </c>
      <c r="J144" s="1" t="s">
        <v>229</v>
      </c>
      <c r="K144" s="1" t="s">
        <v>230</v>
      </c>
      <c r="L144" s="1" t="s">
        <v>522</v>
      </c>
      <c r="M144" s="1" t="s">
        <v>522</v>
      </c>
      <c r="N144" s="1" t="s">
        <v>522</v>
      </c>
      <c r="O144" s="1" t="s">
        <v>522</v>
      </c>
      <c r="Q144" s="1" t="s">
        <v>193</v>
      </c>
      <c r="R144" s="1" t="s">
        <v>193</v>
      </c>
      <c r="S144" s="1" t="s">
        <v>193</v>
      </c>
      <c r="T144" s="1" t="s">
        <v>193</v>
      </c>
      <c r="U144" s="36">
        <v>675</v>
      </c>
      <c r="V144" s="1" t="s">
        <v>193</v>
      </c>
      <c r="W144" s="1" t="s">
        <v>193</v>
      </c>
      <c r="X144" s="1" t="s">
        <v>193</v>
      </c>
      <c r="Y144" s="1" t="s">
        <v>193</v>
      </c>
      <c r="Z144" s="22">
        <f t="shared" si="14"/>
        <v>675</v>
      </c>
      <c r="AA144" s="1" t="s">
        <v>192</v>
      </c>
    </row>
    <row r="145" spans="1:27" x14ac:dyDescent="0.25">
      <c r="A145" s="1" t="s">
        <v>510</v>
      </c>
      <c r="B145" s="1" t="s">
        <v>553</v>
      </c>
      <c r="C145" s="5" t="str">
        <f t="shared" si="12"/>
        <v>20</v>
      </c>
      <c r="D145" s="5" t="str">
        <f t="shared" si="13"/>
        <v>01</v>
      </c>
      <c r="E145" s="4" t="s">
        <v>532</v>
      </c>
      <c r="F145" s="34" t="s">
        <v>22</v>
      </c>
      <c r="G145" s="35" t="str">
        <f t="shared" si="15"/>
        <v>20/01/2022</v>
      </c>
      <c r="H145" s="1" t="s">
        <v>1</v>
      </c>
      <c r="I145" s="1" t="s">
        <v>264</v>
      </c>
      <c r="J145" s="1" t="s">
        <v>229</v>
      </c>
      <c r="K145" s="1" t="s">
        <v>230</v>
      </c>
      <c r="L145" s="1" t="s">
        <v>523</v>
      </c>
      <c r="M145" s="1" t="s">
        <v>523</v>
      </c>
      <c r="N145" s="1" t="s">
        <v>523</v>
      </c>
      <c r="O145" s="1" t="s">
        <v>523</v>
      </c>
      <c r="Q145" s="1" t="s">
        <v>193</v>
      </c>
      <c r="R145" s="1" t="s">
        <v>193</v>
      </c>
      <c r="S145" s="1" t="s">
        <v>193</v>
      </c>
      <c r="T145" s="1" t="s">
        <v>193</v>
      </c>
      <c r="U145" s="36">
        <v>850</v>
      </c>
      <c r="V145" s="1" t="s">
        <v>193</v>
      </c>
      <c r="W145" s="1" t="s">
        <v>193</v>
      </c>
      <c r="X145" s="1" t="s">
        <v>193</v>
      </c>
      <c r="Y145" s="1" t="s">
        <v>193</v>
      </c>
      <c r="Z145" s="22">
        <f t="shared" si="14"/>
        <v>850</v>
      </c>
      <c r="AA145" s="1" t="s">
        <v>192</v>
      </c>
    </row>
    <row r="146" spans="1:27" x14ac:dyDescent="0.25">
      <c r="A146" s="1" t="s">
        <v>510</v>
      </c>
      <c r="B146" s="1" t="s">
        <v>546</v>
      </c>
      <c r="C146" s="5" t="str">
        <f t="shared" si="12"/>
        <v>22</v>
      </c>
      <c r="D146" s="5" t="str">
        <f t="shared" si="13"/>
        <v>01</v>
      </c>
      <c r="E146" s="4" t="s">
        <v>532</v>
      </c>
      <c r="F146" s="34" t="s">
        <v>22</v>
      </c>
      <c r="G146" s="35" t="str">
        <f t="shared" si="15"/>
        <v>22/01/2022</v>
      </c>
      <c r="H146" s="1" t="s">
        <v>1</v>
      </c>
      <c r="I146" s="1" t="s">
        <v>264</v>
      </c>
      <c r="J146" s="1" t="s">
        <v>229</v>
      </c>
      <c r="K146" s="1" t="s">
        <v>230</v>
      </c>
      <c r="L146" s="1" t="s">
        <v>524</v>
      </c>
      <c r="M146" s="1" t="s">
        <v>524</v>
      </c>
      <c r="N146" s="1" t="s">
        <v>524</v>
      </c>
      <c r="O146" s="1" t="s">
        <v>524</v>
      </c>
      <c r="Q146" s="1" t="s">
        <v>193</v>
      </c>
      <c r="R146" s="1" t="s">
        <v>193</v>
      </c>
      <c r="S146" s="1" t="s">
        <v>193</v>
      </c>
      <c r="T146" s="1" t="s">
        <v>193</v>
      </c>
      <c r="U146" s="36">
        <v>1350</v>
      </c>
      <c r="V146" s="1" t="s">
        <v>193</v>
      </c>
      <c r="W146" s="1" t="s">
        <v>193</v>
      </c>
      <c r="X146" s="1" t="s">
        <v>193</v>
      </c>
      <c r="Y146" s="1" t="s">
        <v>193</v>
      </c>
      <c r="Z146" s="22">
        <f t="shared" si="14"/>
        <v>1350</v>
      </c>
      <c r="AA146" s="1" t="s">
        <v>192</v>
      </c>
    </row>
    <row r="147" spans="1:27" x14ac:dyDescent="0.25">
      <c r="A147" s="1" t="s">
        <v>510</v>
      </c>
      <c r="B147" s="1" t="s">
        <v>546</v>
      </c>
      <c r="C147" s="5" t="str">
        <f t="shared" si="12"/>
        <v>22</v>
      </c>
      <c r="D147" s="5" t="str">
        <f t="shared" si="13"/>
        <v>01</v>
      </c>
      <c r="E147" s="4" t="s">
        <v>532</v>
      </c>
      <c r="F147" s="34" t="s">
        <v>22</v>
      </c>
      <c r="G147" s="35" t="str">
        <f t="shared" si="15"/>
        <v>22/01/2022</v>
      </c>
      <c r="H147" s="1" t="s">
        <v>1</v>
      </c>
      <c r="I147" s="1" t="s">
        <v>264</v>
      </c>
      <c r="J147" s="1" t="s">
        <v>229</v>
      </c>
      <c r="K147" s="1" t="s">
        <v>230</v>
      </c>
      <c r="L147" s="1" t="s">
        <v>525</v>
      </c>
      <c r="M147" s="1" t="s">
        <v>525</v>
      </c>
      <c r="N147" s="1" t="s">
        <v>525</v>
      </c>
      <c r="O147" s="1" t="s">
        <v>525</v>
      </c>
      <c r="Q147" s="1" t="s">
        <v>193</v>
      </c>
      <c r="R147" s="1" t="s">
        <v>193</v>
      </c>
      <c r="S147" s="1" t="s">
        <v>193</v>
      </c>
      <c r="T147" s="1" t="s">
        <v>193</v>
      </c>
      <c r="U147" s="36">
        <v>1350</v>
      </c>
      <c r="V147" s="1" t="s">
        <v>193</v>
      </c>
      <c r="W147" s="1" t="s">
        <v>193</v>
      </c>
      <c r="X147" s="1" t="s">
        <v>193</v>
      </c>
      <c r="Y147" s="1" t="s">
        <v>193</v>
      </c>
      <c r="Z147" s="22">
        <f t="shared" si="14"/>
        <v>1350</v>
      </c>
      <c r="AA147" s="1" t="s">
        <v>192</v>
      </c>
    </row>
    <row r="148" spans="1:27" x14ac:dyDescent="0.25">
      <c r="A148" s="1" t="s">
        <v>510</v>
      </c>
      <c r="B148" s="1" t="s">
        <v>546</v>
      </c>
      <c r="C148" s="5" t="str">
        <f t="shared" si="12"/>
        <v>22</v>
      </c>
      <c r="D148" s="5" t="str">
        <f t="shared" si="13"/>
        <v>01</v>
      </c>
      <c r="E148" s="4" t="s">
        <v>532</v>
      </c>
      <c r="F148" s="34" t="s">
        <v>22</v>
      </c>
      <c r="G148" s="35" t="str">
        <f t="shared" si="15"/>
        <v>22/01/2022</v>
      </c>
      <c r="H148" s="1" t="s">
        <v>1</v>
      </c>
      <c r="I148" s="1" t="s">
        <v>264</v>
      </c>
      <c r="J148" s="1" t="s">
        <v>229</v>
      </c>
      <c r="K148" s="1" t="s">
        <v>230</v>
      </c>
      <c r="L148" s="1" t="s">
        <v>526</v>
      </c>
      <c r="M148" s="1" t="s">
        <v>526</v>
      </c>
      <c r="N148" s="1" t="s">
        <v>526</v>
      </c>
      <c r="O148" s="1" t="s">
        <v>526</v>
      </c>
      <c r="Q148" s="1" t="s">
        <v>193</v>
      </c>
      <c r="R148" s="1" t="s">
        <v>193</v>
      </c>
      <c r="S148" s="1" t="s">
        <v>193</v>
      </c>
      <c r="T148" s="1" t="s">
        <v>193</v>
      </c>
      <c r="U148" s="36">
        <v>1350</v>
      </c>
      <c r="V148" s="1" t="s">
        <v>193</v>
      </c>
      <c r="W148" s="1" t="s">
        <v>193</v>
      </c>
      <c r="X148" s="1" t="s">
        <v>193</v>
      </c>
      <c r="Y148" s="1" t="s">
        <v>193</v>
      </c>
      <c r="Z148" s="22">
        <f t="shared" si="14"/>
        <v>1350</v>
      </c>
      <c r="AA148" s="1" t="s">
        <v>192</v>
      </c>
    </row>
    <row r="149" spans="1:27" x14ac:dyDescent="0.25">
      <c r="A149" s="1" t="s">
        <v>228</v>
      </c>
      <c r="B149" s="1" t="s">
        <v>570</v>
      </c>
      <c r="C149" s="5" t="str">
        <f t="shared" ref="C149:C172" si="16">+LEFT(B149,2)</f>
        <v>01</v>
      </c>
      <c r="D149" s="5" t="str">
        <f t="shared" ref="D149:D172" si="17">+RIGHT(B149,2)</f>
        <v>02</v>
      </c>
      <c r="E149" s="4" t="s">
        <v>532</v>
      </c>
      <c r="F149" s="34" t="s">
        <v>22</v>
      </c>
      <c r="G149" s="35" t="str">
        <f t="shared" ref="G149:G172" si="18">+C149&amp;F149&amp;D149&amp;F149&amp;E149</f>
        <v>01/02/2022</v>
      </c>
      <c r="H149" s="1" t="s">
        <v>1</v>
      </c>
      <c r="I149" s="1" t="s">
        <v>264</v>
      </c>
      <c r="J149" s="1" t="s">
        <v>229</v>
      </c>
      <c r="K149" s="1" t="s">
        <v>230</v>
      </c>
      <c r="L149" s="1" t="s">
        <v>527</v>
      </c>
      <c r="M149" s="1" t="s">
        <v>527</v>
      </c>
      <c r="N149" s="1" t="s">
        <v>527</v>
      </c>
      <c r="O149" s="1" t="s">
        <v>527</v>
      </c>
      <c r="Q149" s="1" t="s">
        <v>193</v>
      </c>
      <c r="R149" s="1" t="s">
        <v>193</v>
      </c>
      <c r="S149" s="1" t="s">
        <v>193</v>
      </c>
      <c r="T149" s="1" t="s">
        <v>193</v>
      </c>
      <c r="U149" s="36">
        <v>1350</v>
      </c>
      <c r="V149" s="1" t="s">
        <v>193</v>
      </c>
      <c r="W149" s="1" t="s">
        <v>193</v>
      </c>
      <c r="X149" s="1" t="s">
        <v>193</v>
      </c>
      <c r="Y149" s="1" t="s">
        <v>193</v>
      </c>
      <c r="Z149" s="22">
        <f t="shared" ref="Z149:Z182" si="19">+U149</f>
        <v>1350</v>
      </c>
      <c r="AA149" s="1" t="s">
        <v>192</v>
      </c>
    </row>
    <row r="150" spans="1:27" x14ac:dyDescent="0.25">
      <c r="A150" s="1" t="s">
        <v>228</v>
      </c>
      <c r="B150" s="1" t="s">
        <v>570</v>
      </c>
      <c r="C150" s="5" t="str">
        <f t="shared" si="16"/>
        <v>01</v>
      </c>
      <c r="D150" s="5" t="str">
        <f t="shared" si="17"/>
        <v>02</v>
      </c>
      <c r="E150" s="4" t="s">
        <v>532</v>
      </c>
      <c r="F150" s="34" t="s">
        <v>22</v>
      </c>
      <c r="G150" s="35" t="str">
        <f t="shared" si="18"/>
        <v>01/02/2022</v>
      </c>
      <c r="H150" s="1" t="s">
        <v>1</v>
      </c>
      <c r="I150" s="1" t="s">
        <v>264</v>
      </c>
      <c r="J150" s="1" t="s">
        <v>229</v>
      </c>
      <c r="K150" s="1" t="s">
        <v>230</v>
      </c>
      <c r="L150" s="1" t="s">
        <v>528</v>
      </c>
      <c r="M150" s="1" t="s">
        <v>528</v>
      </c>
      <c r="N150" s="1" t="s">
        <v>528</v>
      </c>
      <c r="O150" s="1" t="s">
        <v>528</v>
      </c>
      <c r="Q150" s="1" t="s">
        <v>193</v>
      </c>
      <c r="R150" s="1" t="s">
        <v>193</v>
      </c>
      <c r="S150" s="1" t="s">
        <v>193</v>
      </c>
      <c r="T150" s="1" t="s">
        <v>193</v>
      </c>
      <c r="U150" s="36">
        <v>1275</v>
      </c>
      <c r="V150" s="1" t="s">
        <v>193</v>
      </c>
      <c r="W150" s="1" t="s">
        <v>193</v>
      </c>
      <c r="X150" s="1" t="s">
        <v>193</v>
      </c>
      <c r="Y150" s="1" t="s">
        <v>193</v>
      </c>
      <c r="Z150" s="22">
        <f t="shared" si="19"/>
        <v>1275</v>
      </c>
      <c r="AA150" s="1" t="s">
        <v>192</v>
      </c>
    </row>
    <row r="151" spans="1:27" x14ac:dyDescent="0.25">
      <c r="A151" s="1" t="s">
        <v>228</v>
      </c>
      <c r="B151" s="1" t="s">
        <v>570</v>
      </c>
      <c r="C151" s="5" t="str">
        <f t="shared" si="16"/>
        <v>01</v>
      </c>
      <c r="D151" s="5" t="str">
        <f t="shared" si="17"/>
        <v>02</v>
      </c>
      <c r="E151" s="4" t="s">
        <v>532</v>
      </c>
      <c r="F151" s="34" t="s">
        <v>22</v>
      </c>
      <c r="G151" s="35" t="str">
        <f t="shared" si="18"/>
        <v>01/02/2022</v>
      </c>
      <c r="H151" s="1" t="s">
        <v>1</v>
      </c>
      <c r="I151" s="1" t="s">
        <v>264</v>
      </c>
      <c r="J151" s="1" t="s">
        <v>229</v>
      </c>
      <c r="K151" s="1" t="s">
        <v>230</v>
      </c>
      <c r="L151" s="1" t="s">
        <v>529</v>
      </c>
      <c r="M151" s="1" t="s">
        <v>529</v>
      </c>
      <c r="N151" s="1" t="s">
        <v>529</v>
      </c>
      <c r="O151" s="1" t="s">
        <v>529</v>
      </c>
      <c r="Q151" s="1" t="s">
        <v>193</v>
      </c>
      <c r="R151" s="1" t="s">
        <v>193</v>
      </c>
      <c r="S151" s="1" t="s">
        <v>193</v>
      </c>
      <c r="T151" s="1" t="s">
        <v>193</v>
      </c>
      <c r="U151" s="36">
        <v>675</v>
      </c>
      <c r="V151" s="1" t="s">
        <v>193</v>
      </c>
      <c r="W151" s="1" t="s">
        <v>193</v>
      </c>
      <c r="X151" s="1" t="s">
        <v>193</v>
      </c>
      <c r="Y151" s="1" t="s">
        <v>193</v>
      </c>
      <c r="Z151" s="22">
        <f t="shared" si="19"/>
        <v>675</v>
      </c>
      <c r="AA151" s="1" t="s">
        <v>192</v>
      </c>
    </row>
    <row r="152" spans="1:27" x14ac:dyDescent="0.25">
      <c r="A152" s="1" t="s">
        <v>228</v>
      </c>
      <c r="B152" s="1" t="s">
        <v>240</v>
      </c>
      <c r="C152" s="5" t="str">
        <f t="shared" si="16"/>
        <v>02</v>
      </c>
      <c r="D152" s="5" t="str">
        <f t="shared" si="17"/>
        <v>02</v>
      </c>
      <c r="E152" s="4" t="s">
        <v>532</v>
      </c>
      <c r="F152" s="34" t="s">
        <v>22</v>
      </c>
      <c r="G152" s="35" t="str">
        <f t="shared" si="18"/>
        <v>02/02/2022</v>
      </c>
      <c r="H152" s="1" t="s">
        <v>1</v>
      </c>
      <c r="I152" s="1" t="s">
        <v>264</v>
      </c>
      <c r="J152" s="1" t="s">
        <v>229</v>
      </c>
      <c r="K152" s="1" t="s">
        <v>230</v>
      </c>
      <c r="L152" s="1" t="s">
        <v>530</v>
      </c>
      <c r="M152" s="1" t="s">
        <v>530</v>
      </c>
      <c r="N152" s="1" t="s">
        <v>530</v>
      </c>
      <c r="O152" s="1" t="s">
        <v>530</v>
      </c>
      <c r="Q152" s="1" t="s">
        <v>193</v>
      </c>
      <c r="R152" s="1" t="s">
        <v>193</v>
      </c>
      <c r="S152" s="1" t="s">
        <v>193</v>
      </c>
      <c r="T152" s="1" t="s">
        <v>193</v>
      </c>
      <c r="U152" s="36">
        <v>850</v>
      </c>
      <c r="V152" s="1" t="s">
        <v>193</v>
      </c>
      <c r="W152" s="1" t="s">
        <v>193</v>
      </c>
      <c r="X152" s="1" t="s">
        <v>193</v>
      </c>
      <c r="Y152" s="1" t="s">
        <v>193</v>
      </c>
      <c r="Z152" s="22">
        <f t="shared" si="19"/>
        <v>850</v>
      </c>
      <c r="AA152" s="1" t="s">
        <v>192</v>
      </c>
    </row>
    <row r="153" spans="1:27" x14ac:dyDescent="0.25">
      <c r="A153" s="1" t="s">
        <v>228</v>
      </c>
      <c r="B153" s="1" t="s">
        <v>240</v>
      </c>
      <c r="C153" s="5" t="str">
        <f t="shared" si="16"/>
        <v>02</v>
      </c>
      <c r="D153" s="5" t="str">
        <f t="shared" si="17"/>
        <v>02</v>
      </c>
      <c r="E153" s="4" t="s">
        <v>532</v>
      </c>
      <c r="F153" s="34" t="s">
        <v>22</v>
      </c>
      <c r="G153" s="35" t="str">
        <f t="shared" si="18"/>
        <v>02/02/2022</v>
      </c>
      <c r="H153" s="1" t="s">
        <v>1</v>
      </c>
      <c r="I153" s="1" t="s">
        <v>264</v>
      </c>
      <c r="J153" s="1" t="s">
        <v>229</v>
      </c>
      <c r="K153" s="1" t="s">
        <v>230</v>
      </c>
      <c r="L153" s="1" t="s">
        <v>531</v>
      </c>
      <c r="M153" s="1" t="s">
        <v>531</v>
      </c>
      <c r="N153" s="1" t="s">
        <v>531</v>
      </c>
      <c r="O153" s="1" t="s">
        <v>531</v>
      </c>
      <c r="Q153" s="1" t="s">
        <v>193</v>
      </c>
      <c r="R153" s="1" t="s">
        <v>193</v>
      </c>
      <c r="S153" s="1" t="s">
        <v>193</v>
      </c>
      <c r="T153" s="1" t="s">
        <v>193</v>
      </c>
      <c r="U153" s="36">
        <v>675</v>
      </c>
      <c r="V153" s="1" t="s">
        <v>193</v>
      </c>
      <c r="W153" s="1" t="s">
        <v>193</v>
      </c>
      <c r="X153" s="1" t="s">
        <v>193</v>
      </c>
      <c r="Y153" s="1" t="s">
        <v>193</v>
      </c>
      <c r="Z153" s="22">
        <f t="shared" si="19"/>
        <v>675</v>
      </c>
      <c r="AA153" s="1" t="s">
        <v>192</v>
      </c>
    </row>
    <row r="154" spans="1:27" x14ac:dyDescent="0.25">
      <c r="A154" s="1" t="s">
        <v>228</v>
      </c>
      <c r="B154" s="1" t="s">
        <v>240</v>
      </c>
      <c r="C154" s="5" t="str">
        <f t="shared" si="16"/>
        <v>02</v>
      </c>
      <c r="D154" s="5" t="str">
        <f t="shared" si="17"/>
        <v>02</v>
      </c>
      <c r="E154" s="4" t="s">
        <v>532</v>
      </c>
      <c r="F154" s="34" t="s">
        <v>22</v>
      </c>
      <c r="G154" s="35" t="str">
        <f t="shared" si="18"/>
        <v>02/02/2022</v>
      </c>
      <c r="H154" s="1" t="s">
        <v>1</v>
      </c>
      <c r="I154" s="1" t="s">
        <v>264</v>
      </c>
      <c r="J154" s="1" t="s">
        <v>229</v>
      </c>
      <c r="K154" s="1" t="s">
        <v>230</v>
      </c>
      <c r="L154" s="1" t="s">
        <v>554</v>
      </c>
      <c r="M154" s="1" t="s">
        <v>554</v>
      </c>
      <c r="N154" s="1" t="s">
        <v>554</v>
      </c>
      <c r="O154" s="1" t="s">
        <v>554</v>
      </c>
      <c r="Q154" s="1" t="s">
        <v>193</v>
      </c>
      <c r="R154" s="1" t="s">
        <v>193</v>
      </c>
      <c r="S154" s="1" t="s">
        <v>193</v>
      </c>
      <c r="T154" s="1" t="s">
        <v>193</v>
      </c>
      <c r="U154" s="36">
        <v>1350</v>
      </c>
      <c r="V154" s="1" t="s">
        <v>193</v>
      </c>
      <c r="W154" s="1" t="s">
        <v>193</v>
      </c>
      <c r="X154" s="1" t="s">
        <v>193</v>
      </c>
      <c r="Y154" s="1" t="s">
        <v>193</v>
      </c>
      <c r="Z154" s="22">
        <f t="shared" si="19"/>
        <v>1350</v>
      </c>
      <c r="AA154" s="1" t="s">
        <v>192</v>
      </c>
    </row>
    <row r="155" spans="1:27" x14ac:dyDescent="0.25">
      <c r="A155" s="1" t="s">
        <v>228</v>
      </c>
      <c r="B155" s="1" t="s">
        <v>240</v>
      </c>
      <c r="C155" s="5" t="str">
        <f t="shared" si="16"/>
        <v>02</v>
      </c>
      <c r="D155" s="5" t="str">
        <f t="shared" si="17"/>
        <v>02</v>
      </c>
      <c r="E155" s="4" t="s">
        <v>532</v>
      </c>
      <c r="F155" s="34" t="s">
        <v>22</v>
      </c>
      <c r="G155" s="35" t="str">
        <f t="shared" si="18"/>
        <v>02/02/2022</v>
      </c>
      <c r="H155" s="1" t="s">
        <v>1</v>
      </c>
      <c r="I155" s="1" t="s">
        <v>264</v>
      </c>
      <c r="J155" s="1" t="s">
        <v>229</v>
      </c>
      <c r="K155" s="1" t="s">
        <v>230</v>
      </c>
      <c r="L155" s="1" t="s">
        <v>555</v>
      </c>
      <c r="M155" s="1" t="s">
        <v>555</v>
      </c>
      <c r="N155" s="1" t="s">
        <v>555</v>
      </c>
      <c r="O155" s="1" t="s">
        <v>555</v>
      </c>
      <c r="Q155" s="1" t="s">
        <v>193</v>
      </c>
      <c r="R155" s="1" t="s">
        <v>193</v>
      </c>
      <c r="S155" s="1" t="s">
        <v>193</v>
      </c>
      <c r="T155" s="1" t="s">
        <v>193</v>
      </c>
      <c r="U155" s="36">
        <v>850</v>
      </c>
      <c r="V155" s="1" t="s">
        <v>193</v>
      </c>
      <c r="W155" s="1" t="s">
        <v>193</v>
      </c>
      <c r="X155" s="1" t="s">
        <v>193</v>
      </c>
      <c r="Y155" s="1" t="s">
        <v>193</v>
      </c>
      <c r="Z155" s="22">
        <f t="shared" si="19"/>
        <v>850</v>
      </c>
      <c r="AA155" s="1" t="s">
        <v>192</v>
      </c>
    </row>
    <row r="156" spans="1:27" x14ac:dyDescent="0.25">
      <c r="A156" s="1" t="s">
        <v>228</v>
      </c>
      <c r="B156" s="1" t="s">
        <v>300</v>
      </c>
      <c r="C156" s="5" t="str">
        <f t="shared" si="16"/>
        <v>03</v>
      </c>
      <c r="D156" s="5" t="str">
        <f t="shared" si="17"/>
        <v>02</v>
      </c>
      <c r="E156" s="4" t="s">
        <v>532</v>
      </c>
      <c r="F156" s="34" t="s">
        <v>22</v>
      </c>
      <c r="G156" s="35" t="str">
        <f t="shared" si="18"/>
        <v>03/02/2022</v>
      </c>
      <c r="H156" s="1" t="s">
        <v>1</v>
      </c>
      <c r="I156" s="1" t="s">
        <v>264</v>
      </c>
      <c r="J156" s="1" t="s">
        <v>229</v>
      </c>
      <c r="K156" s="1" t="s">
        <v>230</v>
      </c>
      <c r="L156" s="1" t="s">
        <v>556</v>
      </c>
      <c r="M156" s="1" t="s">
        <v>556</v>
      </c>
      <c r="N156" s="1" t="s">
        <v>556</v>
      </c>
      <c r="O156" s="1" t="s">
        <v>556</v>
      </c>
      <c r="Q156" s="1" t="s">
        <v>193</v>
      </c>
      <c r="R156" s="1" t="s">
        <v>193</v>
      </c>
      <c r="S156" s="1" t="s">
        <v>193</v>
      </c>
      <c r="T156" s="1" t="s">
        <v>193</v>
      </c>
      <c r="U156" s="36">
        <v>675</v>
      </c>
      <c r="V156" s="1" t="s">
        <v>193</v>
      </c>
      <c r="W156" s="1" t="s">
        <v>193</v>
      </c>
      <c r="X156" s="1" t="s">
        <v>193</v>
      </c>
      <c r="Y156" s="1" t="s">
        <v>193</v>
      </c>
      <c r="Z156" s="22">
        <f t="shared" si="19"/>
        <v>675</v>
      </c>
      <c r="AA156" s="1" t="s">
        <v>192</v>
      </c>
    </row>
    <row r="157" spans="1:27" x14ac:dyDescent="0.25">
      <c r="A157" s="1" t="s">
        <v>228</v>
      </c>
      <c r="B157" s="1" t="s">
        <v>244</v>
      </c>
      <c r="C157" s="5" t="str">
        <f t="shared" si="16"/>
        <v>10</v>
      </c>
      <c r="D157" s="5" t="str">
        <f t="shared" si="17"/>
        <v>02</v>
      </c>
      <c r="E157" s="4" t="s">
        <v>532</v>
      </c>
      <c r="F157" s="34" t="s">
        <v>22</v>
      </c>
      <c r="G157" s="35" t="str">
        <f t="shared" si="18"/>
        <v>10/02/2022</v>
      </c>
      <c r="H157" s="1" t="s">
        <v>1</v>
      </c>
      <c r="I157" s="1" t="s">
        <v>264</v>
      </c>
      <c r="J157" s="1" t="s">
        <v>229</v>
      </c>
      <c r="K157" s="1" t="s">
        <v>230</v>
      </c>
      <c r="L157" s="1" t="s">
        <v>557</v>
      </c>
      <c r="M157" s="1" t="s">
        <v>557</v>
      </c>
      <c r="N157" s="1" t="s">
        <v>557</v>
      </c>
      <c r="O157" s="1" t="s">
        <v>557</v>
      </c>
      <c r="Q157" s="1" t="s">
        <v>193</v>
      </c>
      <c r="R157" s="1" t="s">
        <v>193</v>
      </c>
      <c r="S157" s="1" t="s">
        <v>193</v>
      </c>
      <c r="T157" s="1" t="s">
        <v>193</v>
      </c>
      <c r="U157" s="36">
        <v>675</v>
      </c>
      <c r="V157" s="1" t="s">
        <v>193</v>
      </c>
      <c r="W157" s="1" t="s">
        <v>193</v>
      </c>
      <c r="X157" s="1" t="s">
        <v>193</v>
      </c>
      <c r="Y157" s="1" t="s">
        <v>193</v>
      </c>
      <c r="Z157" s="22">
        <f t="shared" si="19"/>
        <v>675</v>
      </c>
      <c r="AA157" s="1" t="s">
        <v>192</v>
      </c>
    </row>
    <row r="158" spans="1:27" x14ac:dyDescent="0.25">
      <c r="A158" s="1" t="s">
        <v>228</v>
      </c>
      <c r="B158" s="1" t="s">
        <v>245</v>
      </c>
      <c r="C158" s="5" t="str">
        <f t="shared" si="16"/>
        <v>11</v>
      </c>
      <c r="D158" s="5" t="str">
        <f t="shared" si="17"/>
        <v>02</v>
      </c>
      <c r="E158" s="4" t="s">
        <v>532</v>
      </c>
      <c r="F158" s="34" t="s">
        <v>22</v>
      </c>
      <c r="G158" s="35" t="str">
        <f t="shared" si="18"/>
        <v>11/02/2022</v>
      </c>
      <c r="H158" s="1" t="s">
        <v>1</v>
      </c>
      <c r="I158" s="1" t="s">
        <v>264</v>
      </c>
      <c r="J158" s="1" t="s">
        <v>229</v>
      </c>
      <c r="K158" s="1" t="s">
        <v>230</v>
      </c>
      <c r="L158" s="1" t="s">
        <v>558</v>
      </c>
      <c r="M158" s="1" t="s">
        <v>558</v>
      </c>
      <c r="N158" s="1" t="s">
        <v>558</v>
      </c>
      <c r="O158" s="1" t="s">
        <v>558</v>
      </c>
      <c r="Q158" s="1" t="s">
        <v>193</v>
      </c>
      <c r="R158" s="1" t="s">
        <v>193</v>
      </c>
      <c r="S158" s="1" t="s">
        <v>193</v>
      </c>
      <c r="T158" s="1" t="s">
        <v>193</v>
      </c>
      <c r="U158" s="36">
        <v>1350</v>
      </c>
      <c r="V158" s="1" t="s">
        <v>193</v>
      </c>
      <c r="W158" s="1" t="s">
        <v>193</v>
      </c>
      <c r="X158" s="1" t="s">
        <v>193</v>
      </c>
      <c r="Y158" s="1" t="s">
        <v>193</v>
      </c>
      <c r="Z158" s="22">
        <f t="shared" si="19"/>
        <v>1350</v>
      </c>
      <c r="AA158" s="1" t="s">
        <v>192</v>
      </c>
    </row>
    <row r="159" spans="1:27" x14ac:dyDescent="0.25">
      <c r="A159" s="1" t="s">
        <v>228</v>
      </c>
      <c r="B159" s="1" t="s">
        <v>571</v>
      </c>
      <c r="C159" s="5" t="str">
        <f t="shared" si="16"/>
        <v>15</v>
      </c>
      <c r="D159" s="5" t="str">
        <f t="shared" si="17"/>
        <v>02</v>
      </c>
      <c r="E159" s="4" t="s">
        <v>532</v>
      </c>
      <c r="F159" s="34" t="s">
        <v>22</v>
      </c>
      <c r="G159" s="35" t="str">
        <f t="shared" si="18"/>
        <v>15/02/2022</v>
      </c>
      <c r="H159" s="1" t="s">
        <v>1</v>
      </c>
      <c r="I159" s="1" t="s">
        <v>264</v>
      </c>
      <c r="J159" s="1" t="s">
        <v>229</v>
      </c>
      <c r="K159" s="1" t="s">
        <v>230</v>
      </c>
      <c r="L159" s="1" t="s">
        <v>559</v>
      </c>
      <c r="M159" s="1" t="s">
        <v>559</v>
      </c>
      <c r="N159" s="1" t="s">
        <v>559</v>
      </c>
      <c r="O159" s="1" t="s">
        <v>559</v>
      </c>
      <c r="Q159" s="1" t="s">
        <v>193</v>
      </c>
      <c r="R159" s="1" t="s">
        <v>193</v>
      </c>
      <c r="S159" s="1" t="s">
        <v>193</v>
      </c>
      <c r="T159" s="1" t="s">
        <v>193</v>
      </c>
      <c r="U159" s="36">
        <v>1700</v>
      </c>
      <c r="V159" s="1" t="s">
        <v>193</v>
      </c>
      <c r="W159" s="1" t="s">
        <v>193</v>
      </c>
      <c r="X159" s="1" t="s">
        <v>193</v>
      </c>
      <c r="Y159" s="1" t="s">
        <v>193</v>
      </c>
      <c r="Z159" s="22">
        <f t="shared" si="19"/>
        <v>1700</v>
      </c>
      <c r="AA159" s="1" t="s">
        <v>192</v>
      </c>
    </row>
    <row r="160" spans="1:27" x14ac:dyDescent="0.25">
      <c r="A160" s="1" t="s">
        <v>228</v>
      </c>
      <c r="B160" s="1" t="s">
        <v>571</v>
      </c>
      <c r="C160" s="5" t="str">
        <f t="shared" si="16"/>
        <v>15</v>
      </c>
      <c r="D160" s="5" t="str">
        <f t="shared" si="17"/>
        <v>02</v>
      </c>
      <c r="E160" s="4" t="s">
        <v>532</v>
      </c>
      <c r="F160" s="34" t="s">
        <v>22</v>
      </c>
      <c r="G160" s="35" t="str">
        <f t="shared" si="18"/>
        <v>15/02/2022</v>
      </c>
      <c r="H160" s="1" t="s">
        <v>1</v>
      </c>
      <c r="I160" s="1" t="s">
        <v>264</v>
      </c>
      <c r="J160" s="1" t="s">
        <v>229</v>
      </c>
      <c r="K160" s="1" t="s">
        <v>230</v>
      </c>
      <c r="L160" s="1" t="s">
        <v>560</v>
      </c>
      <c r="M160" s="1" t="s">
        <v>560</v>
      </c>
      <c r="N160" s="1" t="s">
        <v>560</v>
      </c>
      <c r="O160" s="1" t="s">
        <v>560</v>
      </c>
      <c r="Q160" s="1" t="s">
        <v>193</v>
      </c>
      <c r="R160" s="1" t="s">
        <v>193</v>
      </c>
      <c r="S160" s="1" t="s">
        <v>193</v>
      </c>
      <c r="T160" s="1" t="s">
        <v>193</v>
      </c>
      <c r="U160" s="36">
        <v>1350</v>
      </c>
      <c r="V160" s="1" t="s">
        <v>193</v>
      </c>
      <c r="W160" s="1" t="s">
        <v>193</v>
      </c>
      <c r="X160" s="1" t="s">
        <v>193</v>
      </c>
      <c r="Y160" s="1" t="s">
        <v>193</v>
      </c>
      <c r="Z160" s="22">
        <f t="shared" si="19"/>
        <v>1350</v>
      </c>
      <c r="AA160" s="1" t="s">
        <v>192</v>
      </c>
    </row>
    <row r="161" spans="1:27" x14ac:dyDescent="0.25">
      <c r="A161" s="1" t="s">
        <v>228</v>
      </c>
      <c r="B161" s="1" t="s">
        <v>571</v>
      </c>
      <c r="C161" s="5" t="str">
        <f t="shared" si="16"/>
        <v>15</v>
      </c>
      <c r="D161" s="5" t="str">
        <f t="shared" si="17"/>
        <v>02</v>
      </c>
      <c r="E161" s="4" t="s">
        <v>532</v>
      </c>
      <c r="F161" s="34" t="s">
        <v>22</v>
      </c>
      <c r="G161" s="35" t="str">
        <f t="shared" si="18"/>
        <v>15/02/2022</v>
      </c>
      <c r="H161" s="1" t="s">
        <v>1</v>
      </c>
      <c r="I161" s="1" t="s">
        <v>264</v>
      </c>
      <c r="J161" s="1" t="s">
        <v>229</v>
      </c>
      <c r="K161" s="1" t="s">
        <v>230</v>
      </c>
      <c r="L161" s="1" t="s">
        <v>561</v>
      </c>
      <c r="M161" s="1" t="s">
        <v>561</v>
      </c>
      <c r="N161" s="1" t="s">
        <v>561</v>
      </c>
      <c r="O161" s="1" t="s">
        <v>561</v>
      </c>
      <c r="Q161" s="1" t="s">
        <v>193</v>
      </c>
      <c r="R161" s="1" t="s">
        <v>193</v>
      </c>
      <c r="S161" s="1" t="s">
        <v>193</v>
      </c>
      <c r="T161" s="1" t="s">
        <v>193</v>
      </c>
      <c r="U161" s="36">
        <v>1350</v>
      </c>
      <c r="V161" s="1" t="s">
        <v>193</v>
      </c>
      <c r="W161" s="1" t="s">
        <v>193</v>
      </c>
      <c r="X161" s="1" t="s">
        <v>193</v>
      </c>
      <c r="Y161" s="1" t="s">
        <v>193</v>
      </c>
      <c r="Z161" s="22">
        <f t="shared" si="19"/>
        <v>1350</v>
      </c>
      <c r="AA161" s="1" t="s">
        <v>192</v>
      </c>
    </row>
    <row r="162" spans="1:27" x14ac:dyDescent="0.25">
      <c r="A162" s="1" t="s">
        <v>228</v>
      </c>
      <c r="B162" s="1" t="s">
        <v>571</v>
      </c>
      <c r="C162" s="5" t="str">
        <f t="shared" si="16"/>
        <v>15</v>
      </c>
      <c r="D162" s="5" t="str">
        <f t="shared" si="17"/>
        <v>02</v>
      </c>
      <c r="E162" s="4" t="s">
        <v>532</v>
      </c>
      <c r="F162" s="34" t="s">
        <v>22</v>
      </c>
      <c r="G162" s="35" t="str">
        <f t="shared" si="18"/>
        <v>15/02/2022</v>
      </c>
      <c r="H162" s="1" t="s">
        <v>1</v>
      </c>
      <c r="I162" s="1" t="s">
        <v>264</v>
      </c>
      <c r="J162" s="1" t="s">
        <v>229</v>
      </c>
      <c r="K162" s="1" t="s">
        <v>230</v>
      </c>
      <c r="L162" s="1" t="s">
        <v>562</v>
      </c>
      <c r="M162" s="1" t="s">
        <v>562</v>
      </c>
      <c r="N162" s="1" t="s">
        <v>562</v>
      </c>
      <c r="O162" s="1" t="s">
        <v>562</v>
      </c>
      <c r="Q162" s="1" t="s">
        <v>193</v>
      </c>
      <c r="R162" s="1" t="s">
        <v>193</v>
      </c>
      <c r="S162" s="1" t="s">
        <v>193</v>
      </c>
      <c r="T162" s="1" t="s">
        <v>193</v>
      </c>
      <c r="U162" s="36">
        <v>1275</v>
      </c>
      <c r="V162" s="1" t="s">
        <v>193</v>
      </c>
      <c r="W162" s="1" t="s">
        <v>193</v>
      </c>
      <c r="X162" s="1" t="s">
        <v>193</v>
      </c>
      <c r="Y162" s="1" t="s">
        <v>193</v>
      </c>
      <c r="Z162" s="22">
        <f t="shared" si="19"/>
        <v>1275</v>
      </c>
      <c r="AA162" s="1" t="s">
        <v>192</v>
      </c>
    </row>
    <row r="163" spans="1:27" x14ac:dyDescent="0.25">
      <c r="A163" s="1" t="s">
        <v>228</v>
      </c>
      <c r="B163" s="1" t="s">
        <v>572</v>
      </c>
      <c r="C163" s="5" t="str">
        <f t="shared" si="16"/>
        <v>17</v>
      </c>
      <c r="D163" s="5" t="str">
        <f t="shared" si="17"/>
        <v>02</v>
      </c>
      <c r="E163" s="4" t="s">
        <v>532</v>
      </c>
      <c r="F163" s="34" t="s">
        <v>22</v>
      </c>
      <c r="G163" s="35" t="str">
        <f t="shared" si="18"/>
        <v>17/02/2022</v>
      </c>
      <c r="H163" s="1" t="s">
        <v>1</v>
      </c>
      <c r="I163" s="1" t="s">
        <v>264</v>
      </c>
      <c r="J163" s="1" t="s">
        <v>229</v>
      </c>
      <c r="K163" s="1" t="s">
        <v>230</v>
      </c>
      <c r="L163" s="1" t="s">
        <v>563</v>
      </c>
      <c r="M163" s="1" t="s">
        <v>563</v>
      </c>
      <c r="N163" s="1" t="s">
        <v>563</v>
      </c>
      <c r="O163" s="1" t="s">
        <v>563</v>
      </c>
      <c r="Q163" s="1" t="s">
        <v>193</v>
      </c>
      <c r="R163" s="1" t="s">
        <v>193</v>
      </c>
      <c r="S163" s="1" t="s">
        <v>193</v>
      </c>
      <c r="T163" s="1" t="s">
        <v>193</v>
      </c>
      <c r="U163" s="36">
        <v>1350</v>
      </c>
      <c r="V163" s="1" t="s">
        <v>193</v>
      </c>
      <c r="W163" s="1" t="s">
        <v>193</v>
      </c>
      <c r="X163" s="1" t="s">
        <v>193</v>
      </c>
      <c r="Y163" s="1" t="s">
        <v>193</v>
      </c>
      <c r="Z163" s="22">
        <f t="shared" si="19"/>
        <v>1350</v>
      </c>
      <c r="AA163" s="1" t="s">
        <v>192</v>
      </c>
    </row>
    <row r="164" spans="1:27" x14ac:dyDescent="0.25">
      <c r="A164" s="1" t="s">
        <v>228</v>
      </c>
      <c r="B164" s="1" t="s">
        <v>573</v>
      </c>
      <c r="C164" s="5" t="str">
        <f t="shared" si="16"/>
        <v>21</v>
      </c>
      <c r="D164" s="5" t="str">
        <f t="shared" si="17"/>
        <v>02</v>
      </c>
      <c r="E164" s="4" t="s">
        <v>532</v>
      </c>
      <c r="F164" s="34" t="s">
        <v>22</v>
      </c>
      <c r="G164" s="35" t="str">
        <f t="shared" si="18"/>
        <v>21/02/2022</v>
      </c>
      <c r="H164" s="1" t="s">
        <v>1</v>
      </c>
      <c r="I164" s="1" t="s">
        <v>264</v>
      </c>
      <c r="J164" s="1" t="s">
        <v>229</v>
      </c>
      <c r="K164" s="1" t="s">
        <v>230</v>
      </c>
      <c r="L164" s="1" t="s">
        <v>564</v>
      </c>
      <c r="M164" s="1" t="s">
        <v>564</v>
      </c>
      <c r="N164" s="1" t="s">
        <v>564</v>
      </c>
      <c r="O164" s="1" t="s">
        <v>564</v>
      </c>
      <c r="Q164" s="1" t="s">
        <v>193</v>
      </c>
      <c r="R164" s="1" t="s">
        <v>193</v>
      </c>
      <c r="S164" s="1" t="s">
        <v>193</v>
      </c>
      <c r="T164" s="1" t="s">
        <v>193</v>
      </c>
      <c r="U164" s="36">
        <v>1350</v>
      </c>
      <c r="V164" s="1" t="s">
        <v>193</v>
      </c>
      <c r="W164" s="1" t="s">
        <v>193</v>
      </c>
      <c r="X164" s="1" t="s">
        <v>193</v>
      </c>
      <c r="Y164" s="1" t="s">
        <v>193</v>
      </c>
      <c r="Z164" s="22">
        <f t="shared" si="19"/>
        <v>1350</v>
      </c>
      <c r="AA164" s="1" t="s">
        <v>192</v>
      </c>
    </row>
    <row r="165" spans="1:27" x14ac:dyDescent="0.25">
      <c r="A165" s="1" t="s">
        <v>228</v>
      </c>
      <c r="B165" s="1" t="s">
        <v>574</v>
      </c>
      <c r="C165" s="5" t="str">
        <f t="shared" si="16"/>
        <v>22</v>
      </c>
      <c r="D165" s="5" t="str">
        <f t="shared" si="17"/>
        <v>02</v>
      </c>
      <c r="E165" s="4" t="s">
        <v>532</v>
      </c>
      <c r="F165" s="34" t="s">
        <v>22</v>
      </c>
      <c r="G165" s="35" t="str">
        <f t="shared" si="18"/>
        <v>22/02/2022</v>
      </c>
      <c r="H165" s="1" t="s">
        <v>1</v>
      </c>
      <c r="I165" s="1" t="s">
        <v>264</v>
      </c>
      <c r="J165" s="1" t="s">
        <v>229</v>
      </c>
      <c r="K165" s="1" t="s">
        <v>230</v>
      </c>
      <c r="L165" s="1" t="s">
        <v>565</v>
      </c>
      <c r="M165" s="1" t="s">
        <v>565</v>
      </c>
      <c r="N165" s="1" t="s">
        <v>565</v>
      </c>
      <c r="O165" s="1" t="s">
        <v>565</v>
      </c>
      <c r="Q165" s="1" t="s">
        <v>193</v>
      </c>
      <c r="R165" s="1" t="s">
        <v>193</v>
      </c>
      <c r="S165" s="1" t="s">
        <v>193</v>
      </c>
      <c r="T165" s="1" t="s">
        <v>193</v>
      </c>
      <c r="U165" s="36">
        <v>1050</v>
      </c>
      <c r="V165" s="1" t="s">
        <v>193</v>
      </c>
      <c r="W165" s="1" t="s">
        <v>193</v>
      </c>
      <c r="X165" s="1" t="s">
        <v>193</v>
      </c>
      <c r="Y165" s="1" t="s">
        <v>193</v>
      </c>
      <c r="Z165" s="22">
        <f t="shared" si="19"/>
        <v>1050</v>
      </c>
      <c r="AA165" s="1" t="s">
        <v>192</v>
      </c>
    </row>
    <row r="166" spans="1:27" x14ac:dyDescent="0.25">
      <c r="A166" s="1" t="s">
        <v>228</v>
      </c>
      <c r="B166" s="1" t="s">
        <v>574</v>
      </c>
      <c r="C166" s="5" t="str">
        <f t="shared" si="16"/>
        <v>22</v>
      </c>
      <c r="D166" s="5" t="str">
        <f t="shared" si="17"/>
        <v>02</v>
      </c>
      <c r="E166" s="4" t="s">
        <v>532</v>
      </c>
      <c r="F166" s="34" t="s">
        <v>22</v>
      </c>
      <c r="G166" s="35" t="str">
        <f t="shared" si="18"/>
        <v>22/02/2022</v>
      </c>
      <c r="H166" s="1" t="s">
        <v>1</v>
      </c>
      <c r="I166" s="1" t="s">
        <v>264</v>
      </c>
      <c r="J166" s="1" t="s">
        <v>229</v>
      </c>
      <c r="K166" s="1" t="s">
        <v>230</v>
      </c>
      <c r="L166" s="1" t="s">
        <v>566</v>
      </c>
      <c r="M166" s="1" t="s">
        <v>566</v>
      </c>
      <c r="N166" s="1" t="s">
        <v>566</v>
      </c>
      <c r="O166" s="1" t="s">
        <v>566</v>
      </c>
      <c r="Q166" s="1" t="s">
        <v>193</v>
      </c>
      <c r="R166" s="1" t="s">
        <v>193</v>
      </c>
      <c r="S166" s="1" t="s">
        <v>193</v>
      </c>
      <c r="T166" s="1" t="s">
        <v>193</v>
      </c>
      <c r="U166" s="36">
        <v>850</v>
      </c>
      <c r="V166" s="1" t="s">
        <v>193</v>
      </c>
      <c r="W166" s="1" t="s">
        <v>193</v>
      </c>
      <c r="X166" s="1" t="s">
        <v>193</v>
      </c>
      <c r="Y166" s="1" t="s">
        <v>193</v>
      </c>
      <c r="Z166" s="22">
        <f t="shared" si="19"/>
        <v>850</v>
      </c>
      <c r="AA166" s="1" t="s">
        <v>192</v>
      </c>
    </row>
    <row r="167" spans="1:27" x14ac:dyDescent="0.25">
      <c r="A167" s="1" t="s">
        <v>228</v>
      </c>
      <c r="B167" s="1" t="s">
        <v>249</v>
      </c>
      <c r="C167" s="5" t="str">
        <f t="shared" si="16"/>
        <v>24</v>
      </c>
      <c r="D167" s="5" t="str">
        <f t="shared" si="17"/>
        <v>02</v>
      </c>
      <c r="E167" s="4" t="s">
        <v>532</v>
      </c>
      <c r="F167" s="34" t="s">
        <v>22</v>
      </c>
      <c r="G167" s="35" t="str">
        <f t="shared" si="18"/>
        <v>24/02/2022</v>
      </c>
      <c r="H167" s="1" t="s">
        <v>1</v>
      </c>
      <c r="I167" s="1" t="s">
        <v>264</v>
      </c>
      <c r="J167" s="1" t="s">
        <v>229</v>
      </c>
      <c r="K167" s="1" t="s">
        <v>230</v>
      </c>
      <c r="L167" s="1" t="s">
        <v>567</v>
      </c>
      <c r="M167" s="1" t="s">
        <v>567</v>
      </c>
      <c r="N167" s="1" t="s">
        <v>567</v>
      </c>
      <c r="O167" s="1" t="s">
        <v>567</v>
      </c>
      <c r="Q167" s="1" t="s">
        <v>193</v>
      </c>
      <c r="R167" s="1" t="s">
        <v>193</v>
      </c>
      <c r="S167" s="1" t="s">
        <v>193</v>
      </c>
      <c r="T167" s="1" t="s">
        <v>193</v>
      </c>
      <c r="U167" s="36">
        <v>1350</v>
      </c>
      <c r="V167" s="1" t="s">
        <v>193</v>
      </c>
      <c r="W167" s="1" t="s">
        <v>193</v>
      </c>
      <c r="X167" s="1" t="s">
        <v>193</v>
      </c>
      <c r="Y167" s="1" t="s">
        <v>193</v>
      </c>
      <c r="Z167" s="22">
        <f t="shared" si="19"/>
        <v>1350</v>
      </c>
      <c r="AA167" s="1" t="s">
        <v>192</v>
      </c>
    </row>
    <row r="168" spans="1:27" x14ac:dyDescent="0.25">
      <c r="A168" s="1" t="s">
        <v>228</v>
      </c>
      <c r="B168" s="1" t="s">
        <v>249</v>
      </c>
      <c r="C168" s="5" t="str">
        <f t="shared" si="16"/>
        <v>24</v>
      </c>
      <c r="D168" s="5" t="str">
        <f t="shared" si="17"/>
        <v>02</v>
      </c>
      <c r="E168" s="4" t="s">
        <v>532</v>
      </c>
      <c r="F168" s="34" t="s">
        <v>22</v>
      </c>
      <c r="G168" s="35" t="str">
        <f t="shared" si="18"/>
        <v>24/02/2022</v>
      </c>
      <c r="H168" s="1" t="s">
        <v>1</v>
      </c>
      <c r="I168" s="1" t="s">
        <v>264</v>
      </c>
      <c r="J168" s="1" t="s">
        <v>229</v>
      </c>
      <c r="K168" s="1" t="s">
        <v>230</v>
      </c>
      <c r="L168" s="1" t="s">
        <v>568</v>
      </c>
      <c r="M168" s="1" t="s">
        <v>568</v>
      </c>
      <c r="N168" s="1" t="s">
        <v>568</v>
      </c>
      <c r="O168" s="1" t="s">
        <v>568</v>
      </c>
      <c r="Q168" s="1" t="s">
        <v>193</v>
      </c>
      <c r="R168" s="1" t="s">
        <v>193</v>
      </c>
      <c r="S168" s="1" t="s">
        <v>193</v>
      </c>
      <c r="T168" s="1" t="s">
        <v>193</v>
      </c>
      <c r="U168" s="36">
        <v>1062.5</v>
      </c>
      <c r="V168" s="1" t="s">
        <v>193</v>
      </c>
      <c r="W168" s="1" t="s">
        <v>193</v>
      </c>
      <c r="X168" s="1" t="s">
        <v>193</v>
      </c>
      <c r="Y168" s="1" t="s">
        <v>193</v>
      </c>
      <c r="Z168" s="22">
        <f t="shared" si="19"/>
        <v>1062.5</v>
      </c>
      <c r="AA168" s="1" t="s">
        <v>192</v>
      </c>
    </row>
    <row r="169" spans="1:27" x14ac:dyDescent="0.25">
      <c r="A169" s="1" t="s">
        <v>228</v>
      </c>
      <c r="B169" s="1" t="s">
        <v>250</v>
      </c>
      <c r="C169" s="5" t="str">
        <f t="shared" si="16"/>
        <v>26</v>
      </c>
      <c r="D169" s="5" t="str">
        <f t="shared" si="17"/>
        <v>02</v>
      </c>
      <c r="E169" s="4" t="s">
        <v>532</v>
      </c>
      <c r="F169" s="34" t="s">
        <v>22</v>
      </c>
      <c r="G169" s="35" t="str">
        <f t="shared" si="18"/>
        <v>26/02/2022</v>
      </c>
      <c r="H169" s="1" t="s">
        <v>1</v>
      </c>
      <c r="I169" s="1" t="s">
        <v>264</v>
      </c>
      <c r="J169" s="1" t="s">
        <v>229</v>
      </c>
      <c r="K169" s="1" t="s">
        <v>230</v>
      </c>
      <c r="L169" s="1" t="s">
        <v>569</v>
      </c>
      <c r="M169" s="1" t="s">
        <v>569</v>
      </c>
      <c r="N169" s="1" t="s">
        <v>569</v>
      </c>
      <c r="O169" s="1" t="s">
        <v>569</v>
      </c>
      <c r="Q169" s="1" t="s">
        <v>193</v>
      </c>
      <c r="R169" s="1" t="s">
        <v>193</v>
      </c>
      <c r="S169" s="1" t="s">
        <v>193</v>
      </c>
      <c r="T169" s="1" t="s">
        <v>193</v>
      </c>
      <c r="U169" s="36">
        <v>1062.5</v>
      </c>
      <c r="V169" s="1" t="s">
        <v>193</v>
      </c>
      <c r="W169" s="1" t="s">
        <v>193</v>
      </c>
      <c r="X169" s="1" t="s">
        <v>193</v>
      </c>
      <c r="Y169" s="1" t="s">
        <v>193</v>
      </c>
      <c r="Z169" s="22">
        <f t="shared" si="19"/>
        <v>1062.5</v>
      </c>
      <c r="AA169" s="1" t="s">
        <v>192</v>
      </c>
    </row>
    <row r="170" spans="1:27" x14ac:dyDescent="0.25">
      <c r="A170" s="1" t="s">
        <v>251</v>
      </c>
      <c r="B170" s="1" t="s">
        <v>609</v>
      </c>
      <c r="C170" s="5" t="str">
        <f t="shared" si="16"/>
        <v>01</v>
      </c>
      <c r="D170" s="5" t="str">
        <f t="shared" si="17"/>
        <v>03</v>
      </c>
      <c r="E170" s="4" t="s">
        <v>532</v>
      </c>
      <c r="F170" s="34" t="s">
        <v>22</v>
      </c>
      <c r="G170" s="35" t="str">
        <f t="shared" si="18"/>
        <v>01/03/2022</v>
      </c>
      <c r="H170" s="1" t="s">
        <v>1</v>
      </c>
      <c r="I170" s="1" t="s">
        <v>264</v>
      </c>
      <c r="J170" s="1" t="s">
        <v>229</v>
      </c>
      <c r="K170" s="1" t="s">
        <v>230</v>
      </c>
      <c r="L170" s="1" t="s">
        <v>590</v>
      </c>
      <c r="M170" s="1" t="s">
        <v>590</v>
      </c>
      <c r="N170" s="1" t="s">
        <v>590</v>
      </c>
      <c r="O170" s="1" t="s">
        <v>590</v>
      </c>
      <c r="Q170" s="1" t="s">
        <v>193</v>
      </c>
      <c r="R170" s="1" t="s">
        <v>193</v>
      </c>
      <c r="S170" s="1" t="s">
        <v>193</v>
      </c>
      <c r="T170" s="1" t="s">
        <v>193</v>
      </c>
      <c r="U170" s="36">
        <v>1350</v>
      </c>
      <c r="V170" s="1" t="s">
        <v>193</v>
      </c>
      <c r="W170" s="1" t="s">
        <v>193</v>
      </c>
      <c r="X170" s="1" t="s">
        <v>193</v>
      </c>
      <c r="Y170" s="1" t="s">
        <v>193</v>
      </c>
      <c r="Z170" s="22">
        <f t="shared" si="19"/>
        <v>1350</v>
      </c>
      <c r="AA170" s="1" t="s">
        <v>192</v>
      </c>
    </row>
    <row r="171" spans="1:27" x14ac:dyDescent="0.25">
      <c r="A171" s="1" t="s">
        <v>251</v>
      </c>
      <c r="B171" s="1" t="s">
        <v>302</v>
      </c>
      <c r="C171" s="5" t="str">
        <f t="shared" si="16"/>
        <v>03</v>
      </c>
      <c r="D171" s="5" t="str">
        <f t="shared" si="17"/>
        <v>03</v>
      </c>
      <c r="E171" s="4" t="s">
        <v>532</v>
      </c>
      <c r="F171" s="34" t="s">
        <v>22</v>
      </c>
      <c r="G171" s="35" t="str">
        <f t="shared" si="18"/>
        <v>03/03/2022</v>
      </c>
      <c r="H171" s="1" t="s">
        <v>1</v>
      </c>
      <c r="I171" s="1" t="s">
        <v>264</v>
      </c>
      <c r="J171" s="1" t="s">
        <v>229</v>
      </c>
      <c r="K171" s="1" t="s">
        <v>230</v>
      </c>
      <c r="L171" s="1" t="s">
        <v>591</v>
      </c>
      <c r="M171" s="1" t="s">
        <v>591</v>
      </c>
      <c r="N171" s="1" t="s">
        <v>591</v>
      </c>
      <c r="O171" s="1" t="s">
        <v>591</v>
      </c>
      <c r="Q171" s="1" t="s">
        <v>193</v>
      </c>
      <c r="R171" s="1" t="s">
        <v>193</v>
      </c>
      <c r="S171" s="1" t="s">
        <v>193</v>
      </c>
      <c r="T171" s="1" t="s">
        <v>193</v>
      </c>
      <c r="U171" s="36">
        <v>1350</v>
      </c>
      <c r="V171" s="1" t="s">
        <v>193</v>
      </c>
      <c r="W171" s="1" t="s">
        <v>193</v>
      </c>
      <c r="X171" s="1" t="s">
        <v>193</v>
      </c>
      <c r="Y171" s="1" t="s">
        <v>193</v>
      </c>
      <c r="Z171" s="22">
        <f t="shared" si="19"/>
        <v>1350</v>
      </c>
      <c r="AA171" s="1" t="s">
        <v>192</v>
      </c>
    </row>
    <row r="172" spans="1:27" x14ac:dyDescent="0.25">
      <c r="A172" s="1" t="s">
        <v>251</v>
      </c>
      <c r="B172" s="1" t="s">
        <v>610</v>
      </c>
      <c r="C172" s="5" t="str">
        <f t="shared" si="16"/>
        <v>07</v>
      </c>
      <c r="D172" s="5" t="str">
        <f t="shared" si="17"/>
        <v>03</v>
      </c>
      <c r="E172" s="4" t="s">
        <v>532</v>
      </c>
      <c r="F172" s="34" t="s">
        <v>22</v>
      </c>
      <c r="G172" s="35" t="str">
        <f t="shared" si="18"/>
        <v>07/03/2022</v>
      </c>
      <c r="H172" s="1" t="s">
        <v>1</v>
      </c>
      <c r="I172" s="1" t="s">
        <v>264</v>
      </c>
      <c r="J172" s="1" t="s">
        <v>229</v>
      </c>
      <c r="K172" s="1" t="s">
        <v>230</v>
      </c>
      <c r="L172" s="1" t="s">
        <v>592</v>
      </c>
      <c r="M172" s="1" t="s">
        <v>592</v>
      </c>
      <c r="N172" s="1" t="s">
        <v>592</v>
      </c>
      <c r="O172" s="1" t="s">
        <v>592</v>
      </c>
      <c r="Q172" s="1" t="s">
        <v>193</v>
      </c>
      <c r="R172" s="1" t="s">
        <v>193</v>
      </c>
      <c r="S172" s="1" t="s">
        <v>193</v>
      </c>
      <c r="T172" s="1" t="s">
        <v>193</v>
      </c>
      <c r="U172" s="36">
        <v>1350</v>
      </c>
      <c r="V172" s="1" t="s">
        <v>193</v>
      </c>
      <c r="W172" s="1" t="s">
        <v>193</v>
      </c>
      <c r="X172" s="1" t="s">
        <v>193</v>
      </c>
      <c r="Y172" s="1" t="s">
        <v>193</v>
      </c>
      <c r="Z172" s="22">
        <f t="shared" si="19"/>
        <v>1350</v>
      </c>
      <c r="AA172" s="1" t="s">
        <v>192</v>
      </c>
    </row>
    <row r="173" spans="1:27" x14ac:dyDescent="0.25">
      <c r="A173" s="1" t="s">
        <v>251</v>
      </c>
      <c r="B173" s="1" t="s">
        <v>611</v>
      </c>
      <c r="C173" s="5" t="str">
        <f t="shared" ref="C173:C196" si="20">+LEFT(B173,2)</f>
        <v>08</v>
      </c>
      <c r="D173" s="5" t="str">
        <f t="shared" ref="D173:D196" si="21">+RIGHT(B173,2)</f>
        <v>03</v>
      </c>
      <c r="E173" s="4" t="s">
        <v>532</v>
      </c>
      <c r="F173" s="34" t="s">
        <v>22</v>
      </c>
      <c r="G173" s="35" t="str">
        <f t="shared" ref="G173:G196" si="22">+C173&amp;F173&amp;D173&amp;F173&amp;E173</f>
        <v>08/03/2022</v>
      </c>
      <c r="H173" s="1" t="s">
        <v>1</v>
      </c>
      <c r="I173" s="1" t="s">
        <v>264</v>
      </c>
      <c r="J173" s="1" t="s">
        <v>229</v>
      </c>
      <c r="K173" s="1" t="s">
        <v>230</v>
      </c>
      <c r="L173" s="1" t="s">
        <v>593</v>
      </c>
      <c r="M173" s="1" t="s">
        <v>593</v>
      </c>
      <c r="N173" s="1" t="s">
        <v>593</v>
      </c>
      <c r="O173" s="1" t="s">
        <v>593</v>
      </c>
      <c r="Q173" s="1" t="s">
        <v>193</v>
      </c>
      <c r="R173" s="1" t="s">
        <v>193</v>
      </c>
      <c r="S173" s="1" t="s">
        <v>193</v>
      </c>
      <c r="T173" s="1" t="s">
        <v>193</v>
      </c>
      <c r="U173" s="36">
        <v>2125</v>
      </c>
      <c r="V173" s="1" t="s">
        <v>193</v>
      </c>
      <c r="W173" s="1" t="s">
        <v>193</v>
      </c>
      <c r="X173" s="1" t="s">
        <v>193</v>
      </c>
      <c r="Y173" s="1" t="s">
        <v>193</v>
      </c>
      <c r="Z173" s="22">
        <f t="shared" ref="Z173:Z188" si="23">+U173</f>
        <v>2125</v>
      </c>
      <c r="AA173" s="1" t="s">
        <v>192</v>
      </c>
    </row>
    <row r="174" spans="1:27" x14ac:dyDescent="0.25">
      <c r="A174" s="1" t="s">
        <v>251</v>
      </c>
      <c r="B174" s="1" t="s">
        <v>612</v>
      </c>
      <c r="C174" s="5" t="str">
        <f t="shared" si="20"/>
        <v>10</v>
      </c>
      <c r="D174" s="5" t="str">
        <f t="shared" si="21"/>
        <v>03</v>
      </c>
      <c r="E174" s="4" t="s">
        <v>532</v>
      </c>
      <c r="F174" s="34" t="s">
        <v>22</v>
      </c>
      <c r="G174" s="35" t="str">
        <f t="shared" si="22"/>
        <v>10/03/2022</v>
      </c>
      <c r="H174" s="1" t="s">
        <v>1</v>
      </c>
      <c r="I174" s="1" t="s">
        <v>264</v>
      </c>
      <c r="J174" s="1" t="s">
        <v>229</v>
      </c>
      <c r="K174" s="1" t="s">
        <v>230</v>
      </c>
      <c r="L174" s="1" t="s">
        <v>594</v>
      </c>
      <c r="M174" s="1" t="s">
        <v>594</v>
      </c>
      <c r="N174" s="1" t="s">
        <v>594</v>
      </c>
      <c r="O174" s="1" t="s">
        <v>594</v>
      </c>
      <c r="Q174" s="1" t="s">
        <v>193</v>
      </c>
      <c r="R174" s="1" t="s">
        <v>193</v>
      </c>
      <c r="S174" s="1" t="s">
        <v>193</v>
      </c>
      <c r="T174" s="1" t="s">
        <v>193</v>
      </c>
      <c r="U174" s="36">
        <v>1350</v>
      </c>
      <c r="V174" s="1" t="s">
        <v>193</v>
      </c>
      <c r="W174" s="1" t="s">
        <v>193</v>
      </c>
      <c r="X174" s="1" t="s">
        <v>193</v>
      </c>
      <c r="Y174" s="1" t="s">
        <v>193</v>
      </c>
      <c r="Z174" s="22">
        <f t="shared" si="23"/>
        <v>1350</v>
      </c>
      <c r="AA174" s="1" t="s">
        <v>192</v>
      </c>
    </row>
    <row r="175" spans="1:27" x14ac:dyDescent="0.25">
      <c r="A175" s="1" t="s">
        <v>251</v>
      </c>
      <c r="B175" s="1" t="s">
        <v>612</v>
      </c>
      <c r="C175" s="5" t="str">
        <f t="shared" si="20"/>
        <v>10</v>
      </c>
      <c r="D175" s="5" t="str">
        <f t="shared" si="21"/>
        <v>03</v>
      </c>
      <c r="E175" s="4" t="s">
        <v>532</v>
      </c>
      <c r="F175" s="34" t="s">
        <v>22</v>
      </c>
      <c r="G175" s="35" t="str">
        <f t="shared" si="22"/>
        <v>10/03/2022</v>
      </c>
      <c r="H175" s="1" t="s">
        <v>1</v>
      </c>
      <c r="I175" s="1" t="s">
        <v>264</v>
      </c>
      <c r="J175" s="1" t="s">
        <v>229</v>
      </c>
      <c r="K175" s="1" t="s">
        <v>230</v>
      </c>
      <c r="L175" s="1" t="s">
        <v>595</v>
      </c>
      <c r="M175" s="1" t="s">
        <v>595</v>
      </c>
      <c r="N175" s="1" t="s">
        <v>595</v>
      </c>
      <c r="O175" s="1" t="s">
        <v>595</v>
      </c>
      <c r="Q175" s="1" t="s">
        <v>193</v>
      </c>
      <c r="R175" s="1" t="s">
        <v>193</v>
      </c>
      <c r="S175" s="1" t="s">
        <v>193</v>
      </c>
      <c r="T175" s="1" t="s">
        <v>193</v>
      </c>
      <c r="U175" s="36">
        <v>0</v>
      </c>
      <c r="V175" s="1" t="s">
        <v>193</v>
      </c>
      <c r="W175" s="1" t="s">
        <v>193</v>
      </c>
      <c r="X175" s="1" t="s">
        <v>193</v>
      </c>
      <c r="Y175" s="1" t="s">
        <v>193</v>
      </c>
      <c r="Z175" s="22">
        <f t="shared" si="23"/>
        <v>0</v>
      </c>
      <c r="AA175" s="1" t="s">
        <v>192</v>
      </c>
    </row>
    <row r="176" spans="1:27" x14ac:dyDescent="0.25">
      <c r="A176" s="1" t="s">
        <v>251</v>
      </c>
      <c r="B176" s="1" t="s">
        <v>218</v>
      </c>
      <c r="C176" s="5" t="str">
        <f t="shared" si="20"/>
        <v>11</v>
      </c>
      <c r="D176" s="5" t="str">
        <f t="shared" si="21"/>
        <v>03</v>
      </c>
      <c r="E176" s="4" t="s">
        <v>532</v>
      </c>
      <c r="F176" s="34" t="s">
        <v>22</v>
      </c>
      <c r="G176" s="35" t="str">
        <f t="shared" si="22"/>
        <v>11/03/2022</v>
      </c>
      <c r="H176" s="1" t="s">
        <v>1</v>
      </c>
      <c r="I176" s="1" t="s">
        <v>264</v>
      </c>
      <c r="J176" s="1" t="s">
        <v>229</v>
      </c>
      <c r="K176" s="1" t="s">
        <v>230</v>
      </c>
      <c r="L176" s="1" t="s">
        <v>596</v>
      </c>
      <c r="M176" s="1" t="s">
        <v>596</v>
      </c>
      <c r="N176" s="1" t="s">
        <v>596</v>
      </c>
      <c r="O176" s="1" t="s">
        <v>596</v>
      </c>
      <c r="Q176" s="1" t="s">
        <v>193</v>
      </c>
      <c r="R176" s="1" t="s">
        <v>193</v>
      </c>
      <c r="S176" s="1" t="s">
        <v>193</v>
      </c>
      <c r="T176" s="1" t="s">
        <v>193</v>
      </c>
      <c r="U176" s="36">
        <v>850</v>
      </c>
      <c r="V176" s="1" t="s">
        <v>193</v>
      </c>
      <c r="W176" s="1" t="s">
        <v>193</v>
      </c>
      <c r="X176" s="1" t="s">
        <v>193</v>
      </c>
      <c r="Y176" s="1" t="s">
        <v>193</v>
      </c>
      <c r="Z176" s="22">
        <f t="shared" si="23"/>
        <v>850</v>
      </c>
      <c r="AA176" s="1" t="s">
        <v>192</v>
      </c>
    </row>
    <row r="177" spans="1:27" x14ac:dyDescent="0.25">
      <c r="A177" s="1" t="s">
        <v>251</v>
      </c>
      <c r="B177" s="1" t="s">
        <v>613</v>
      </c>
      <c r="C177" s="5" t="str">
        <f t="shared" si="20"/>
        <v>14</v>
      </c>
      <c r="D177" s="5" t="str">
        <f t="shared" si="21"/>
        <v>03</v>
      </c>
      <c r="E177" s="4" t="s">
        <v>532</v>
      </c>
      <c r="F177" s="34" t="s">
        <v>22</v>
      </c>
      <c r="G177" s="35" t="str">
        <f t="shared" si="22"/>
        <v>14/03/2022</v>
      </c>
      <c r="H177" s="1" t="s">
        <v>1</v>
      </c>
      <c r="I177" s="1" t="s">
        <v>264</v>
      </c>
      <c r="J177" s="1" t="s">
        <v>229</v>
      </c>
      <c r="K177" s="1" t="s">
        <v>230</v>
      </c>
      <c r="L177" s="1" t="s">
        <v>597</v>
      </c>
      <c r="M177" s="1" t="s">
        <v>597</v>
      </c>
      <c r="N177" s="1" t="s">
        <v>597</v>
      </c>
      <c r="O177" s="1" t="s">
        <v>597</v>
      </c>
      <c r="Q177" s="1" t="s">
        <v>193</v>
      </c>
      <c r="R177" s="1" t="s">
        <v>193</v>
      </c>
      <c r="S177" s="1" t="s">
        <v>193</v>
      </c>
      <c r="T177" s="1" t="s">
        <v>193</v>
      </c>
      <c r="U177" s="36">
        <v>1350</v>
      </c>
      <c r="V177" s="1" t="s">
        <v>193</v>
      </c>
      <c r="W177" s="1" t="s">
        <v>193</v>
      </c>
      <c r="X177" s="1" t="s">
        <v>193</v>
      </c>
      <c r="Y177" s="1" t="s">
        <v>193</v>
      </c>
      <c r="Z177" s="22">
        <f t="shared" si="23"/>
        <v>1350</v>
      </c>
      <c r="AA177" s="1" t="s">
        <v>192</v>
      </c>
    </row>
    <row r="178" spans="1:27" x14ac:dyDescent="0.25">
      <c r="A178" s="1" t="s">
        <v>251</v>
      </c>
      <c r="B178" s="1" t="s">
        <v>275</v>
      </c>
      <c r="C178" s="5" t="str">
        <f t="shared" si="20"/>
        <v>16</v>
      </c>
      <c r="D178" s="5" t="str">
        <f t="shared" si="21"/>
        <v>03</v>
      </c>
      <c r="E178" s="4" t="s">
        <v>532</v>
      </c>
      <c r="F178" s="34" t="s">
        <v>22</v>
      </c>
      <c r="G178" s="35" t="str">
        <f t="shared" si="22"/>
        <v>16/03/2022</v>
      </c>
      <c r="H178" s="1" t="s">
        <v>1</v>
      </c>
      <c r="I178" s="1" t="s">
        <v>264</v>
      </c>
      <c r="J178" s="1" t="s">
        <v>229</v>
      </c>
      <c r="K178" s="1" t="s">
        <v>230</v>
      </c>
      <c r="L178" s="1" t="s">
        <v>598</v>
      </c>
      <c r="M178" s="1" t="s">
        <v>598</v>
      </c>
      <c r="N178" s="1" t="s">
        <v>598</v>
      </c>
      <c r="O178" s="1" t="s">
        <v>598</v>
      </c>
      <c r="Q178" s="1" t="s">
        <v>193</v>
      </c>
      <c r="R178" s="1" t="s">
        <v>193</v>
      </c>
      <c r="S178" s="1" t="s">
        <v>193</v>
      </c>
      <c r="T178" s="1" t="s">
        <v>193</v>
      </c>
      <c r="U178" s="36">
        <v>1050</v>
      </c>
      <c r="V178" s="1" t="s">
        <v>193</v>
      </c>
      <c r="W178" s="1" t="s">
        <v>193</v>
      </c>
      <c r="X178" s="1" t="s">
        <v>193</v>
      </c>
      <c r="Y178" s="1" t="s">
        <v>193</v>
      </c>
      <c r="Z178" s="22">
        <f t="shared" si="23"/>
        <v>1050</v>
      </c>
      <c r="AA178" s="1" t="s">
        <v>192</v>
      </c>
    </row>
    <row r="179" spans="1:27" x14ac:dyDescent="0.25">
      <c r="A179" s="1" t="s">
        <v>251</v>
      </c>
      <c r="B179" s="1" t="s">
        <v>614</v>
      </c>
      <c r="C179" s="5" t="str">
        <f t="shared" si="20"/>
        <v>17</v>
      </c>
      <c r="D179" s="5" t="str">
        <f t="shared" si="21"/>
        <v>03</v>
      </c>
      <c r="E179" s="4" t="s">
        <v>532</v>
      </c>
      <c r="F179" s="34" t="s">
        <v>22</v>
      </c>
      <c r="G179" s="35" t="str">
        <f t="shared" si="22"/>
        <v>17/03/2022</v>
      </c>
      <c r="H179" s="1" t="s">
        <v>1</v>
      </c>
      <c r="I179" s="1" t="s">
        <v>264</v>
      </c>
      <c r="J179" s="1" t="s">
        <v>229</v>
      </c>
      <c r="K179" s="1" t="s">
        <v>230</v>
      </c>
      <c r="L179" s="1" t="s">
        <v>599</v>
      </c>
      <c r="M179" s="1" t="s">
        <v>599</v>
      </c>
      <c r="N179" s="1" t="s">
        <v>599</v>
      </c>
      <c r="O179" s="1" t="s">
        <v>599</v>
      </c>
      <c r="Q179" s="1" t="s">
        <v>193</v>
      </c>
      <c r="R179" s="1" t="s">
        <v>193</v>
      </c>
      <c r="S179" s="1" t="s">
        <v>193</v>
      </c>
      <c r="T179" s="1" t="s">
        <v>193</v>
      </c>
      <c r="U179" s="36">
        <v>1350</v>
      </c>
      <c r="V179" s="1" t="s">
        <v>193</v>
      </c>
      <c r="W179" s="1" t="s">
        <v>193</v>
      </c>
      <c r="X179" s="1" t="s">
        <v>193</v>
      </c>
      <c r="Y179" s="1" t="s">
        <v>193</v>
      </c>
      <c r="Z179" s="22">
        <f t="shared" si="23"/>
        <v>1350</v>
      </c>
      <c r="AA179" s="1" t="s">
        <v>192</v>
      </c>
    </row>
    <row r="180" spans="1:27" x14ac:dyDescent="0.25">
      <c r="A180" s="1" t="s">
        <v>251</v>
      </c>
      <c r="B180" s="1" t="s">
        <v>615</v>
      </c>
      <c r="C180" s="5" t="str">
        <f t="shared" si="20"/>
        <v>21</v>
      </c>
      <c r="D180" s="5" t="str">
        <f t="shared" si="21"/>
        <v>03</v>
      </c>
      <c r="E180" s="4" t="s">
        <v>532</v>
      </c>
      <c r="F180" s="34" t="s">
        <v>22</v>
      </c>
      <c r="G180" s="35" t="str">
        <f t="shared" si="22"/>
        <v>21/03/2022</v>
      </c>
      <c r="H180" s="1" t="s">
        <v>1</v>
      </c>
      <c r="I180" s="1" t="s">
        <v>264</v>
      </c>
      <c r="J180" s="1" t="s">
        <v>229</v>
      </c>
      <c r="K180" s="1" t="s">
        <v>230</v>
      </c>
      <c r="L180" s="1" t="s">
        <v>600</v>
      </c>
      <c r="M180" s="1" t="s">
        <v>600</v>
      </c>
      <c r="N180" s="1" t="s">
        <v>600</v>
      </c>
      <c r="O180" s="1" t="s">
        <v>600</v>
      </c>
      <c r="Q180" s="1" t="s">
        <v>193</v>
      </c>
      <c r="R180" s="1" t="s">
        <v>193</v>
      </c>
      <c r="S180" s="1" t="s">
        <v>193</v>
      </c>
      <c r="T180" s="1" t="s">
        <v>193</v>
      </c>
      <c r="U180" s="36">
        <v>1350</v>
      </c>
      <c r="V180" s="1" t="s">
        <v>193</v>
      </c>
      <c r="W180" s="1" t="s">
        <v>193</v>
      </c>
      <c r="X180" s="1" t="s">
        <v>193</v>
      </c>
      <c r="Y180" s="1" t="s">
        <v>193</v>
      </c>
      <c r="Z180" s="22">
        <f t="shared" si="23"/>
        <v>1350</v>
      </c>
      <c r="AA180" s="1" t="s">
        <v>192</v>
      </c>
    </row>
    <row r="181" spans="1:27" x14ac:dyDescent="0.25">
      <c r="A181" s="1" t="s">
        <v>251</v>
      </c>
      <c r="B181" s="1" t="s">
        <v>616</v>
      </c>
      <c r="C181" s="5" t="str">
        <f t="shared" si="20"/>
        <v>22</v>
      </c>
      <c r="D181" s="5" t="str">
        <f t="shared" si="21"/>
        <v>03</v>
      </c>
      <c r="E181" s="4" t="s">
        <v>532</v>
      </c>
      <c r="F181" s="34" t="s">
        <v>22</v>
      </c>
      <c r="G181" s="35" t="str">
        <f t="shared" si="22"/>
        <v>22/03/2022</v>
      </c>
      <c r="H181" s="1" t="s">
        <v>1</v>
      </c>
      <c r="I181" s="1" t="s">
        <v>264</v>
      </c>
      <c r="J181" s="1" t="s">
        <v>229</v>
      </c>
      <c r="K181" s="1" t="s">
        <v>230</v>
      </c>
      <c r="L181" s="1" t="s">
        <v>601</v>
      </c>
      <c r="M181" s="1" t="s">
        <v>601</v>
      </c>
      <c r="N181" s="1" t="s">
        <v>601</v>
      </c>
      <c r="O181" s="1" t="s">
        <v>601</v>
      </c>
      <c r="Q181" s="1" t="s">
        <v>193</v>
      </c>
      <c r="R181" s="1" t="s">
        <v>193</v>
      </c>
      <c r="S181" s="1" t="s">
        <v>193</v>
      </c>
      <c r="T181" s="1" t="s">
        <v>193</v>
      </c>
      <c r="U181" s="36">
        <v>1275</v>
      </c>
      <c r="V181" s="1" t="s">
        <v>193</v>
      </c>
      <c r="W181" s="1" t="s">
        <v>193</v>
      </c>
      <c r="X181" s="1" t="s">
        <v>193</v>
      </c>
      <c r="Y181" s="1" t="s">
        <v>193</v>
      </c>
      <c r="Z181" s="22">
        <f t="shared" si="23"/>
        <v>1275</v>
      </c>
      <c r="AA181" s="1" t="s">
        <v>192</v>
      </c>
    </row>
    <row r="182" spans="1:27" x14ac:dyDescent="0.25">
      <c r="A182" s="1" t="s">
        <v>251</v>
      </c>
      <c r="B182" s="1" t="s">
        <v>298</v>
      </c>
      <c r="C182" s="5" t="str">
        <f t="shared" si="20"/>
        <v>24</v>
      </c>
      <c r="D182" s="5" t="str">
        <f t="shared" si="21"/>
        <v>03</v>
      </c>
      <c r="E182" s="4" t="s">
        <v>532</v>
      </c>
      <c r="F182" s="34" t="s">
        <v>22</v>
      </c>
      <c r="G182" s="35" t="str">
        <f t="shared" si="22"/>
        <v>24/03/2022</v>
      </c>
      <c r="H182" s="1" t="s">
        <v>1</v>
      </c>
      <c r="I182" s="1" t="s">
        <v>264</v>
      </c>
      <c r="J182" s="1" t="s">
        <v>229</v>
      </c>
      <c r="K182" s="1" t="s">
        <v>230</v>
      </c>
      <c r="L182" s="1" t="s">
        <v>602</v>
      </c>
      <c r="M182" s="1" t="s">
        <v>602</v>
      </c>
      <c r="N182" s="1" t="s">
        <v>602</v>
      </c>
      <c r="O182" s="1" t="s">
        <v>602</v>
      </c>
      <c r="Q182" s="1" t="s">
        <v>193</v>
      </c>
      <c r="R182" s="1" t="s">
        <v>193</v>
      </c>
      <c r="S182" s="1" t="s">
        <v>193</v>
      </c>
      <c r="T182" s="1" t="s">
        <v>193</v>
      </c>
      <c r="U182" s="36">
        <v>1275</v>
      </c>
      <c r="V182" s="1" t="s">
        <v>193</v>
      </c>
      <c r="W182" s="1" t="s">
        <v>193</v>
      </c>
      <c r="X182" s="1" t="s">
        <v>193</v>
      </c>
      <c r="Y182" s="1" t="s">
        <v>193</v>
      </c>
      <c r="Z182" s="22">
        <f t="shared" si="23"/>
        <v>1275</v>
      </c>
      <c r="AA182" s="1" t="s">
        <v>192</v>
      </c>
    </row>
    <row r="183" spans="1:27" x14ac:dyDescent="0.25">
      <c r="A183" s="1" t="s">
        <v>251</v>
      </c>
      <c r="B183" s="1" t="s">
        <v>298</v>
      </c>
      <c r="C183" s="5" t="str">
        <f t="shared" si="20"/>
        <v>24</v>
      </c>
      <c r="D183" s="5" t="str">
        <f t="shared" si="21"/>
        <v>03</v>
      </c>
      <c r="E183" s="4" t="s">
        <v>532</v>
      </c>
      <c r="F183" s="34" t="s">
        <v>22</v>
      </c>
      <c r="G183" s="35" t="str">
        <f t="shared" si="22"/>
        <v>24/03/2022</v>
      </c>
      <c r="H183" s="1" t="s">
        <v>1</v>
      </c>
      <c r="I183" s="1" t="s">
        <v>264</v>
      </c>
      <c r="J183" s="1" t="s">
        <v>229</v>
      </c>
      <c r="K183" s="1" t="s">
        <v>230</v>
      </c>
      <c r="L183" s="1" t="s">
        <v>603</v>
      </c>
      <c r="M183" s="1" t="s">
        <v>603</v>
      </c>
      <c r="N183" s="1" t="s">
        <v>603</v>
      </c>
      <c r="O183" s="1" t="s">
        <v>603</v>
      </c>
      <c r="Q183" s="1" t="s">
        <v>193</v>
      </c>
      <c r="R183" s="1" t="s">
        <v>193</v>
      </c>
      <c r="S183" s="1" t="s">
        <v>193</v>
      </c>
      <c r="T183" s="1" t="s">
        <v>193</v>
      </c>
      <c r="U183" s="36">
        <v>0</v>
      </c>
      <c r="V183" s="1" t="s">
        <v>193</v>
      </c>
      <c r="W183" s="1" t="s">
        <v>193</v>
      </c>
      <c r="X183" s="1" t="s">
        <v>193</v>
      </c>
      <c r="Y183" s="1" t="s">
        <v>193</v>
      </c>
      <c r="Z183" s="22">
        <f t="shared" si="23"/>
        <v>0</v>
      </c>
      <c r="AA183" s="1" t="s">
        <v>192</v>
      </c>
    </row>
    <row r="184" spans="1:27" x14ac:dyDescent="0.25">
      <c r="A184" s="1" t="s">
        <v>251</v>
      </c>
      <c r="B184" s="1" t="s">
        <v>617</v>
      </c>
      <c r="C184" s="5" t="str">
        <f t="shared" si="20"/>
        <v>26</v>
      </c>
      <c r="D184" s="5" t="str">
        <f t="shared" si="21"/>
        <v>03</v>
      </c>
      <c r="E184" s="4" t="s">
        <v>532</v>
      </c>
      <c r="F184" s="34" t="s">
        <v>22</v>
      </c>
      <c r="G184" s="35" t="str">
        <f t="shared" si="22"/>
        <v>26/03/2022</v>
      </c>
      <c r="H184" s="1" t="s">
        <v>1</v>
      </c>
      <c r="I184" s="1" t="s">
        <v>264</v>
      </c>
      <c r="J184" s="1" t="s">
        <v>229</v>
      </c>
      <c r="K184" s="1" t="s">
        <v>230</v>
      </c>
      <c r="L184" s="1" t="s">
        <v>604</v>
      </c>
      <c r="M184" s="1" t="s">
        <v>604</v>
      </c>
      <c r="N184" s="1" t="s">
        <v>604</v>
      </c>
      <c r="O184" s="1" t="s">
        <v>604</v>
      </c>
      <c r="Q184" s="1" t="s">
        <v>193</v>
      </c>
      <c r="R184" s="1" t="s">
        <v>193</v>
      </c>
      <c r="S184" s="1" t="s">
        <v>193</v>
      </c>
      <c r="T184" s="1" t="s">
        <v>193</v>
      </c>
      <c r="U184" s="36">
        <v>1350</v>
      </c>
      <c r="V184" s="1" t="s">
        <v>193</v>
      </c>
      <c r="W184" s="1" t="s">
        <v>193</v>
      </c>
      <c r="X184" s="1" t="s">
        <v>193</v>
      </c>
      <c r="Y184" s="1" t="s">
        <v>193</v>
      </c>
      <c r="Z184" s="22">
        <f t="shared" si="23"/>
        <v>1350</v>
      </c>
      <c r="AA184" s="1" t="s">
        <v>192</v>
      </c>
    </row>
    <row r="185" spans="1:27" x14ac:dyDescent="0.25">
      <c r="A185" s="1" t="s">
        <v>251</v>
      </c>
      <c r="B185" s="1" t="s">
        <v>617</v>
      </c>
      <c r="C185" s="5" t="str">
        <f t="shared" si="20"/>
        <v>26</v>
      </c>
      <c r="D185" s="5" t="str">
        <f t="shared" si="21"/>
        <v>03</v>
      </c>
      <c r="E185" s="4" t="s">
        <v>532</v>
      </c>
      <c r="F185" s="34" t="s">
        <v>22</v>
      </c>
      <c r="G185" s="35" t="str">
        <f t="shared" si="22"/>
        <v>26/03/2022</v>
      </c>
      <c r="H185" s="1" t="s">
        <v>1</v>
      </c>
      <c r="I185" s="1" t="s">
        <v>264</v>
      </c>
      <c r="J185" s="1" t="s">
        <v>229</v>
      </c>
      <c r="K185" s="1" t="s">
        <v>230</v>
      </c>
      <c r="L185" s="1" t="s">
        <v>605</v>
      </c>
      <c r="M185" s="1" t="s">
        <v>605</v>
      </c>
      <c r="N185" s="1" t="s">
        <v>605</v>
      </c>
      <c r="O185" s="1" t="s">
        <v>605</v>
      </c>
      <c r="Q185" s="1" t="s">
        <v>193</v>
      </c>
      <c r="R185" s="1" t="s">
        <v>193</v>
      </c>
      <c r="S185" s="1" t="s">
        <v>193</v>
      </c>
      <c r="T185" s="1" t="s">
        <v>193</v>
      </c>
      <c r="U185" s="36">
        <v>425</v>
      </c>
      <c r="V185" s="1" t="s">
        <v>193</v>
      </c>
      <c r="W185" s="1" t="s">
        <v>193</v>
      </c>
      <c r="X185" s="1" t="s">
        <v>193</v>
      </c>
      <c r="Y185" s="1" t="s">
        <v>193</v>
      </c>
      <c r="Z185" s="22">
        <f t="shared" si="23"/>
        <v>425</v>
      </c>
      <c r="AA185" s="1" t="s">
        <v>192</v>
      </c>
    </row>
    <row r="186" spans="1:27" x14ac:dyDescent="0.25">
      <c r="A186" s="1" t="s">
        <v>251</v>
      </c>
      <c r="B186" s="1" t="s">
        <v>618</v>
      </c>
      <c r="C186" s="5" t="str">
        <f t="shared" si="20"/>
        <v>28</v>
      </c>
      <c r="D186" s="5" t="str">
        <f t="shared" si="21"/>
        <v>03</v>
      </c>
      <c r="E186" s="4" t="s">
        <v>532</v>
      </c>
      <c r="F186" s="34" t="s">
        <v>22</v>
      </c>
      <c r="G186" s="35" t="str">
        <f t="shared" si="22"/>
        <v>28/03/2022</v>
      </c>
      <c r="H186" s="1" t="s">
        <v>1</v>
      </c>
      <c r="I186" s="1" t="s">
        <v>264</v>
      </c>
      <c r="J186" s="1" t="s">
        <v>229</v>
      </c>
      <c r="K186" s="1" t="s">
        <v>230</v>
      </c>
      <c r="L186" s="1" t="s">
        <v>606</v>
      </c>
      <c r="M186" s="1" t="s">
        <v>606</v>
      </c>
      <c r="N186" s="1" t="s">
        <v>606</v>
      </c>
      <c r="O186" s="1" t="s">
        <v>606</v>
      </c>
      <c r="Q186" s="1" t="s">
        <v>193</v>
      </c>
      <c r="R186" s="1" t="s">
        <v>193</v>
      </c>
      <c r="S186" s="1" t="s">
        <v>193</v>
      </c>
      <c r="T186" s="1" t="s">
        <v>193</v>
      </c>
      <c r="U186" s="36">
        <v>1350</v>
      </c>
      <c r="V186" s="1" t="s">
        <v>193</v>
      </c>
      <c r="W186" s="1" t="s">
        <v>193</v>
      </c>
      <c r="X186" s="1" t="s">
        <v>193</v>
      </c>
      <c r="Y186" s="1" t="s">
        <v>193</v>
      </c>
      <c r="Z186" s="22">
        <f t="shared" si="23"/>
        <v>1350</v>
      </c>
      <c r="AA186" s="1" t="s">
        <v>192</v>
      </c>
    </row>
    <row r="187" spans="1:27" x14ac:dyDescent="0.25">
      <c r="A187" s="1" t="s">
        <v>251</v>
      </c>
      <c r="B187" s="1" t="s">
        <v>279</v>
      </c>
      <c r="C187" s="5" t="str">
        <f t="shared" si="20"/>
        <v>31</v>
      </c>
      <c r="D187" s="5" t="str">
        <f t="shared" si="21"/>
        <v>03</v>
      </c>
      <c r="E187" s="4" t="s">
        <v>532</v>
      </c>
      <c r="F187" s="34" t="s">
        <v>22</v>
      </c>
      <c r="G187" s="35" t="str">
        <f t="shared" si="22"/>
        <v>31/03/2022</v>
      </c>
      <c r="H187" s="1" t="s">
        <v>1</v>
      </c>
      <c r="I187" s="1" t="s">
        <v>264</v>
      </c>
      <c r="J187" s="1" t="s">
        <v>229</v>
      </c>
      <c r="K187" s="1" t="s">
        <v>230</v>
      </c>
      <c r="L187" s="1" t="s">
        <v>607</v>
      </c>
      <c r="M187" s="1" t="s">
        <v>607</v>
      </c>
      <c r="N187" s="1" t="s">
        <v>607</v>
      </c>
      <c r="O187" s="1" t="s">
        <v>607</v>
      </c>
      <c r="Q187" s="1" t="s">
        <v>193</v>
      </c>
      <c r="R187" s="1" t="s">
        <v>193</v>
      </c>
      <c r="S187" s="1" t="s">
        <v>193</v>
      </c>
      <c r="T187" s="1" t="s">
        <v>193</v>
      </c>
      <c r="U187" s="36">
        <v>675</v>
      </c>
      <c r="V187" s="1" t="s">
        <v>193</v>
      </c>
      <c r="W187" s="1" t="s">
        <v>193</v>
      </c>
      <c r="X187" s="1" t="s">
        <v>193</v>
      </c>
      <c r="Y187" s="1" t="s">
        <v>193</v>
      </c>
      <c r="Z187" s="22">
        <f t="shared" si="23"/>
        <v>675</v>
      </c>
      <c r="AA187" s="1" t="s">
        <v>192</v>
      </c>
    </row>
    <row r="188" spans="1:27" x14ac:dyDescent="0.25">
      <c r="A188" s="1" t="s">
        <v>251</v>
      </c>
      <c r="B188" s="1" t="s">
        <v>279</v>
      </c>
      <c r="C188" s="5" t="str">
        <f t="shared" si="20"/>
        <v>31</v>
      </c>
      <c r="D188" s="5" t="str">
        <f t="shared" si="21"/>
        <v>03</v>
      </c>
      <c r="E188" s="4" t="s">
        <v>532</v>
      </c>
      <c r="F188" s="34" t="s">
        <v>22</v>
      </c>
      <c r="G188" s="35" t="str">
        <f t="shared" si="22"/>
        <v>31/03/2022</v>
      </c>
      <c r="H188" s="1" t="s">
        <v>1</v>
      </c>
      <c r="I188" s="1" t="s">
        <v>264</v>
      </c>
      <c r="J188" s="1" t="s">
        <v>229</v>
      </c>
      <c r="K188" s="1" t="s">
        <v>230</v>
      </c>
      <c r="L188" s="1" t="s">
        <v>608</v>
      </c>
      <c r="M188" s="1" t="s">
        <v>608</v>
      </c>
      <c r="N188" s="1" t="s">
        <v>608</v>
      </c>
      <c r="O188" s="1" t="s">
        <v>608</v>
      </c>
      <c r="Q188" s="1" t="s">
        <v>193</v>
      </c>
      <c r="R188" s="1" t="s">
        <v>193</v>
      </c>
      <c r="S188" s="1" t="s">
        <v>193</v>
      </c>
      <c r="T188" s="1" t="s">
        <v>193</v>
      </c>
      <c r="U188" s="36">
        <v>1275</v>
      </c>
      <c r="V188" s="1" t="s">
        <v>193</v>
      </c>
      <c r="W188" s="1" t="s">
        <v>193</v>
      </c>
      <c r="X188" s="1" t="s">
        <v>193</v>
      </c>
      <c r="Y188" s="1" t="s">
        <v>193</v>
      </c>
      <c r="Z188" s="22">
        <f t="shared" si="23"/>
        <v>1275</v>
      </c>
      <c r="AA188" s="1" t="s">
        <v>192</v>
      </c>
    </row>
    <row r="189" spans="1:27" x14ac:dyDescent="0.25">
      <c r="A189" s="1"/>
      <c r="B189" s="1"/>
      <c r="C189" s="5"/>
      <c r="D189" s="5"/>
      <c r="E189" s="4"/>
      <c r="F189" s="34"/>
      <c r="G189" s="35"/>
      <c r="H189" s="1"/>
      <c r="I189" s="1"/>
      <c r="J189" s="1"/>
      <c r="K189" s="1"/>
      <c r="T189" s="25"/>
      <c r="V189" s="1"/>
      <c r="W189" s="1"/>
      <c r="X189" s="1"/>
      <c r="Y189" s="1"/>
      <c r="Z189" s="23"/>
      <c r="AA189" s="1"/>
    </row>
    <row r="190" spans="1:27" x14ac:dyDescent="0.25">
      <c r="A190" s="1"/>
      <c r="B190" s="1"/>
      <c r="C190" s="5"/>
      <c r="D190" s="5"/>
      <c r="E190" s="4"/>
      <c r="F190" s="34"/>
      <c r="G190" s="35"/>
      <c r="H190" s="1"/>
      <c r="I190" s="1"/>
      <c r="J190" s="1"/>
      <c r="K190" s="1"/>
      <c r="T190" s="25"/>
      <c r="V190" s="1"/>
      <c r="W190" s="1"/>
      <c r="X190" s="1"/>
      <c r="Y190" s="1"/>
      <c r="Z190" s="23"/>
      <c r="AA190" s="1"/>
    </row>
    <row r="191" spans="1:27" x14ac:dyDescent="0.25">
      <c r="A191" s="1"/>
      <c r="B191" s="1"/>
      <c r="C191" s="5"/>
      <c r="D191" s="5"/>
      <c r="E191" s="4"/>
      <c r="F191" s="34"/>
      <c r="G191" s="35"/>
      <c r="H191" s="1"/>
      <c r="I191" s="1"/>
      <c r="J191" s="1"/>
      <c r="K191" s="1"/>
      <c r="T191" s="25"/>
      <c r="V191" s="1"/>
      <c r="W191" s="1"/>
      <c r="X191" s="1"/>
      <c r="Y191" s="1"/>
      <c r="Z191" s="23"/>
      <c r="AA191" s="1"/>
    </row>
    <row r="192" spans="1:27" x14ac:dyDescent="0.25">
      <c r="A192" s="1"/>
      <c r="B192" s="1"/>
      <c r="C192" s="5"/>
      <c r="D192" s="5"/>
      <c r="E192" s="4"/>
      <c r="F192" s="34"/>
      <c r="G192" s="35"/>
      <c r="H192" s="1"/>
      <c r="I192" s="1"/>
      <c r="J192" s="1"/>
      <c r="K192" s="1"/>
      <c r="T192" s="25"/>
      <c r="V192" s="1"/>
      <c r="W192" s="1"/>
      <c r="X192" s="1"/>
      <c r="Y192" s="1"/>
      <c r="Z192" s="23"/>
      <c r="AA192" s="1"/>
    </row>
    <row r="193" spans="1:27" x14ac:dyDescent="0.25">
      <c r="A193" s="1"/>
      <c r="B193" s="1"/>
      <c r="C193" s="5"/>
      <c r="D193" s="5"/>
      <c r="E193" s="4"/>
      <c r="F193" s="34"/>
      <c r="G193" s="35"/>
      <c r="H193" s="1"/>
      <c r="I193" s="1"/>
      <c r="J193" s="1"/>
      <c r="K193" s="1"/>
      <c r="T193" s="25"/>
      <c r="V193" s="1"/>
      <c r="W193" s="1"/>
      <c r="X193" s="1"/>
      <c r="Y193" s="1"/>
      <c r="Z193" s="23"/>
      <c r="AA193" s="1"/>
    </row>
    <row r="194" spans="1:27" x14ac:dyDescent="0.25">
      <c r="A194" s="1"/>
      <c r="B194" s="1"/>
      <c r="C194" s="5"/>
      <c r="D194" s="5"/>
      <c r="E194" s="4"/>
      <c r="F194" s="34"/>
      <c r="G194" s="35"/>
      <c r="H194" s="1"/>
      <c r="I194" s="1"/>
      <c r="J194" s="1"/>
      <c r="K194" s="1"/>
      <c r="T194" s="25"/>
      <c r="V194" s="1"/>
      <c r="W194" s="1"/>
      <c r="X194" s="1"/>
      <c r="Y194" s="1"/>
      <c r="Z194" s="23"/>
      <c r="AA194" s="1"/>
    </row>
    <row r="195" spans="1:27" x14ac:dyDescent="0.25">
      <c r="A195" s="1"/>
      <c r="B195" s="1"/>
      <c r="C195" s="5"/>
      <c r="D195" s="5"/>
      <c r="E195" s="4"/>
      <c r="F195" s="34"/>
      <c r="G195" s="35"/>
      <c r="H195" s="1"/>
      <c r="I195" s="1"/>
      <c r="J195" s="1"/>
      <c r="K195" s="1"/>
      <c r="T195" s="25"/>
      <c r="V195" s="1"/>
      <c r="W195" s="1"/>
      <c r="X195" s="1"/>
      <c r="Y195" s="1"/>
      <c r="Z195" s="23"/>
      <c r="AA195" s="1"/>
    </row>
    <row r="196" spans="1:27" x14ac:dyDescent="0.25">
      <c r="A196" s="1"/>
      <c r="B196" s="1"/>
      <c r="C196" s="5"/>
      <c r="D196" s="5"/>
      <c r="E196" s="4"/>
      <c r="F196" s="34"/>
      <c r="G196" s="35"/>
      <c r="H196" s="1"/>
      <c r="I196" s="1"/>
      <c r="J196" s="1"/>
      <c r="K196" s="1"/>
      <c r="T196" s="25"/>
      <c r="V196" s="1"/>
      <c r="W196" s="1"/>
      <c r="X196" s="1"/>
      <c r="Y196" s="1"/>
      <c r="Z196" s="23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5"/>
      <c r="V197" s="1"/>
      <c r="W197" s="1"/>
      <c r="X197" s="1"/>
      <c r="Y197" s="1"/>
      <c r="Z197" s="23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5"/>
      <c r="V198" s="1"/>
      <c r="W198" s="1"/>
      <c r="X198" s="1"/>
      <c r="Y198" s="1"/>
      <c r="Z198" s="23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5"/>
      <c r="V199" s="1"/>
      <c r="W199" s="1"/>
      <c r="X199" s="1"/>
      <c r="Y199" s="1"/>
      <c r="Z199" s="23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5"/>
      <c r="V200" s="1"/>
      <c r="W200" s="1"/>
      <c r="X200" s="1"/>
      <c r="Y200" s="1"/>
      <c r="Z200" s="23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5"/>
      <c r="V201" s="1"/>
      <c r="W201" s="1"/>
      <c r="X201" s="1"/>
      <c r="Y201" s="1"/>
      <c r="Z201" s="23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5"/>
      <c r="V202" s="1"/>
      <c r="W202" s="1"/>
      <c r="X202" s="1"/>
      <c r="Y202" s="1"/>
      <c r="Z202" s="23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5"/>
      <c r="V203" s="1"/>
      <c r="W203" s="1"/>
      <c r="X203" s="1"/>
      <c r="Y203" s="1"/>
      <c r="Z203" s="23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5"/>
      <c r="V204" s="1"/>
      <c r="W204" s="1"/>
      <c r="X204" s="1"/>
      <c r="Y204" s="1"/>
      <c r="Z204" s="23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5"/>
      <c r="V205" s="1"/>
      <c r="W205" s="1"/>
      <c r="X205" s="1"/>
      <c r="Y205" s="1"/>
      <c r="Z205" s="23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5"/>
      <c r="V206" s="1"/>
      <c r="W206" s="1"/>
      <c r="X206" s="1"/>
      <c r="Y206" s="1"/>
      <c r="Z206" s="23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5"/>
      <c r="V207" s="1"/>
      <c r="W207" s="1"/>
      <c r="X207" s="1"/>
      <c r="Y207" s="1"/>
      <c r="Z207" s="23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5"/>
      <c r="V208" s="1"/>
      <c r="W208" s="1"/>
      <c r="X208" s="1"/>
      <c r="Y208" s="1"/>
      <c r="Z208" s="23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5"/>
      <c r="V209" s="1"/>
      <c r="W209" s="1"/>
      <c r="X209" s="1"/>
      <c r="Y209" s="1"/>
      <c r="Z209" s="23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5"/>
      <c r="V210" s="1"/>
      <c r="W210" s="1"/>
      <c r="X210" s="1"/>
      <c r="Y210" s="1"/>
      <c r="Z210" s="23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5"/>
      <c r="V211" s="1"/>
      <c r="W211" s="1"/>
      <c r="X211" s="1"/>
      <c r="Y211" s="1"/>
      <c r="Z211" s="23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5"/>
      <c r="V212" s="1"/>
      <c r="W212" s="1"/>
      <c r="X212" s="1"/>
      <c r="Y212" s="1"/>
      <c r="Z212" s="23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5"/>
      <c r="V213" s="1"/>
      <c r="W213" s="1"/>
      <c r="X213" s="1"/>
      <c r="Y213" s="1"/>
      <c r="Z213" s="23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5"/>
      <c r="V214" s="1"/>
      <c r="W214" s="1"/>
      <c r="X214" s="1"/>
      <c r="Y214" s="1"/>
      <c r="Z214" s="23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5"/>
      <c r="V215" s="1"/>
      <c r="W215" s="1"/>
      <c r="X215" s="1"/>
      <c r="Y215" s="1"/>
      <c r="Z215" s="23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5"/>
      <c r="V216" s="1"/>
      <c r="W216" s="1"/>
      <c r="X216" s="1"/>
      <c r="Y216" s="1"/>
      <c r="Z216" s="23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5"/>
      <c r="V217" s="1"/>
      <c r="W217" s="1"/>
      <c r="X217" s="1"/>
      <c r="Y217" s="1"/>
      <c r="Z217" s="23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5"/>
      <c r="V218" s="1"/>
      <c r="W218" s="1"/>
      <c r="X218" s="1"/>
      <c r="Y218" s="1"/>
      <c r="Z218" s="23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5"/>
      <c r="V219" s="1"/>
      <c r="W219" s="1"/>
      <c r="X219" s="1"/>
      <c r="Y219" s="1"/>
      <c r="Z219" s="23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5"/>
      <c r="V220" s="1"/>
      <c r="W220" s="1"/>
      <c r="X220" s="1"/>
      <c r="Y220" s="1"/>
      <c r="Z220" s="23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5"/>
      <c r="V221" s="1"/>
      <c r="W221" s="1"/>
      <c r="X221" s="1"/>
      <c r="Y221" s="1"/>
      <c r="Z221" s="23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5"/>
      <c r="V222" s="1"/>
      <c r="W222" s="1"/>
      <c r="X222" s="1"/>
      <c r="Y222" s="1"/>
      <c r="Z222" s="23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5"/>
      <c r="V223" s="1"/>
      <c r="W223" s="1"/>
      <c r="X223" s="1"/>
      <c r="Y223" s="1"/>
      <c r="Z223" s="23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5"/>
      <c r="V224" s="1"/>
      <c r="W224" s="1"/>
      <c r="X224" s="1"/>
      <c r="Y224" s="1"/>
      <c r="Z224" s="23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5"/>
      <c r="V225" s="1"/>
      <c r="W225" s="1"/>
      <c r="X225" s="1"/>
      <c r="Y225" s="1"/>
      <c r="Z225" s="23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5"/>
      <c r="V226" s="1"/>
      <c r="W226" s="1"/>
      <c r="X226" s="1"/>
      <c r="Y226" s="1"/>
      <c r="Z226" s="23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5"/>
      <c r="V227" s="1"/>
      <c r="W227" s="1"/>
      <c r="X227" s="1"/>
      <c r="Y227" s="1"/>
      <c r="Z227" s="23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5"/>
      <c r="V228" s="1"/>
      <c r="W228" s="1"/>
      <c r="X228" s="1"/>
      <c r="Y228" s="1"/>
      <c r="Z228" s="23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5"/>
      <c r="V229" s="1"/>
      <c r="W229" s="1"/>
      <c r="X229" s="1"/>
      <c r="Y229" s="1"/>
      <c r="Z229" s="23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5"/>
      <c r="V230" s="1"/>
      <c r="W230" s="1"/>
      <c r="X230" s="1"/>
      <c r="Y230" s="1"/>
      <c r="Z230" s="23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5"/>
      <c r="V231" s="1"/>
      <c r="W231" s="1"/>
      <c r="X231" s="1"/>
      <c r="Y231" s="1"/>
      <c r="Z231" s="23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5"/>
      <c r="V232" s="1"/>
      <c r="W232" s="1"/>
      <c r="X232" s="1"/>
      <c r="Y232" s="1"/>
      <c r="Z232" s="23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5"/>
      <c r="V233" s="1"/>
      <c r="W233" s="1"/>
      <c r="X233" s="1"/>
      <c r="Y233" s="1"/>
      <c r="Z233" s="23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5"/>
      <c r="V234" s="1"/>
      <c r="W234" s="1"/>
      <c r="X234" s="1"/>
      <c r="Y234" s="1"/>
      <c r="Z234" s="23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5"/>
      <c r="V235" s="1"/>
      <c r="W235" s="1"/>
      <c r="X235" s="1"/>
      <c r="Y235" s="1"/>
      <c r="Z235" s="23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5"/>
      <c r="V236" s="1"/>
      <c r="W236" s="1"/>
      <c r="X236" s="1"/>
      <c r="Y236" s="1"/>
      <c r="Z236" s="23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5"/>
      <c r="V237" s="1"/>
      <c r="W237" s="1"/>
      <c r="X237" s="1"/>
      <c r="Y237" s="1"/>
      <c r="Z237" s="23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5"/>
      <c r="V238" s="1"/>
      <c r="W238" s="1"/>
      <c r="X238" s="1"/>
      <c r="Y238" s="1"/>
      <c r="Z238" s="23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5"/>
      <c r="V239" s="1"/>
      <c r="W239" s="1"/>
      <c r="X239" s="1"/>
      <c r="Y239" s="1"/>
      <c r="Z239" s="23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5"/>
      <c r="V240" s="1"/>
      <c r="W240" s="1"/>
      <c r="X240" s="1"/>
      <c r="Y240" s="1"/>
      <c r="Z240" s="23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5"/>
      <c r="V241" s="1"/>
      <c r="W241" s="1"/>
      <c r="X241" s="1"/>
      <c r="Y241" s="1"/>
      <c r="Z241" s="23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5"/>
      <c r="V242" s="1"/>
      <c r="W242" s="1"/>
      <c r="X242" s="1"/>
      <c r="Y242" s="1"/>
      <c r="Z242" s="23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5"/>
      <c r="V243" s="1"/>
      <c r="W243" s="1"/>
      <c r="X243" s="1"/>
      <c r="Y243" s="1"/>
      <c r="Z243" s="23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5"/>
      <c r="V244" s="1"/>
      <c r="W244" s="1"/>
      <c r="X244" s="1"/>
      <c r="Y244" s="1"/>
      <c r="Z244" s="23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5"/>
      <c r="V245" s="1"/>
      <c r="W245" s="1"/>
      <c r="X245" s="1"/>
      <c r="Y245" s="1"/>
      <c r="Z245" s="23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5"/>
      <c r="V246" s="1"/>
      <c r="W246" s="1"/>
      <c r="X246" s="1"/>
      <c r="Y246" s="1"/>
      <c r="Z246" s="23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5"/>
      <c r="V247" s="1"/>
      <c r="W247" s="1"/>
      <c r="X247" s="1"/>
      <c r="Y247" s="1"/>
      <c r="Z247" s="23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5"/>
      <c r="V248" s="1"/>
      <c r="W248" s="1"/>
      <c r="X248" s="1"/>
      <c r="Y248" s="1"/>
      <c r="Z248" s="23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5"/>
      <c r="V249" s="1"/>
      <c r="W249" s="1"/>
      <c r="X249" s="1"/>
      <c r="Y249" s="1"/>
      <c r="Z249" s="23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5"/>
      <c r="V250" s="1"/>
      <c r="W250" s="1"/>
      <c r="X250" s="1"/>
      <c r="Y250" s="1"/>
      <c r="Z250" s="23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5"/>
      <c r="V251" s="1"/>
      <c r="W251" s="1"/>
      <c r="X251" s="1"/>
      <c r="Y251" s="1"/>
      <c r="Z251" s="23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5"/>
      <c r="V252" s="1"/>
      <c r="W252" s="1"/>
      <c r="X252" s="1"/>
      <c r="Y252" s="1"/>
      <c r="Z252" s="23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5"/>
      <c r="V253" s="1"/>
      <c r="W253" s="1"/>
      <c r="X253" s="1"/>
      <c r="Y253" s="1"/>
      <c r="Z253" s="23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5"/>
      <c r="V254" s="1"/>
      <c r="W254" s="1"/>
      <c r="X254" s="1"/>
      <c r="Y254" s="1"/>
      <c r="Z254" s="23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5"/>
      <c r="V255" s="1"/>
      <c r="W255" s="1"/>
      <c r="X255" s="1"/>
      <c r="Y255" s="1"/>
      <c r="Z255" s="23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5"/>
      <c r="V256" s="1"/>
      <c r="W256" s="1"/>
      <c r="X256" s="1"/>
      <c r="Y256" s="1"/>
      <c r="Z256" s="23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5"/>
      <c r="V257" s="1"/>
      <c r="W257" s="1"/>
      <c r="X257" s="1"/>
      <c r="Y257" s="1"/>
      <c r="Z257" s="23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5"/>
      <c r="V258" s="1"/>
      <c r="W258" s="1"/>
      <c r="X258" s="1"/>
      <c r="Y258" s="1"/>
      <c r="Z258" s="23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5"/>
      <c r="V259" s="1"/>
      <c r="W259" s="1"/>
      <c r="X259" s="1"/>
      <c r="Y259" s="1"/>
      <c r="Z259" s="23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5"/>
      <c r="V260" s="1"/>
      <c r="W260" s="1"/>
      <c r="X260" s="1"/>
      <c r="Y260" s="1"/>
      <c r="Z260" s="23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5"/>
      <c r="V261" s="1"/>
      <c r="W261" s="1"/>
      <c r="X261" s="1"/>
      <c r="Y261" s="1"/>
      <c r="Z261" s="23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5"/>
      <c r="V262" s="1"/>
      <c r="W262" s="1"/>
      <c r="X262" s="1"/>
      <c r="Y262" s="1"/>
      <c r="Z262" s="23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5"/>
      <c r="V263" s="1"/>
      <c r="W263" s="1"/>
      <c r="X263" s="1"/>
      <c r="Y263" s="1"/>
      <c r="Z263" s="23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5"/>
      <c r="V264" s="1"/>
      <c r="W264" s="1"/>
      <c r="X264" s="1"/>
      <c r="Y264" s="1"/>
      <c r="Z264" s="23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5"/>
      <c r="V265" s="1"/>
      <c r="W265" s="1"/>
      <c r="X265" s="1"/>
      <c r="Y265" s="1"/>
      <c r="Z265" s="23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5"/>
      <c r="V266" s="1"/>
      <c r="W266" s="1"/>
      <c r="X266" s="1"/>
      <c r="Y266" s="1"/>
      <c r="Z266" s="23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5"/>
      <c r="V267" s="1"/>
      <c r="W267" s="1"/>
      <c r="X267" s="1"/>
      <c r="Y267" s="1"/>
      <c r="Z267" s="23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5"/>
      <c r="V268" s="1"/>
      <c r="W268" s="1"/>
      <c r="X268" s="1"/>
      <c r="Y268" s="1"/>
      <c r="Z268" s="23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5"/>
      <c r="V269" s="1"/>
      <c r="W269" s="1"/>
      <c r="X269" s="1"/>
      <c r="Y269" s="1"/>
      <c r="Z269" s="23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5"/>
      <c r="V270" s="1"/>
      <c r="W270" s="1"/>
      <c r="X270" s="1"/>
      <c r="Y270" s="1"/>
      <c r="Z270" s="23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5"/>
      <c r="V271" s="1"/>
      <c r="W271" s="1"/>
      <c r="X271" s="1"/>
      <c r="Y271" s="1"/>
      <c r="Z271" s="23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5"/>
      <c r="V272" s="1"/>
      <c r="W272" s="1"/>
      <c r="X272" s="1"/>
      <c r="Y272" s="1"/>
      <c r="Z272" s="23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5"/>
      <c r="V273" s="1"/>
      <c r="W273" s="1"/>
      <c r="X273" s="1"/>
      <c r="Y273" s="1"/>
      <c r="Z273" s="23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5"/>
      <c r="V274" s="1"/>
      <c r="W274" s="1"/>
      <c r="X274" s="1"/>
      <c r="Y274" s="1"/>
      <c r="Z274" s="23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5"/>
      <c r="V275" s="1"/>
      <c r="W275" s="1"/>
      <c r="X275" s="1"/>
      <c r="Y275" s="1"/>
      <c r="Z275" s="23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5"/>
      <c r="V276" s="1"/>
      <c r="W276" s="1"/>
      <c r="X276" s="1"/>
      <c r="Y276" s="1"/>
      <c r="Z276" s="23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5"/>
      <c r="V277" s="1"/>
      <c r="W277" s="1"/>
      <c r="X277" s="1"/>
      <c r="Y277" s="1"/>
      <c r="Z277" s="23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5"/>
      <c r="V278" s="1"/>
      <c r="W278" s="1"/>
      <c r="X278" s="1"/>
      <c r="Y278" s="1"/>
      <c r="Z278" s="23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5"/>
      <c r="V279" s="1"/>
      <c r="W279" s="1"/>
      <c r="X279" s="1"/>
      <c r="Y279" s="1"/>
      <c r="Z279" s="23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5"/>
      <c r="V280" s="1"/>
      <c r="W280" s="1"/>
      <c r="X280" s="1"/>
      <c r="Y280" s="1"/>
      <c r="Z280" s="23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5"/>
      <c r="V281" s="1"/>
      <c r="W281" s="1"/>
      <c r="X281" s="1"/>
      <c r="Y281" s="1"/>
      <c r="Z281" s="23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5"/>
      <c r="V282" s="1"/>
      <c r="W282" s="1"/>
      <c r="X282" s="1"/>
      <c r="Y282" s="1"/>
      <c r="Z282" s="23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5"/>
      <c r="V283" s="1"/>
      <c r="W283" s="1"/>
      <c r="X283" s="1"/>
      <c r="Y283" s="1"/>
      <c r="Z283" s="23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5"/>
      <c r="V284" s="1"/>
      <c r="W284" s="1"/>
      <c r="X284" s="1"/>
      <c r="Y284" s="1"/>
      <c r="Z284" s="23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5"/>
      <c r="V285" s="1"/>
      <c r="W285" s="1"/>
      <c r="X285" s="1"/>
      <c r="Y285" s="1"/>
      <c r="Z285" s="23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5"/>
      <c r="V286" s="1"/>
      <c r="W286" s="1"/>
      <c r="X286" s="1"/>
      <c r="Y286" s="1"/>
      <c r="Z286" s="23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5"/>
      <c r="V287" s="1"/>
      <c r="W287" s="1"/>
      <c r="X287" s="1"/>
      <c r="Y287" s="1"/>
      <c r="Z287" s="23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5"/>
      <c r="V288" s="1"/>
      <c r="W288" s="1"/>
      <c r="X288" s="1"/>
      <c r="Y288" s="1"/>
      <c r="Z288" s="23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5"/>
      <c r="V289" s="1"/>
      <c r="W289" s="1"/>
      <c r="X289" s="1"/>
      <c r="Y289" s="1"/>
      <c r="Z289" s="23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5"/>
      <c r="V290" s="1"/>
      <c r="W290" s="1"/>
      <c r="X290" s="1"/>
      <c r="Y290" s="1"/>
      <c r="Z290" s="23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5"/>
      <c r="V291" s="1"/>
      <c r="W291" s="1"/>
      <c r="X291" s="1"/>
      <c r="Y291" s="1"/>
      <c r="Z291" s="23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5"/>
      <c r="V292" s="1"/>
      <c r="W292" s="1"/>
      <c r="X292" s="1"/>
      <c r="Y292" s="1"/>
      <c r="Z292" s="23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5"/>
      <c r="V293" s="1"/>
      <c r="W293" s="1"/>
      <c r="X293" s="1"/>
      <c r="Y293" s="1"/>
      <c r="Z293" s="23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5"/>
      <c r="V294" s="1"/>
      <c r="W294" s="1"/>
      <c r="X294" s="1"/>
      <c r="Y294" s="1"/>
      <c r="Z294" s="23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5"/>
      <c r="V295" s="1"/>
      <c r="W295" s="1"/>
      <c r="X295" s="1"/>
      <c r="Y295" s="1"/>
      <c r="Z295" s="23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5"/>
      <c r="V296" s="1"/>
      <c r="W296" s="1"/>
      <c r="X296" s="1"/>
      <c r="Y296" s="1"/>
      <c r="Z296" s="23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5"/>
      <c r="V297" s="1"/>
      <c r="W297" s="1"/>
      <c r="X297" s="1"/>
      <c r="Y297" s="1"/>
      <c r="Z297" s="23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5"/>
      <c r="V298" s="1"/>
      <c r="W298" s="1"/>
      <c r="X298" s="1"/>
      <c r="Y298" s="1"/>
      <c r="Z298" s="23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5"/>
      <c r="V299" s="1"/>
      <c r="W299" s="1"/>
      <c r="X299" s="1"/>
      <c r="Y299" s="1"/>
      <c r="Z299" s="23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5"/>
      <c r="V300" s="1"/>
      <c r="W300" s="1"/>
      <c r="X300" s="1"/>
      <c r="Y300" s="1"/>
      <c r="Z300" s="23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5"/>
      <c r="V301" s="1"/>
      <c r="W301" s="1"/>
      <c r="X301" s="1"/>
      <c r="Y301" s="1"/>
      <c r="Z301" s="23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5"/>
      <c r="V302" s="1"/>
      <c r="W302" s="1"/>
      <c r="X302" s="1"/>
      <c r="Y302" s="1"/>
      <c r="Z302" s="23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5"/>
      <c r="V303" s="1"/>
      <c r="W303" s="1"/>
      <c r="X303" s="1"/>
      <c r="Y303" s="1"/>
      <c r="Z303" s="23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5"/>
      <c r="V304" s="1"/>
      <c r="W304" s="1"/>
      <c r="X304" s="1"/>
      <c r="Y304" s="1"/>
      <c r="Z304" s="23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5"/>
      <c r="V305" s="1"/>
      <c r="W305" s="1"/>
      <c r="X305" s="1"/>
      <c r="Y305" s="1"/>
      <c r="Z305" s="23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5"/>
      <c r="V306" s="1"/>
      <c r="W306" s="1"/>
      <c r="X306" s="1"/>
      <c r="Y306" s="1"/>
      <c r="Z306" s="23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5"/>
      <c r="V307" s="1"/>
      <c r="W307" s="1"/>
      <c r="X307" s="1"/>
      <c r="Y307" s="1"/>
      <c r="Z307" s="23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5"/>
      <c r="V308" s="1"/>
      <c r="W308" s="1"/>
      <c r="X308" s="1"/>
      <c r="Y308" s="1"/>
      <c r="Z308" s="23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5"/>
      <c r="V309" s="1"/>
      <c r="W309" s="1"/>
      <c r="X309" s="1"/>
      <c r="Y309" s="1"/>
      <c r="Z309" s="23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5"/>
      <c r="V310" s="1"/>
      <c r="W310" s="1"/>
      <c r="X310" s="1"/>
      <c r="Y310" s="1"/>
      <c r="Z310" s="23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5"/>
      <c r="V311" s="1"/>
      <c r="W311" s="1"/>
      <c r="X311" s="1"/>
      <c r="Y311" s="1"/>
      <c r="Z311" s="23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5"/>
      <c r="V312" s="1"/>
      <c r="W312" s="1"/>
      <c r="X312" s="1"/>
      <c r="Y312" s="1"/>
      <c r="Z312" s="23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5"/>
      <c r="V313" s="1"/>
      <c r="W313" s="1"/>
      <c r="X313" s="1"/>
      <c r="Y313" s="1"/>
      <c r="Z313" s="23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5"/>
      <c r="V314" s="1"/>
      <c r="W314" s="1"/>
      <c r="X314" s="1"/>
      <c r="Y314" s="1"/>
      <c r="Z314" s="23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5"/>
      <c r="V315" s="1"/>
      <c r="W315" s="1"/>
      <c r="X315" s="1"/>
      <c r="Y315" s="1"/>
      <c r="Z315" s="23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5"/>
      <c r="V316" s="1"/>
      <c r="W316" s="1"/>
      <c r="X316" s="1"/>
      <c r="Y316" s="1"/>
      <c r="Z316" s="23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5"/>
      <c r="V317" s="1"/>
      <c r="W317" s="1"/>
      <c r="X317" s="1"/>
      <c r="Y317" s="1"/>
      <c r="Z317" s="23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5"/>
      <c r="V318" s="1"/>
      <c r="W318" s="1"/>
      <c r="X318" s="1"/>
      <c r="Y318" s="1"/>
      <c r="Z318" s="23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5"/>
      <c r="V319" s="1"/>
      <c r="W319" s="1"/>
      <c r="X319" s="1"/>
      <c r="Y319" s="1"/>
      <c r="Z319" s="23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5"/>
      <c r="V320" s="1"/>
      <c r="W320" s="1"/>
      <c r="X320" s="1"/>
      <c r="Y320" s="1"/>
      <c r="Z320" s="23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5"/>
      <c r="V321" s="1"/>
      <c r="W321" s="1"/>
      <c r="X321" s="1"/>
      <c r="Y321" s="1"/>
      <c r="Z321" s="23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5"/>
      <c r="V322" s="1"/>
      <c r="W322" s="1"/>
      <c r="X322" s="1"/>
      <c r="Y322" s="1"/>
      <c r="Z322" s="23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5"/>
      <c r="V323" s="1"/>
      <c r="W323" s="1"/>
      <c r="X323" s="1"/>
      <c r="Y323" s="1"/>
      <c r="Z323" s="23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5"/>
      <c r="V324" s="1"/>
      <c r="W324" s="1"/>
      <c r="X324" s="1"/>
      <c r="Y324" s="1"/>
      <c r="Z324" s="23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5"/>
      <c r="V325" s="1"/>
      <c r="W325" s="1"/>
      <c r="X325" s="1"/>
      <c r="Y325" s="1"/>
      <c r="Z325" s="23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5"/>
      <c r="V326" s="1"/>
      <c r="W326" s="1"/>
      <c r="X326" s="1"/>
      <c r="Y326" s="1"/>
      <c r="Z326" s="23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5"/>
      <c r="V327" s="1"/>
      <c r="W327" s="1"/>
      <c r="X327" s="1"/>
      <c r="Y327" s="1"/>
      <c r="Z327" s="23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5"/>
      <c r="V328" s="1"/>
      <c r="W328" s="1"/>
      <c r="X328" s="1"/>
      <c r="Y328" s="1"/>
      <c r="Z328" s="23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5"/>
      <c r="V329" s="1"/>
      <c r="W329" s="1"/>
      <c r="X329" s="1"/>
      <c r="Y329" s="1"/>
      <c r="Z329" s="23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5"/>
      <c r="V330" s="1"/>
      <c r="W330" s="1"/>
      <c r="X330" s="1"/>
      <c r="Y330" s="1"/>
      <c r="Z330" s="23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5"/>
      <c r="V331" s="1"/>
      <c r="W331" s="1"/>
      <c r="X331" s="1"/>
      <c r="Y331" s="1"/>
      <c r="Z331" s="23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5"/>
      <c r="V332" s="1"/>
      <c r="W332" s="1"/>
      <c r="X332" s="1"/>
      <c r="Y332" s="1"/>
      <c r="Z332" s="23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5"/>
      <c r="V333" s="1"/>
      <c r="W333" s="1"/>
      <c r="X333" s="1"/>
      <c r="Y333" s="1"/>
      <c r="Z333" s="23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5"/>
      <c r="V334" s="1"/>
      <c r="W334" s="1"/>
      <c r="X334" s="1"/>
      <c r="Y334" s="1"/>
      <c r="Z334" s="23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5"/>
      <c r="V335" s="1"/>
      <c r="W335" s="1"/>
      <c r="X335" s="1"/>
      <c r="Y335" s="1"/>
      <c r="Z335" s="23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5"/>
      <c r="V336" s="1"/>
      <c r="W336" s="1"/>
      <c r="X336" s="1"/>
      <c r="Y336" s="1"/>
      <c r="Z336" s="23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5"/>
      <c r="V337" s="1"/>
      <c r="W337" s="1"/>
      <c r="X337" s="1"/>
      <c r="Y337" s="1"/>
      <c r="Z337" s="23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5"/>
      <c r="V338" s="1"/>
      <c r="W338" s="1"/>
      <c r="X338" s="1"/>
      <c r="Y338" s="1"/>
      <c r="Z338" s="23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5"/>
      <c r="V339" s="1"/>
      <c r="W339" s="1"/>
      <c r="X339" s="1"/>
      <c r="Y339" s="1"/>
      <c r="Z339" s="23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5"/>
      <c r="V340" s="1"/>
      <c r="W340" s="1"/>
      <c r="X340" s="1"/>
      <c r="Y340" s="1"/>
      <c r="Z340" s="23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5"/>
      <c r="V341" s="1"/>
      <c r="W341" s="1"/>
      <c r="X341" s="1"/>
      <c r="Y341" s="1"/>
      <c r="Z341" s="23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/>
      <c r="AA488" s="27"/>
    </row>
    <row r="489" spans="1:27" x14ac:dyDescent="0.25">
      <c r="A489" s="1"/>
      <c r="B489" s="1"/>
      <c r="C489" s="1"/>
      <c r="D489" s="1"/>
      <c r="E489" s="1"/>
      <c r="F489" s="1"/>
      <c r="AA489" s="27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autoFilter ref="A1:AA132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C2" sqref="C2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2" bestFit="1" customWidth="1"/>
    <col min="15" max="16" width="11.5703125" style="1" customWidth="1"/>
    <col min="17" max="17" width="11.5703125" style="1"/>
    <col min="18" max="18" width="11.5703125" style="23"/>
    <col min="19" max="20" width="11.5703125" style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40</v>
      </c>
      <c r="J1" s="29" t="s">
        <v>39</v>
      </c>
      <c r="K1" s="29" t="s">
        <v>38</v>
      </c>
      <c r="L1" s="29" t="s">
        <v>37</v>
      </c>
      <c r="M1" s="29" t="s">
        <v>36</v>
      </c>
      <c r="N1" s="31" t="s">
        <v>35</v>
      </c>
      <c r="O1" s="29" t="s">
        <v>34</v>
      </c>
      <c r="P1" s="29" t="s">
        <v>33</v>
      </c>
      <c r="Q1" s="30" t="s">
        <v>32</v>
      </c>
      <c r="R1" s="32" t="s">
        <v>31</v>
      </c>
      <c r="S1" s="29" t="s">
        <v>30</v>
      </c>
      <c r="T1" s="29" t="s">
        <v>29</v>
      </c>
      <c r="U1" s="31" t="s">
        <v>28</v>
      </c>
      <c r="V1" s="29" t="s">
        <v>27</v>
      </c>
      <c r="X1" s="33" t="s">
        <v>17</v>
      </c>
    </row>
    <row r="2" spans="1:24" x14ac:dyDescent="0.25">
      <c r="A2" s="1" t="s">
        <v>25</v>
      </c>
      <c r="B2" s="1" t="s">
        <v>219</v>
      </c>
      <c r="C2" s="1" t="s">
        <v>24</v>
      </c>
      <c r="D2" s="1" t="s">
        <v>21</v>
      </c>
      <c r="E2" s="1" t="s">
        <v>22</v>
      </c>
      <c r="F2" t="str">
        <f>+B2&amp;E2&amp;C2&amp;E2&amp;D2</f>
        <v>27/04/2021</v>
      </c>
      <c r="G2" s="1" t="s">
        <v>1</v>
      </c>
      <c r="H2" s="1" t="s">
        <v>0</v>
      </c>
      <c r="I2" s="1" t="s">
        <v>220</v>
      </c>
      <c r="J2" s="1" t="s">
        <v>221</v>
      </c>
      <c r="K2" s="1" t="s">
        <v>222</v>
      </c>
      <c r="L2" s="1" t="s">
        <v>222</v>
      </c>
      <c r="M2" s="1" t="s">
        <v>224</v>
      </c>
      <c r="N2" s="22" t="str">
        <f>+VLOOKUP(M2,'base de clientes'!A:B,2,0)</f>
        <v>SERVICIOS DE OUTSORCING SALVADOREÑOS</v>
      </c>
      <c r="O2" s="1" t="s">
        <v>2</v>
      </c>
      <c r="P2" s="1" t="s">
        <v>2</v>
      </c>
      <c r="Q2" s="1" t="s">
        <v>226</v>
      </c>
      <c r="R2" s="22">
        <f>+Q2*0.13</f>
        <v>79.657499999999999</v>
      </c>
      <c r="S2" s="1" t="s">
        <v>2</v>
      </c>
      <c r="T2" s="1" t="s">
        <v>2</v>
      </c>
      <c r="U2" s="23">
        <f>+Q2+R2</f>
        <v>692.40750000000003</v>
      </c>
      <c r="V2" s="1" t="s">
        <v>1</v>
      </c>
      <c r="X2" s="3">
        <f t="shared" ref="X2:X21" si="0">+ROUND(R2,2)</f>
        <v>79.66</v>
      </c>
    </row>
    <row r="3" spans="1:24" x14ac:dyDescent="0.25">
      <c r="A3" s="1" t="s">
        <v>25</v>
      </c>
      <c r="B3" s="1" t="s">
        <v>219</v>
      </c>
      <c r="C3" s="1" t="s">
        <v>24</v>
      </c>
      <c r="D3" s="1" t="s">
        <v>21</v>
      </c>
      <c r="E3" s="1" t="s">
        <v>22</v>
      </c>
      <c r="F3" t="str">
        <f>+B3&amp;E3&amp;C3&amp;E3&amp;D3</f>
        <v>27/04/2021</v>
      </c>
      <c r="G3" s="1" t="s">
        <v>1</v>
      </c>
      <c r="H3" s="1" t="s">
        <v>0</v>
      </c>
      <c r="I3" s="1" t="s">
        <v>220</v>
      </c>
      <c r="J3" s="1" t="s">
        <v>221</v>
      </c>
      <c r="K3" s="1" t="s">
        <v>223</v>
      </c>
      <c r="L3" s="1" t="s">
        <v>223</v>
      </c>
      <c r="M3" s="1" t="s">
        <v>224</v>
      </c>
      <c r="N3" s="22" t="str">
        <f>+VLOOKUP(M3,'base de clientes'!A:B,2,0)</f>
        <v>SERVICIOS DE OUTSORCING SALVADOREÑOS</v>
      </c>
      <c r="O3" s="1" t="s">
        <v>2</v>
      </c>
      <c r="P3" s="1" t="s">
        <v>2</v>
      </c>
      <c r="Q3" s="1" t="s">
        <v>227</v>
      </c>
      <c r="R3" s="22">
        <f>+Q3*0.13</f>
        <v>72.67</v>
      </c>
      <c r="S3" s="1" t="s">
        <v>2</v>
      </c>
      <c r="T3" s="1" t="s">
        <v>2</v>
      </c>
      <c r="U3" s="23">
        <f>+Q3+R3</f>
        <v>631.66999999999996</v>
      </c>
      <c r="V3" s="1" t="s">
        <v>1</v>
      </c>
      <c r="X3" s="3">
        <f t="shared" si="0"/>
        <v>72.67</v>
      </c>
    </row>
    <row r="4" spans="1:24" x14ac:dyDescent="0.25">
      <c r="F4"/>
      <c r="R4" s="22"/>
      <c r="U4" s="23"/>
      <c r="X4" s="3">
        <f t="shared" si="0"/>
        <v>0</v>
      </c>
    </row>
    <row r="5" spans="1:24" x14ac:dyDescent="0.25">
      <c r="F5"/>
      <c r="R5" s="22"/>
      <c r="U5" s="23"/>
      <c r="X5" s="3">
        <f t="shared" si="0"/>
        <v>0</v>
      </c>
    </row>
    <row r="6" spans="1:24" x14ac:dyDescent="0.25">
      <c r="F6"/>
      <c r="R6" s="22"/>
      <c r="U6" s="23"/>
      <c r="X6" s="3">
        <f t="shared" si="0"/>
        <v>0</v>
      </c>
    </row>
    <row r="7" spans="1:24" x14ac:dyDescent="0.25">
      <c r="F7"/>
      <c r="R7" s="22"/>
      <c r="U7" s="23"/>
      <c r="X7" s="3">
        <f t="shared" si="0"/>
        <v>0</v>
      </c>
    </row>
    <row r="8" spans="1:24" x14ac:dyDescent="0.25">
      <c r="F8"/>
      <c r="R8" s="22"/>
      <c r="U8" s="23"/>
      <c r="X8" s="3">
        <f t="shared" si="0"/>
        <v>0</v>
      </c>
    </row>
    <row r="9" spans="1:24" x14ac:dyDescent="0.25">
      <c r="F9"/>
      <c r="R9" s="22"/>
      <c r="U9" s="23"/>
      <c r="X9" s="3">
        <f t="shared" si="0"/>
        <v>0</v>
      </c>
    </row>
    <row r="10" spans="1:24" x14ac:dyDescent="0.25">
      <c r="F10"/>
      <c r="R10" s="22"/>
      <c r="U10" s="23"/>
      <c r="X10" s="3">
        <f t="shared" si="0"/>
        <v>0</v>
      </c>
    </row>
    <row r="11" spans="1:24" x14ac:dyDescent="0.25">
      <c r="F11"/>
      <c r="R11" s="22"/>
      <c r="U11" s="23"/>
      <c r="X11" s="3">
        <f t="shared" si="0"/>
        <v>0</v>
      </c>
    </row>
    <row r="12" spans="1:24" x14ac:dyDescent="0.25">
      <c r="F12"/>
      <c r="R12" s="22"/>
      <c r="U12" s="23"/>
      <c r="X12" s="3">
        <f t="shared" si="0"/>
        <v>0</v>
      </c>
    </row>
    <row r="13" spans="1:24" x14ac:dyDescent="0.25">
      <c r="F13"/>
      <c r="R13" s="22"/>
      <c r="U13" s="23"/>
      <c r="X13" s="3">
        <f t="shared" si="0"/>
        <v>0</v>
      </c>
    </row>
    <row r="14" spans="1:24" x14ac:dyDescent="0.25">
      <c r="F14"/>
      <c r="R14" s="22"/>
      <c r="U14" s="23"/>
      <c r="X14" s="3">
        <f t="shared" si="0"/>
        <v>0</v>
      </c>
    </row>
    <row r="15" spans="1:24" x14ac:dyDescent="0.25">
      <c r="F15"/>
      <c r="R15" s="22"/>
      <c r="U15" s="23"/>
      <c r="X15" s="3">
        <f t="shared" si="0"/>
        <v>0</v>
      </c>
    </row>
    <row r="16" spans="1:24" x14ac:dyDescent="0.25">
      <c r="F16"/>
      <c r="R16" s="22"/>
      <c r="U16" s="23"/>
      <c r="X16" s="3">
        <f t="shared" si="0"/>
        <v>0</v>
      </c>
    </row>
    <row r="17" spans="6:24" x14ac:dyDescent="0.25">
      <c r="F17"/>
      <c r="R17" s="22"/>
      <c r="U17" s="23"/>
      <c r="X17" s="3">
        <f t="shared" si="0"/>
        <v>0</v>
      </c>
    </row>
    <row r="18" spans="6:24" x14ac:dyDescent="0.25">
      <c r="F18"/>
      <c r="R18" s="22"/>
      <c r="U18" s="23"/>
      <c r="X18" s="3">
        <f t="shared" si="0"/>
        <v>0</v>
      </c>
    </row>
    <row r="19" spans="6:24" x14ac:dyDescent="0.25">
      <c r="F19"/>
      <c r="R19" s="22"/>
      <c r="U19" s="23"/>
      <c r="X19" s="3">
        <f t="shared" si="0"/>
        <v>0</v>
      </c>
    </row>
    <row r="20" spans="6:24" x14ac:dyDescent="0.25">
      <c r="F20"/>
      <c r="R20" s="22"/>
      <c r="U20" s="23"/>
      <c r="X20" s="3">
        <f t="shared" si="0"/>
        <v>0</v>
      </c>
    </row>
    <row r="21" spans="6:24" x14ac:dyDescent="0.25">
      <c r="F21"/>
      <c r="R21" s="22"/>
      <c r="U21" s="23"/>
      <c r="X21" s="3">
        <f t="shared" si="0"/>
        <v>0</v>
      </c>
    </row>
    <row r="22" spans="6:24" x14ac:dyDescent="0.25">
      <c r="F22"/>
      <c r="R22" s="22"/>
      <c r="U22" s="23"/>
    </row>
    <row r="23" spans="6:24" x14ac:dyDescent="0.25">
      <c r="F23"/>
      <c r="R23" s="22"/>
      <c r="U23" s="23"/>
    </row>
    <row r="24" spans="6:24" x14ac:dyDescent="0.25">
      <c r="F24"/>
      <c r="R24" s="22"/>
      <c r="U24" s="24">
        <f>SUM(U2:U23)</f>
        <v>1324.0774999999999</v>
      </c>
    </row>
    <row r="25" spans="6:24" x14ac:dyDescent="0.25">
      <c r="F25"/>
      <c r="R25" s="22"/>
      <c r="U25" s="23"/>
    </row>
    <row r="26" spans="6:24" x14ac:dyDescent="0.25">
      <c r="F26"/>
      <c r="R26" s="22"/>
      <c r="U26" s="23"/>
    </row>
    <row r="27" spans="6:24" x14ac:dyDescent="0.25">
      <c r="F27"/>
      <c r="R27" s="22"/>
      <c r="U27" s="23"/>
    </row>
    <row r="28" spans="6:24" x14ac:dyDescent="0.25">
      <c r="F28"/>
      <c r="R28" s="22"/>
      <c r="U28" s="23"/>
    </row>
    <row r="29" spans="6:24" x14ac:dyDescent="0.25">
      <c r="F29"/>
      <c r="R29" s="22"/>
      <c r="U29" s="23"/>
    </row>
    <row r="30" spans="6:24" x14ac:dyDescent="0.25">
      <c r="F30"/>
      <c r="R30" s="22"/>
      <c r="U30" s="23"/>
    </row>
    <row r="31" spans="6:24" x14ac:dyDescent="0.25">
      <c r="F31"/>
      <c r="R31" s="22"/>
      <c r="U31" s="23"/>
    </row>
    <row r="32" spans="6:24" x14ac:dyDescent="0.25">
      <c r="F32"/>
      <c r="R32" s="22"/>
      <c r="U32" s="23"/>
    </row>
    <row r="33" spans="6:21" x14ac:dyDescent="0.25">
      <c r="F33"/>
      <c r="R33" s="22"/>
      <c r="U33" s="23"/>
    </row>
    <row r="34" spans="6:21" x14ac:dyDescent="0.25">
      <c r="F34"/>
      <c r="R34" s="22"/>
      <c r="U34" s="23"/>
    </row>
    <row r="35" spans="6:21" x14ac:dyDescent="0.25">
      <c r="F35"/>
      <c r="R35" s="22"/>
      <c r="U35" s="23"/>
    </row>
    <row r="36" spans="6:21" x14ac:dyDescent="0.25">
      <c r="F36"/>
      <c r="R36" s="22"/>
      <c r="U36" s="23"/>
    </row>
    <row r="37" spans="6:21" x14ac:dyDescent="0.25">
      <c r="F37"/>
      <c r="R37" s="22"/>
      <c r="U37" s="23"/>
    </row>
    <row r="38" spans="6:21" x14ac:dyDescent="0.25">
      <c r="F38"/>
      <c r="R38" s="22"/>
      <c r="U38" s="23"/>
    </row>
    <row r="39" spans="6:21" x14ac:dyDescent="0.25">
      <c r="F39"/>
      <c r="R39" s="22"/>
      <c r="U39" s="23"/>
    </row>
    <row r="40" spans="6:21" x14ac:dyDescent="0.25">
      <c r="F40"/>
      <c r="R40" s="22"/>
      <c r="U40" s="23"/>
    </row>
    <row r="41" spans="6:21" x14ac:dyDescent="0.25">
      <c r="F41"/>
      <c r="R41" s="22"/>
      <c r="U41" s="23"/>
    </row>
    <row r="42" spans="6:21" x14ac:dyDescent="0.25">
      <c r="F42"/>
      <c r="R42" s="22"/>
      <c r="U42" s="23"/>
    </row>
    <row r="43" spans="6:21" x14ac:dyDescent="0.25">
      <c r="F43"/>
      <c r="R43" s="22"/>
      <c r="U43" s="23"/>
    </row>
    <row r="44" spans="6:21" x14ac:dyDescent="0.25">
      <c r="F44"/>
      <c r="R44" s="22"/>
      <c r="U44" s="23"/>
    </row>
    <row r="45" spans="6:21" x14ac:dyDescent="0.25">
      <c r="F45"/>
      <c r="R45" s="22"/>
      <c r="U45" s="23"/>
    </row>
    <row r="46" spans="6:21" x14ac:dyDescent="0.25">
      <c r="F46"/>
      <c r="R46" s="22"/>
      <c r="U46" s="23"/>
    </row>
    <row r="47" spans="6:21" x14ac:dyDescent="0.25">
      <c r="F47"/>
      <c r="R47" s="22"/>
      <c r="U47" s="23"/>
    </row>
    <row r="48" spans="6:21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2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7"/>
  <sheetViews>
    <sheetView topLeftCell="A55" workbookViewId="0">
      <selection activeCell="B77" sqref="B77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  <row r="77" spans="1:2" x14ac:dyDescent="0.25">
      <c r="A77" s="1" t="s">
        <v>224</v>
      </c>
      <c r="B77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baseColWidth="10" defaultRowHeight="15" x14ac:dyDescent="0.25"/>
  <sheetData>
    <row r="1" spans="1:1" x14ac:dyDescent="0.25">
      <c r="A1">
        <v>451</v>
      </c>
    </row>
    <row r="2" spans="1:1" x14ac:dyDescent="0.25">
      <c r="A2">
        <v>452</v>
      </c>
    </row>
    <row r="3" spans="1:1" x14ac:dyDescent="0.25">
      <c r="A3">
        <v>453</v>
      </c>
    </row>
    <row r="4" spans="1:1" x14ac:dyDescent="0.25">
      <c r="A4">
        <v>454</v>
      </c>
    </row>
    <row r="5" spans="1:1" x14ac:dyDescent="0.25">
      <c r="A5">
        <v>455</v>
      </c>
    </row>
    <row r="6" spans="1:1" x14ac:dyDescent="0.25">
      <c r="A6">
        <v>456</v>
      </c>
    </row>
    <row r="7" spans="1:1" x14ac:dyDescent="0.25">
      <c r="A7">
        <v>457</v>
      </c>
    </row>
    <row r="8" spans="1:1" x14ac:dyDescent="0.25">
      <c r="A8">
        <v>458</v>
      </c>
    </row>
    <row r="9" spans="1:1" x14ac:dyDescent="0.25">
      <c r="A9">
        <v>459</v>
      </c>
    </row>
    <row r="10" spans="1:1" x14ac:dyDescent="0.25">
      <c r="A10">
        <v>460</v>
      </c>
    </row>
    <row r="11" spans="1:1" x14ac:dyDescent="0.25">
      <c r="A11">
        <v>461</v>
      </c>
    </row>
    <row r="12" spans="1:1" x14ac:dyDescent="0.25">
      <c r="A12">
        <v>462</v>
      </c>
    </row>
    <row r="13" spans="1:1" x14ac:dyDescent="0.25">
      <c r="A13">
        <v>463</v>
      </c>
    </row>
    <row r="14" spans="1:1" x14ac:dyDescent="0.25">
      <c r="A14">
        <v>464</v>
      </c>
    </row>
    <row r="15" spans="1:1" x14ac:dyDescent="0.25">
      <c r="A15">
        <v>465</v>
      </c>
    </row>
    <row r="16" spans="1:1" x14ac:dyDescent="0.25">
      <c r="A16">
        <v>466</v>
      </c>
    </row>
    <row r="17" spans="1:1" x14ac:dyDescent="0.25">
      <c r="A17">
        <v>467</v>
      </c>
    </row>
    <row r="18" spans="1:1" x14ac:dyDescent="0.25">
      <c r="A18">
        <v>468</v>
      </c>
    </row>
    <row r="19" spans="1:1" x14ac:dyDescent="0.25">
      <c r="A19">
        <v>469</v>
      </c>
    </row>
    <row r="20" spans="1:1" x14ac:dyDescent="0.25">
      <c r="A20">
        <v>470</v>
      </c>
    </row>
    <row r="21" spans="1:1" x14ac:dyDescent="0.25">
      <c r="A21">
        <v>471</v>
      </c>
    </row>
    <row r="22" spans="1:1" x14ac:dyDescent="0.25">
      <c r="A22">
        <v>472</v>
      </c>
    </row>
    <row r="23" spans="1:1" x14ac:dyDescent="0.25">
      <c r="A23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2022-05-04T21:52:14Z</dcterms:modified>
</cp:coreProperties>
</file>