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15465" windowHeight="7845" tabRatio="696" activeTab="5"/>
  </bookViews>
  <sheets>
    <sheet name="Compras" sheetId="6" r:id="rId1"/>
    <sheet name="Libro de Compras" sheetId="7" r:id="rId2"/>
    <sheet name="Contribuyente" sheetId="5" r:id="rId3"/>
    <sheet name="Libro de Contribuyente" sheetId="8" r:id="rId4"/>
    <sheet name="Consumidor" sheetId="9" r:id="rId5"/>
    <sheet name="Libro de Consumidor" sheetId="10" r:id="rId6"/>
    <sheet name="base de clientes" sheetId="3" r:id="rId7"/>
    <sheet name="Hoja1" sheetId="11" r:id="rId8"/>
  </sheets>
  <externalReferences>
    <externalReference r:id="rId9"/>
    <externalReference r:id="rId10"/>
  </externalReferences>
  <definedNames>
    <definedName name="_xlnm.Print_Area" localSheetId="2">Contribuyente!$A$1:$E$23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6" l="1"/>
  <c r="D11" i="5" l="1"/>
  <c r="D9" i="5"/>
  <c r="M14" i="10" l="1"/>
  <c r="N14" i="10"/>
  <c r="O14" i="10"/>
  <c r="P14" i="10"/>
  <c r="Q14" i="10"/>
  <c r="R14" i="10"/>
  <c r="S14" i="10"/>
  <c r="T14" i="10"/>
  <c r="U14" i="10"/>
  <c r="V14" i="10" s="1"/>
  <c r="L14" i="10"/>
  <c r="D9" i="9"/>
  <c r="D10" i="9" s="1"/>
  <c r="D11" i="9" s="1"/>
  <c r="D22" i="9" l="1"/>
  <c r="D15" i="5" l="1"/>
  <c r="D18" i="5" s="1"/>
  <c r="L5" i="8"/>
  <c r="M5" i="8"/>
  <c r="N5" i="8"/>
  <c r="O5" i="8"/>
  <c r="P5" i="8"/>
  <c r="Q5" i="8"/>
  <c r="K5" i="8"/>
  <c r="J27" i="7" l="1"/>
  <c r="K27" i="7"/>
  <c r="L27" i="7"/>
  <c r="M27" i="7"/>
  <c r="N27" i="7"/>
  <c r="O27" i="7"/>
  <c r="P27" i="7"/>
  <c r="I27" i="7"/>
  <c r="H27" i="7"/>
  <c r="D17" i="6"/>
  <c r="D18" i="6" s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<sst xmlns="http://schemas.openxmlformats.org/spreadsheetml/2006/main" count="547" uniqueCount="311">
  <si>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</si>
  <si>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</si>
  <si>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</si>
  <si>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</si>
  <si>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</si>
  <si>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</si>
  <si>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</si>
  <si>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</si>
  <si>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</si>
  <si>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</si>
  <si>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</si>
  <si>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</si>
  <si>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</si>
  <si>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</si>
  <si>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</si>
  <si>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</si>
  <si>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</si>
  <si>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</si>
  <si>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</si>
  <si>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</si>
  <si>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</si>
  <si>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</si>
  <si>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</si>
  <si>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</si>
  <si>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</si>
  <si>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</si>
  <si>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</si>
  <si>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</si>
  <si>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</si>
  <si>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06143101750030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</si>
  <si>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</si>
  <si>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</si>
  <si>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</si>
  <si>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</si>
  <si>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</si>
  <si>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</si>
  <si>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</si>
  <si>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</si>
  <si>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</si>
  <si>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</si>
  <si>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</si>
  <si>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</si>
  <si>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</si>
  <si>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</si>
  <si>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</si>
  <si>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</si>
  <si>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</si>
  <si>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</si>
  <si>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</si>
  <si>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</si>
  <si>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</si>
  <si>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</si>
  <si>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</si>
  <si>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</si>
  <si>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</si>
  <si>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</si>
  <si>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</si>
  <si>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</si>
  <si>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</si>
  <si>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</si>
  <si>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</si>
  <si>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</si>
  <si>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</si>
  <si>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</si>
  <si>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</si>
  <si>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</si>
  <si>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</si>
  <si>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</si>
  <si>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</si>
  <si>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</si>
  <si>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</si>
  <si>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</si>
  <si>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</si>
  <si>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</si>
  <si>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</si>
  <si>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</si>
  <si>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</si>
  <si>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</si>
  <si>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</si>
  <si>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</si>
  <si>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</si>
  <si>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</si>
  <si>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</si>
  <si>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</si>
  <si>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</si>
  <si>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</si>
  <si>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</si>
  <si>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SUBTOTALES</t>
  </si>
  <si>
    <t>AGOSTO</t>
  </si>
  <si>
    <t>NOMBRE DE CLIENTE</t>
  </si>
  <si>
    <t>VENTA NO SUJETA</t>
  </si>
  <si>
    <t>VENTA EXENTA</t>
  </si>
  <si>
    <t>VENTA TOTAL</t>
  </si>
  <si>
    <t>SUBTOTAL</t>
  </si>
  <si>
    <t>CORRELTIVO2</t>
  </si>
  <si>
    <t>FINAL3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</si>
  <si>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</si>
  <si>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</si>
  <si>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</si>
  <si>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</si>
  <si>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</si>
  <si>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</si>
  <si>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</si>
  <si>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</si>
  <si>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</si>
  <si>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</si>
  <si>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</si>
  <si>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</si>
  <si>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06142704091010</t>
  </si>
  <si>
    <t>MEGABLOCK S.A DE C.V.</t>
  </si>
  <si>
    <t>06143006991020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</si>
  <si>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</si>
  <si>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</si>
  <si>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</si>
  <si>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</si>
  <si>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</si>
  <si>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</si>
  <si>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</si>
  <si>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</si>
  <si>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</si>
  <si>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</si>
  <si>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</si>
  <si>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05010702161018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</si>
  <si>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</si>
  <si>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</si>
  <si>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</si>
  <si>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</si>
  <si>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</si>
  <si>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</si>
  <si>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</si>
  <si>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</si>
  <si>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</si>
  <si>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</si>
  <si>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</si>
  <si>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</si>
  <si>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</si>
  <si>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</si>
  <si>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</si>
  <si>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</si>
  <si>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</si>
  <si>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</si>
  <si>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</si>
  <si>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</si>
  <si>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</si>
  <si>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05032407751016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</si>
  <si>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</si>
  <si>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</si>
  <si>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</si>
  <si>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</si>
  <si>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</si>
  <si>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</si>
  <si>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</si>
  <si>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</si>
  <si>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</si>
  <si>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</si>
  <si>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</si>
  <si>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</si>
  <si>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</si>
  <si>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</si>
  <si>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</si>
  <si>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</si>
  <si>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</si>
  <si>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</si>
  <si>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</si>
  <si>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</si>
  <si>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</si>
  <si>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</si>
  <si>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</si>
  <si>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</si>
  <si>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</si>
  <si>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</si>
  <si>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</si>
  <si>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</si>
  <si>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</si>
  <si>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08150905750014</t>
  </si>
  <si>
    <t>A.C.P.A COMUNIDADES UNIDAS DE RL</t>
  </si>
  <si>
    <t>06141810901033</t>
  </si>
  <si>
    <t>ADINCE S.A DE C.V.</t>
  </si>
  <si>
    <t>94500501121011</t>
  </si>
  <si>
    <t>JESV INC SUCURSAL EL SALVADOR</t>
  </si>
  <si>
    <t>06142002151023</t>
  </si>
  <si>
    <t>OFG EL SALVADOR S.A DE C.V</t>
  </si>
  <si>
    <t>06140907680011</t>
  </si>
  <si>
    <t>INMUEBLES S.A DE C.V</t>
  </si>
  <si>
    <t>06141306161010</t>
  </si>
  <si>
    <t>EDIFICACION, CONSTRUCCION, Y ASESORIA S.A DE C.V</t>
  </si>
  <si>
    <t>05012309191010</t>
  </si>
  <si>
    <t>FONDO DE TITULARIZACION DE INMUEBLES</t>
  </si>
  <si>
    <t>06141506941061</t>
  </si>
  <si>
    <t>O &amp; M MANTENIMIENTO Y SERVICIOS S.A DE C.V</t>
  </si>
  <si>
    <t>11061508801026</t>
  </si>
  <si>
    <t>JIMMY EDGARDO CALERO MARAVILLA</t>
  </si>
  <si>
    <t>11151906460011</t>
  </si>
  <si>
    <t>MOISES ELIAS CARCAMO</t>
  </si>
  <si>
    <t>06141603131023</t>
  </si>
  <si>
    <t>CARDEU S.A DE C.V</t>
  </si>
  <si>
    <t>06141909031057</t>
  </si>
  <si>
    <t>ORGANIKA S.A DE C.V</t>
  </si>
  <si>
    <t>03151403510011</t>
  </si>
  <si>
    <t>RINA ALFARO CASTRO</t>
  </si>
  <si>
    <t>06152309490011</t>
  </si>
  <si>
    <t>SARA ALFARO CASTRO</t>
  </si>
  <si>
    <t>06142801141049</t>
  </si>
  <si>
    <t>SERVICORP S.A DE C.V</t>
  </si>
  <si>
    <t>06143107971090</t>
  </si>
  <si>
    <t>OPERADORA DEL SUR, S. A. DE C.V.</t>
  </si>
  <si>
    <t>06141210830014</t>
  </si>
  <si>
    <t>PRODUCTOS CARNICOS S.A DE C.V.</t>
  </si>
  <si>
    <t>06143101550016</t>
  </si>
  <si>
    <t>BANCO AGRICOLA, S.A.</t>
  </si>
  <si>
    <t>06140101850027</t>
  </si>
  <si>
    <t>NEGOCIOS CAMYRAM S.A DE C.V</t>
  </si>
  <si>
    <t>06141009650016</t>
  </si>
  <si>
    <t>INDUSTRIAS MIKE MIKE S.A DE C.V.</t>
  </si>
  <si>
    <t>06142510021011</t>
  </si>
  <si>
    <t>LA CONSTANCIA LTDA DE C.V.</t>
  </si>
  <si>
    <t>06142808031087</t>
  </si>
  <si>
    <t>INVERSIONES STANLEY PACIFICO S.A DE C.V.</t>
  </si>
  <si>
    <t>06141111931016</t>
  </si>
  <si>
    <t>ENMANUEL S.A DE C.V.</t>
  </si>
  <si>
    <t>06140909921072</t>
  </si>
  <si>
    <t>POLYBAG S.A DE C.V.</t>
  </si>
  <si>
    <t>06141206740014</t>
  </si>
  <si>
    <t>NEMTEX S.A DE C.V.</t>
  </si>
  <si>
    <t>06142411181015</t>
  </si>
  <si>
    <t>INGENIERIA BEM S.A DE C.V.</t>
  </si>
  <si>
    <t>06142910131029</t>
  </si>
  <si>
    <t>UNILEVER EL SALVADOR SCC S.A DE C.V.</t>
  </si>
  <si>
    <t>06141511720027</t>
  </si>
  <si>
    <t>SUPER REPUESTOS EL SALVADOR S.A DE C.V.</t>
  </si>
  <si>
    <t>06140202021024</t>
  </si>
  <si>
    <t>PROGURSA S.A DE C.V.</t>
  </si>
  <si>
    <t>06142301690017</t>
  </si>
  <si>
    <t>HOTELES S.A DE C.V.</t>
  </si>
  <si>
    <t>06142703780037</t>
  </si>
  <si>
    <t>PINTURA Y ENDEREZADO S.A DE C.V.</t>
  </si>
  <si>
    <t>06140104620021</t>
  </si>
  <si>
    <t>TALLER DIDEA, S.A. DE C.V.</t>
  </si>
  <si>
    <t>06143112510011</t>
  </si>
  <si>
    <t>DIDEA S.A DE C.V.</t>
  </si>
  <si>
    <t>06141512001054</t>
  </si>
  <si>
    <t>GRUPO PAILL S.A DE C.V.</t>
  </si>
  <si>
    <t>06142311981022</t>
  </si>
  <si>
    <t>COMTRI S.A DE C.V.</t>
  </si>
  <si>
    <t>06142402121034</t>
  </si>
  <si>
    <t>BOMBOM S.A DE C.V.</t>
  </si>
  <si>
    <t>06142708620024</t>
  </si>
  <si>
    <t>ESTABLECIMIENTOS ANCALMO, S.A DE C.V</t>
  </si>
  <si>
    <t>06140702001011</t>
  </si>
  <si>
    <t>CORPORACION GRS S.A DE C.V.</t>
  </si>
  <si>
    <t>06140901921022</t>
  </si>
  <si>
    <t>GRANJA EL ROBLE S.A DE C.V.</t>
  </si>
  <si>
    <t>01</t>
  </si>
  <si>
    <t>JULIO</t>
  </si>
  <si>
    <t>01/07/2021</t>
  </si>
  <si>
    <t>15015RESCR438362016</t>
  </si>
  <si>
    <t>16CH000F</t>
  </si>
  <si>
    <t>01/08/2021</t>
  </si>
  <si>
    <t xml:space="preserve"> </t>
  </si>
  <si>
    <t>SEPTIEMBRE</t>
  </si>
  <si>
    <t>01/09/2021</t>
  </si>
  <si>
    <t>OCTUBRE</t>
  </si>
  <si>
    <t>01/10/2021</t>
  </si>
  <si>
    <t>29/06/2021</t>
  </si>
  <si>
    <t>12171306680010</t>
  </si>
  <si>
    <t>GRUPO Q EL SALVADOR S.A DE C.V.</t>
  </si>
  <si>
    <t>14/07/2021</t>
  </si>
  <si>
    <t>14070503650018</t>
  </si>
  <si>
    <t>CARLOS DANIS RAMIREZ VENTURA</t>
  </si>
  <si>
    <t>26/07/2021</t>
  </si>
  <si>
    <t>30/08/2021</t>
  </si>
  <si>
    <t>01/11/2021</t>
  </si>
  <si>
    <t>NOVIEMBRE</t>
  </si>
  <si>
    <t>DICIEMBRE</t>
  </si>
  <si>
    <t>01/12/2021</t>
  </si>
  <si>
    <t>ENERO</t>
  </si>
  <si>
    <t>FEBRERO</t>
  </si>
  <si>
    <t>MARZO</t>
  </si>
  <si>
    <t>02/10/2021</t>
  </si>
  <si>
    <t>13/12/2021</t>
  </si>
  <si>
    <t>12171609921018</t>
  </si>
  <si>
    <t>DISTRIBUIDORA PAREDES VELA S.A DE C.V.</t>
  </si>
  <si>
    <t>19/12/2021</t>
  </si>
  <si>
    <t>08/12/2022</t>
  </si>
  <si>
    <t>23/12/2021</t>
  </si>
  <si>
    <t>06141107870011</t>
  </si>
  <si>
    <t>COVI S.A DE C.V.</t>
  </si>
  <si>
    <t>03/01/2022</t>
  </si>
  <si>
    <t>06031708540016</t>
  </si>
  <si>
    <t>MARIO ANTONIO NOUBLEAU VALENCIA</t>
  </si>
  <si>
    <t>17/01/2022</t>
  </si>
  <si>
    <t>25/01/2022</t>
  </si>
  <si>
    <t>07/02/2022</t>
  </si>
  <si>
    <t>02040305560017</t>
  </si>
  <si>
    <t xml:space="preserve">RICARDO E.G SANTOS </t>
  </si>
  <si>
    <t>13/03/2022</t>
  </si>
  <si>
    <t>21/03/2022</t>
  </si>
  <si>
    <t>ABRIL</t>
  </si>
  <si>
    <t>09/04/2022</t>
  </si>
  <si>
    <t>10/04/2022</t>
  </si>
  <si>
    <t>09032406620010</t>
  </si>
  <si>
    <t>JUAN ANTONIO RODAS RIVAS</t>
  </si>
  <si>
    <t>04/04/2022</t>
  </si>
  <si>
    <t>JUNIO</t>
  </si>
  <si>
    <t>26/06/2022</t>
  </si>
  <si>
    <t>01/07/2022</t>
  </si>
  <si>
    <t>05/07/2022</t>
  </si>
  <si>
    <t>05111204540020</t>
  </si>
  <si>
    <t>JULIO ALBERTO PONCE</t>
  </si>
  <si>
    <t>09/07/2022</t>
  </si>
  <si>
    <t>24/07/2022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</si>
</sst>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7">
    <xf numFmtId="0" fontId="0" fillId="0" borderId="0" xfId="0"/>
    <xf numFmtId="49" fontId="0" fillId="0" borderId="0" xfId="0" applyNumberFormat="1"/>
    <xf numFmtId="0" fontId="0" fillId="0" borderId="0" xfId="0" applyNumberFormat="1"/>
    <xf numFmtId="44" fontId="0" fillId="0" borderId="0" xfId="1" applyFont="1"/>
    <xf numFmtId="44" fontId="3" fillId="0" borderId="1" xfId="1" applyFont="1" applyBorder="1"/>
    <xf numFmtId="44" fontId="0" fillId="0" borderId="1" xfId="1" applyFont="1" applyBorder="1"/>
    <xf numFmtId="0" fontId="0" fillId="0" borderId="0" xfId="0" applyAlignment="1"/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49" fontId="5" fillId="0" borderId="6" xfId="0" applyNumberFormat="1" applyFont="1" applyBorder="1" applyAlignment="1">
      <alignment horizontal="right"/>
    </xf>
    <xf numFmtId="44" fontId="7" fillId="0" borderId="6" xfId="1" applyFont="1" applyBorder="1" applyAlignment="1">
      <alignment horizontal="right"/>
    </xf>
    <xf numFmtId="44" fontId="7" fillId="2" borderId="6" xfId="1" applyFont="1" applyFill="1" applyBorder="1" applyAlignment="1">
      <alignment horizontal="right"/>
    </xf>
    <xf numFmtId="49" fontId="7" fillId="0" borderId="7" xfId="0" applyNumberFormat="1" applyFont="1" applyBorder="1" applyAlignment="1">
      <alignment horizontal="right"/>
    </xf>
    <xf numFmtId="0" fontId="5" fillId="3" borderId="5" xfId="0" applyFont="1" applyFill="1" applyBorder="1" applyAlignment="1">
      <alignment horizontal="center"/>
    </xf>
    <xf numFmtId="49" fontId="7" fillId="3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right"/>
    </xf>
    <xf numFmtId="44" fontId="7" fillId="3" borderId="6" xfId="1" applyFont="1" applyFill="1" applyBorder="1" applyAlignment="1">
      <alignment horizontal="right"/>
    </xf>
    <xf numFmtId="49" fontId="7" fillId="0" borderId="6" xfId="0" applyNumberFormat="1" applyFont="1" applyBorder="1" applyAlignment="1">
      <alignment horizontal="right"/>
    </xf>
    <xf numFmtId="49" fontId="7" fillId="0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/>
    <xf numFmtId="0" fontId="7" fillId="0" borderId="6" xfId="1" applyNumberFormat="1" applyFont="1" applyFill="1" applyBorder="1" applyAlignment="1"/>
    <xf numFmtId="49" fontId="7" fillId="3" borderId="6" xfId="1" applyNumberFormat="1" applyFont="1" applyFill="1" applyBorder="1" applyAlignment="1">
      <alignment horizontal="center"/>
    </xf>
    <xf numFmtId="44" fontId="7" fillId="0" borderId="6" xfId="1" applyFont="1" applyFill="1" applyBorder="1" applyAlignment="1">
      <alignment horizontal="right"/>
    </xf>
    <xf numFmtId="0" fontId="7" fillId="0" borderId="6" xfId="1" applyNumberFormat="1" applyFont="1" applyBorder="1" applyAlignment="1"/>
    <xf numFmtId="44" fontId="7" fillId="0" borderId="6" xfId="1" applyNumberFormat="1" applyFont="1" applyBorder="1" applyAlignment="1">
      <alignment horizontal="right"/>
    </xf>
    <xf numFmtId="49" fontId="7" fillId="0" borderId="7" xfId="1" applyNumberFormat="1" applyFont="1" applyBorder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6" xfId="1" applyNumberFormat="1" applyFont="1" applyFill="1" applyBorder="1" applyAlignment="1">
      <alignment horizontal="right"/>
    </xf>
    <xf numFmtId="44" fontId="7" fillId="0" borderId="6" xfId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0" fillId="0" borderId="8" xfId="0" applyFont="1" applyBorder="1"/>
    <xf numFmtId="0" fontId="8" fillId="4" borderId="8" xfId="0" applyFont="1" applyFill="1" applyBorder="1"/>
    <xf numFmtId="17" fontId="5" fillId="3" borderId="5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19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20</xdr:row>
      <xdr:rowOff>134472</xdr:rowOff>
    </xdr:from>
    <xdr:to>
      <xdr:col>3</xdr:col>
      <xdr:colOff>1322293</xdr:colOff>
      <xdr:row>21</xdr:row>
      <xdr:rowOff>168089</xdr:rowOff>
    </xdr:to>
    <xdr:sp macro="[2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20</xdr:row>
      <xdr:rowOff>123265</xdr:rowOff>
    </xdr:from>
    <xdr:to>
      <xdr:col>2</xdr:col>
      <xdr:colOff>145676</xdr:colOff>
      <xdr:row>21</xdr:row>
      <xdr:rowOff>156882</xdr:rowOff>
    </xdr:to>
    <xdr:sp macro="[2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22</xdr:row>
      <xdr:rowOff>179293</xdr:rowOff>
    </xdr:from>
    <xdr:to>
      <xdr:col>3</xdr:col>
      <xdr:colOff>784412</xdr:colOff>
      <xdr:row>24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414616</xdr:colOff>
      <xdr:row>20</xdr:row>
      <xdr:rowOff>89647</xdr:rowOff>
    </xdr:from>
    <xdr:to>
      <xdr:col>3</xdr:col>
      <xdr:colOff>44822</xdr:colOff>
      <xdr:row>21</xdr:row>
      <xdr:rowOff>123264</xdr:rowOff>
    </xdr:to>
    <xdr:sp macro="[2]!LimpiarContri" textlink="">
      <xdr:nvSpPr>
        <xdr:cNvPr id="3" name="2 Bisel"/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20</xdr:row>
      <xdr:rowOff>100853</xdr:rowOff>
    </xdr:from>
    <xdr:to>
      <xdr:col>3</xdr:col>
      <xdr:colOff>1333498</xdr:colOff>
      <xdr:row>21</xdr:row>
      <xdr:rowOff>134470</xdr:rowOff>
    </xdr:to>
    <xdr:sp macro="[2]!DatosContri" textlink="">
      <xdr:nvSpPr>
        <xdr:cNvPr id="4" name="3 Bisel"/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515471</xdr:colOff>
      <xdr:row>0</xdr:row>
      <xdr:rowOff>952499</xdr:rowOff>
    </xdr:from>
    <xdr:to>
      <xdr:col>4</xdr:col>
      <xdr:colOff>161925</xdr:colOff>
      <xdr:row>19</xdr:row>
      <xdr:rowOff>104774</xdr:rowOff>
    </xdr:to>
    <xdr:sp macro="" textlink="">
      <xdr:nvSpPr>
        <xdr:cNvPr id="5" name="4 Rectángulo redondeado"/>
        <xdr:cNvSpPr/>
      </xdr:nvSpPr>
      <xdr:spPr>
        <a:xfrm>
          <a:off x="515471" y="952499"/>
          <a:ext cx="3400425" cy="3735481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414616</xdr:colOff>
      <xdr:row>20</xdr:row>
      <xdr:rowOff>89647</xdr:rowOff>
    </xdr:from>
    <xdr:to>
      <xdr:col>3</xdr:col>
      <xdr:colOff>44822</xdr:colOff>
      <xdr:row>21</xdr:row>
      <xdr:rowOff>123264</xdr:rowOff>
    </xdr:to>
    <xdr:sp macro="[2]!LimpiarContri" textlink="">
      <xdr:nvSpPr>
        <xdr:cNvPr id="6" name="5 Bisel"/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20</xdr:row>
      <xdr:rowOff>100853</xdr:rowOff>
    </xdr:from>
    <xdr:to>
      <xdr:col>3</xdr:col>
      <xdr:colOff>1333498</xdr:colOff>
      <xdr:row>21</xdr:row>
      <xdr:rowOff>134470</xdr:rowOff>
    </xdr:to>
    <xdr:sp macro="[2]!DatosContri" textlink="">
      <xdr:nvSpPr>
        <xdr:cNvPr id="7" name="6 Bisel"/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2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2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  <row r="515">
          <cell r="A515" t="str">
            <v>06142903111055</v>
          </cell>
          <cell r="B515" t="str">
            <v>SALVAMEDICA S.A DE C.V.</v>
          </cell>
        </row>
        <row r="516">
          <cell r="A516" t="str">
            <v>06142508161086</v>
          </cell>
          <cell r="B516" t="str">
            <v>MI SALUD S.A DE C.V.</v>
          </cell>
        </row>
        <row r="517">
          <cell r="A517" t="str">
            <v>10020601761016</v>
          </cell>
          <cell r="B517" t="str">
            <v>FREDY EDGARDO TORRES DURAN</v>
          </cell>
        </row>
        <row r="518">
          <cell r="A518" t="str">
            <v>06142904931030</v>
          </cell>
          <cell r="B518" t="str">
            <v>PEREZ BENAVIDES S.A DE C.V.</v>
          </cell>
        </row>
        <row r="519">
          <cell r="A519" t="str">
            <v>06140702171049</v>
          </cell>
          <cell r="B519" t="str">
            <v>TRANSPORTES ALAS S.A DE C.V.</v>
          </cell>
        </row>
        <row r="520">
          <cell r="A520" t="str">
            <v>05010703161018</v>
          </cell>
          <cell r="B520" t="str">
            <v>GASPRO EL SALVADOR S.A DE C.V.</v>
          </cell>
        </row>
        <row r="521">
          <cell r="A521" t="str">
            <v>02132105590013</v>
          </cell>
          <cell r="B521" t="str">
            <v>OSCAR ALBERTO FLORES MENJIVAR</v>
          </cell>
        </row>
        <row r="522">
          <cell r="A522" t="str">
            <v>06142309921233</v>
          </cell>
          <cell r="B522" t="str">
            <v>LUIS ENRIQUE RIVERA PINEDA</v>
          </cell>
        </row>
        <row r="523">
          <cell r="A523" t="str">
            <v>06141606770022</v>
          </cell>
          <cell r="B523" t="str">
            <v>LIBRERÍA CERVANTES S.A DE C.V.</v>
          </cell>
        </row>
        <row r="524">
          <cell r="A524" t="str">
            <v>06142103171041</v>
          </cell>
          <cell r="B524" t="str">
            <v>LORO, S.A DE C.V.</v>
          </cell>
        </row>
        <row r="525">
          <cell r="A525" t="str">
            <v>06142202161023</v>
          </cell>
          <cell r="B525" t="str">
            <v>COSMOITALIA, S.A DE C.V.</v>
          </cell>
        </row>
        <row r="526">
          <cell r="A526" t="str">
            <v>02102905680033</v>
          </cell>
          <cell r="B526" t="str">
            <v>EDGAR OVIDIO NUÑEZ ARTEAGA</v>
          </cell>
        </row>
        <row r="527">
          <cell r="A527" t="str">
            <v>06142909941068</v>
          </cell>
          <cell r="B527" t="str">
            <v>SERIPRISA, S.A DE C.V.</v>
          </cell>
        </row>
        <row r="528">
          <cell r="A528" t="str">
            <v>03150901881084</v>
          </cell>
          <cell r="B528" t="str">
            <v>DAVID ORLANDO RIVERA RODRIGUEZ</v>
          </cell>
        </row>
        <row r="529">
          <cell r="A529" t="str">
            <v>06142306941020</v>
          </cell>
          <cell r="B529" t="str">
            <v>SUMINISTRO INTERNACIONAL DE REPUESTOS S.A DE C.V.</v>
          </cell>
        </row>
        <row r="530">
          <cell r="A530" t="str">
            <v>06143012931015</v>
          </cell>
          <cell r="B530" t="str">
            <v>ACAXUAL S.A DE C.V.</v>
          </cell>
        </row>
        <row r="531">
          <cell r="A531" t="str">
            <v>06140512081078</v>
          </cell>
          <cell r="B531" t="str">
            <v>CORTE Y PRESICION DE METALES, S.A DE C.V.</v>
          </cell>
        </row>
        <row r="532">
          <cell r="A532" t="str">
            <v>96422206810012</v>
          </cell>
          <cell r="B532" t="str">
            <v>TROPIGAS DE EL SALVADOR S.A</v>
          </cell>
        </row>
        <row r="533">
          <cell r="A533" t="str">
            <v>06142506731012</v>
          </cell>
          <cell r="B533" t="str">
            <v>EDWIN FRANCISCO ORTIZ FIGUEROA</v>
          </cell>
        </row>
        <row r="534">
          <cell r="A534" t="str">
            <v>06141112141043</v>
          </cell>
          <cell r="B534" t="str">
            <v>HYDRAULIC PARTS S.A DE C.V.</v>
          </cell>
        </row>
        <row r="535">
          <cell r="A535" t="str">
            <v>02101302161028</v>
          </cell>
          <cell r="B535" t="str">
            <v>IMPORTADORA Y EXPORTADORA JMJ S.A DE C.V.</v>
          </cell>
        </row>
        <row r="536">
          <cell r="A536" t="str">
            <v>06142404061020</v>
          </cell>
          <cell r="B536" t="str">
            <v>SOLUCIONES DE LOGISTICA S.A DE C.V.</v>
          </cell>
        </row>
        <row r="537">
          <cell r="A537" t="str">
            <v>06142005820017</v>
          </cell>
          <cell r="B537" t="str">
            <v>AGROQUIMICAS INDUSTRIALES S.A DE C.V.</v>
          </cell>
        </row>
        <row r="538">
          <cell r="A538" t="str">
            <v>06141502770029</v>
          </cell>
          <cell r="B538" t="str">
            <v>BRENNTAG EL SALVADOR S.A DE C.V.</v>
          </cell>
        </row>
        <row r="539">
          <cell r="A539" t="str">
            <v>06140405211015</v>
          </cell>
          <cell r="B539" t="str">
            <v>INVERSIONES INDUSTRIALES AGRICOLAS</v>
          </cell>
        </row>
        <row r="540">
          <cell r="A540" t="str">
            <v>02101811971020</v>
          </cell>
          <cell r="B540" t="str">
            <v>NUTRI FERTIL S.A DE C.V.</v>
          </cell>
        </row>
        <row r="541">
          <cell r="A541" t="str">
            <v>94110804831019</v>
          </cell>
          <cell r="B541" t="str">
            <v>CECIA HERNANDEZ RODRIGUEZ</v>
          </cell>
        </row>
        <row r="542">
          <cell r="A542" t="str">
            <v>06192311201016</v>
          </cell>
          <cell r="B542" t="str">
            <v>TRANSPORTES JASA, S.A DE C.V.</v>
          </cell>
        </row>
        <row r="543">
          <cell r="A543" t="str">
            <v>12171406701039</v>
          </cell>
          <cell r="B543" t="str">
            <v>ANA FRANCISCA CEDILLOS</v>
          </cell>
        </row>
        <row r="544">
          <cell r="A544" t="str">
            <v>12051401931014</v>
          </cell>
          <cell r="B544" t="str">
            <v>JUAN JOSE QUINTANILLA MAJANO</v>
          </cell>
        </row>
        <row r="545">
          <cell r="A545" t="str">
            <v>06142209520012</v>
          </cell>
          <cell r="B545" t="str">
            <v>EMPRESAS ADOC, S.A DE C.V.</v>
          </cell>
        </row>
        <row r="546">
          <cell r="A546" t="str">
            <v>06141009650016</v>
          </cell>
          <cell r="B546" t="str">
            <v>INDUSTRIAS MIKE MIKE, S.A DE C.V.</v>
          </cell>
        </row>
        <row r="547">
          <cell r="A547" t="str">
            <v>06141406741073</v>
          </cell>
          <cell r="B547" t="str">
            <v>JOSE LUIS  CRUZ MEJIA</v>
          </cell>
        </row>
        <row r="548">
          <cell r="A548" t="str">
            <v>03151110951018</v>
          </cell>
          <cell r="B548" t="str">
            <v>KATHERINE DANIELA CASTANEDA</v>
          </cell>
        </row>
        <row r="549">
          <cell r="A549" t="str">
            <v>06140209051093</v>
          </cell>
          <cell r="B549" t="str">
            <v>MOBIPLUS</v>
          </cell>
        </row>
        <row r="550">
          <cell r="A550" t="str">
            <v>06141111071017</v>
          </cell>
          <cell r="B550" t="str">
            <v>TRITON LOGISTICS S.A DE C.V.</v>
          </cell>
        </row>
        <row r="551">
          <cell r="A551" t="str">
            <v>06142303091115</v>
          </cell>
          <cell r="B551" t="str">
            <v>SERVICIOS Y TERMINALES S.A DE C.V.</v>
          </cell>
        </row>
        <row r="552">
          <cell r="A552" t="str">
            <v>06141305031024</v>
          </cell>
          <cell r="B552" t="str">
            <v>COMPAÑÍA DE LOGISTICA Y TRANSPORTE S.A DE C.V.</v>
          </cell>
        </row>
        <row r="553">
          <cell r="A553" t="str">
            <v>09032406620010</v>
          </cell>
          <cell r="B553" t="str">
            <v>JUAN ANTONIO RODAS RIVAS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3:Q26" totalsRowShown="0">
  <autoFilter ref="A3:Q26">
    <filterColumn colId="0">
      <filters>
        <filter val="ABRIL"/>
      </filters>
    </filterColumn>
  </autoFilter>
  <sortState ref="A3:Q74">
    <sortCondition ref="B2:B74"/>
  </sortState>
  <tableColumns count="17">
    <tableColumn id="1" name="MES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dataCellStyle="Moneda"/>
    <tableColumn id="9" name="I. EXENTAS" dataCellStyle="Moneda"/>
    <tableColumn id="10" name="IMPOR EX" dataCellStyle="Moneda"/>
    <tableColumn id="11" name="C. GRAVADA" dataCellStyle="Moneda"/>
    <tableColumn id="12" name="INTER GRAVA" dataCellStyle="Moneda"/>
    <tableColumn id="13" name="IMPOR BIENES" dataCellStyle="Moneda"/>
    <tableColumn id="14" name="IMPOR SERV" dataCellStyle="Moneda"/>
    <tableColumn id="15" name="IVA" dataCellStyle="Moneda"/>
    <tableColumn id="16" name="TOTAL C." dataCellStyle="Moneda"/>
    <tableColumn id="17" name="ANEXO 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2:R4" totalsRowShown="0">
  <autoFilter ref="A2:R4"/>
  <sortState ref="A3:R87">
    <sortCondition ref="G2:G87"/>
  </sortState>
  <tableColumns count="18">
    <tableColumn id="1" name="MES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dataCellStyle="Moneda"/>
    <tableColumn id="12" name="VENTA NO SUJETA" dataCellStyle="Moneda"/>
    <tableColumn id="13" name="V. GRAVADA" dataCellStyle="Moneda"/>
    <tableColumn id="14" name="D.FISCAL" dataCellStyle="Moneda"/>
    <tableColumn id="15" name="V CTA DE 3" dataCellStyle="Moneda"/>
    <tableColumn id="16" name="D. FISCAL A 3" dataCellStyle="Moneda"/>
    <tableColumn id="17" name="VENTA TOTAL" dataCellStyle="Moneda"/>
    <tableColumn id="18" name="ANEXO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13" totalsRowShown="0">
  <autoFilter ref="A2:V13"/>
  <sortState ref="A3:V565">
    <sortCondition ref="G2:G565"/>
  </sortState>
  <tableColumns count="22">
    <tableColumn id="1" name="MES"/>
    <tableColumn id="2" name="FECHA"/>
    <tableColumn id="3" name="CLASE DE DOC"/>
    <tableColumn id="4" name="TIPO DE DOC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dataCellStyle="Moneda"/>
    <tableColumn id="13" name="VENTAS NO" dataCellStyle="Moneda"/>
    <tableColumn id="14" name="V NO SUJETAS" dataCellStyle="Moneda"/>
    <tableColumn id="15" name="V GRAVADAS" dataCellStyle="Moneda"/>
    <tableColumn id="16" name="EX IN CA" dataCellStyle="Moneda"/>
    <tableColumn id="17" name="EX OUT CA" dataCellStyle="Moneda"/>
    <tableColumn id="18" name="EX SERVICE" dataCellStyle="Moneda"/>
    <tableColumn id="19" name="V ZONA FRAN" dataCellStyle="Moneda"/>
    <tableColumn id="20" name="V CTA A 3ERO" dataCellStyle="Moneda"/>
    <tableColumn id="21" name="TOTAL VENTA" dataCellStyle="Moneda"/>
    <tableColumn id="22" name="ANEX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D19"/>
  <sheetViews>
    <sheetView showGridLines="0" zoomScale="85" zoomScaleNormal="85" zoomScaleSheetLayoutView="85" workbookViewId="0">
      <selection activeCell="D4" sqref="D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4" ht="49.5" customHeight="1" x14ac:dyDescent="0.25"/>
    <row r="2" spans="2:4" ht="15.75" thickBot="1" x14ac:dyDescent="0.3"/>
    <row r="3" spans="2:4" x14ac:dyDescent="0.25">
      <c r="B3" s="7" t="s">
        <v>17</v>
      </c>
      <c r="D3" s="13" t="s">
        <v>253</v>
      </c>
    </row>
    <row r="4" spans="2:4" x14ac:dyDescent="0.25">
      <c r="B4" s="7" t="s">
        <v>2</v>
      </c>
      <c r="D4" s="14" t="s">
        <v>310</v>
      </c>
    </row>
    <row r="5" spans="2:4" x14ac:dyDescent="0.25">
      <c r="B5" s="7" t="s">
        <v>3</v>
      </c>
      <c r="D5" s="9" t="s">
        <v>1</v>
      </c>
    </row>
    <row r="6" spans="2:4" x14ac:dyDescent="0.25">
      <c r="B6" s="7" t="s">
        <v>4</v>
      </c>
      <c r="D6" s="9" t="s">
        <v>0</v>
      </c>
    </row>
    <row r="7" spans="2:4" x14ac:dyDescent="0.25">
      <c r="B7" s="7" t="s">
        <v>5</v>
      </c>
      <c r="D7" s="15"/>
    </row>
    <row r="8" spans="2:4" x14ac:dyDescent="0.25">
      <c r="B8" s="7" t="s">
        <v>6</v>
      </c>
      <c r="D8" s="14" t="s">
        <v>267</v>
      </c>
    </row>
    <row r="9" spans="2:4" x14ac:dyDescent="0.25">
      <c r="B9" s="7" t="s">
        <v>86</v>
      </c>
      <c r="D9" s="30" t="str">
        <f>+VLOOKUP(D8,'[1]BASE DE PROVEEDORES'!$A:$B,2,0)</f>
        <v>CARLOS DANIS RAMIREZ VENTURA</v>
      </c>
    </row>
    <row r="10" spans="2:4" x14ac:dyDescent="0.25">
      <c r="B10" s="7" t="s">
        <v>7</v>
      </c>
      <c r="D10" s="10">
        <v>0</v>
      </c>
    </row>
    <row r="11" spans="2:4" x14ac:dyDescent="0.25">
      <c r="B11" s="7" t="s">
        <v>8</v>
      </c>
      <c r="D11" s="10">
        <v>0</v>
      </c>
    </row>
    <row r="12" spans="2:4" x14ac:dyDescent="0.25">
      <c r="B12" s="7" t="s">
        <v>9</v>
      </c>
      <c r="D12" s="10">
        <v>0</v>
      </c>
    </row>
    <row r="13" spans="2:4" x14ac:dyDescent="0.25">
      <c r="B13" s="7" t="s">
        <v>10</v>
      </c>
      <c r="D13" s="16"/>
    </row>
    <row r="14" spans="2:4" x14ac:dyDescent="0.25">
      <c r="B14" s="7" t="s">
        <v>11</v>
      </c>
      <c r="D14" s="10">
        <v>0</v>
      </c>
    </row>
    <row r="15" spans="2:4" x14ac:dyDescent="0.25">
      <c r="B15" s="7" t="s">
        <v>13</v>
      </c>
      <c r="D15" s="10">
        <v>0</v>
      </c>
    </row>
    <row r="16" spans="2:4" x14ac:dyDescent="0.25">
      <c r="B16" s="7" t="s">
        <v>12</v>
      </c>
      <c r="D16" s="10">
        <v>0</v>
      </c>
    </row>
    <row r="17" spans="2:4" x14ac:dyDescent="0.25">
      <c r="B17" s="7" t="s">
        <v>14</v>
      </c>
      <c r="D17" s="10">
        <f>+(D16++D15+D14+D13)*0.13</f>
        <v>0</v>
      </c>
    </row>
    <row r="18" spans="2:4" x14ac:dyDescent="0.25">
      <c r="B18" s="7" t="s">
        <v>15</v>
      </c>
      <c r="D18" s="10">
        <f>+SUBTOTAL(9,D10,D11,D12,D13,D14,D15,D16,D17)</f>
        <v>0</v>
      </c>
    </row>
    <row r="19" spans="2:4" ht="15.75" thickBot="1" x14ac:dyDescent="0.3">
      <c r="B19" s="7" t="s">
        <v>16</v>
      </c>
      <c r="D19" s="12">
        <v>3</v>
      </c>
    </row>
  </sheetData>
  <dataValidations count="4">
    <dataValidation type="decimal" allowBlank="1" showInputMessage="1" showErrorMessage="1" errorTitle="Error de ingreso" error="Los datos ingresados no son validos solo se aceptan numeros" sqref="D10 D11 D12 D13 D14 D15 D16">
      <formula1>0</formula1>
      <formula2>10000000</formula2>
    </dataValidation>
    <dataValidation type="list" allowBlank="1" showInputMessage="1" showErrorMessage="1" sqref="D6">
      <formula1>"03,05,11"</formula1>
    </dataValidation>
    <dataValidation type="textLength" allowBlank="1" showInputMessage="1" showErrorMessage="1" sqref="D4">
      <formula1>10</formula1>
      <formula2>10</formula2>
    </dataValidation>
    <dataValidation type="textLength" allowBlank="1" showInputMessage="1" showErrorMessage="1" sqref="D8">
      <formula1>14</formula1>
      <formula2>14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5"/>
  </sheetPr>
  <dimension ref="A3:Q27"/>
  <sheetViews>
    <sheetView workbookViewId="0">
      <selection activeCell="A3" sqref="A3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5.42578125" customWidth="1"/>
    <col min="6" max="6" width="11.5703125" customWidth="1"/>
    <col min="7" max="7" width="24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5" width="11.5703125" style="3" bestFit="1" customWidth="1"/>
    <col min="16" max="16" width="12.5703125" style="3" bestFit="1" customWidth="1"/>
  </cols>
  <sheetData>
    <row r="3" spans="1:17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86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13</v>
      </c>
      <c r="N3" s="3" t="s">
        <v>12</v>
      </c>
      <c r="O3" s="3" t="s">
        <v>14</v>
      </c>
      <c r="P3" s="3" t="s">
        <v>15</v>
      </c>
      <c r="Q3" t="s">
        <v>16</v>
      </c>
    </row>
    <row r="4" spans="1:17" x14ac:dyDescent="0.25">
      <c r="A4" t="s">
        <v>253</v>
      </c>
      <c r="B4" t="s">
        <v>310</v>
      </c>
      <c r="C4" t="s">
        <v>1</v>
      </c>
      <c r="D4" t="s">
        <v>0</v>
      </c>
      <c r="E4">
        <v>509377</v>
      </c>
      <c r="F4" t="s">
        <v>267</v>
      </c>
      <c r="G4" t="s">
        <v>268</v>
      </c>
      <c r="H4" s="3">
        <v>1.48</v>
      </c>
      <c r="I4" s="3">
        <v>0</v>
      </c>
      <c r="J4" s="3">
        <v>0</v>
      </c>
      <c r="K4" s="3">
        <v>25.24</v>
      </c>
      <c r="L4" s="3">
        <v>0</v>
      </c>
      <c r="M4" s="3">
        <v>0</v>
      </c>
      <c r="N4" s="3">
        <v>0</v>
      </c>
      <c r="O4" s="3">
        <v>3.2812000000000001</v>
      </c>
      <c r="P4" s="3">
        <v>30.001199999999997</v>
      </c>
      <c r="Q4">
        <v>3</v>
      </c>
    </row>
    <row r="5" spans="1:17" x14ac:dyDescent="0.25">
      <c r="A5" t="s">
        <v>253</v>
      </c>
      <c r="B5" t="s">
        <v>309</v>
      </c>
      <c r="C5" t="s">
        <v>1</v>
      </c>
      <c r="D5" t="s">
        <v>0</v>
      </c>
      <c r="E5">
        <v>2257</v>
      </c>
      <c r="F5" t="s">
        <v>264</v>
      </c>
      <c r="G5" t="s">
        <v>265</v>
      </c>
      <c r="H5" s="3">
        <v>0</v>
      </c>
      <c r="I5" s="3">
        <v>0</v>
      </c>
      <c r="J5" s="3">
        <v>0</v>
      </c>
      <c r="K5" s="3">
        <v>252.69</v>
      </c>
      <c r="L5" s="3">
        <v>0</v>
      </c>
      <c r="M5" s="3">
        <v>0</v>
      </c>
      <c r="N5" s="3">
        <v>0</v>
      </c>
      <c r="O5" s="3">
        <v>32.849699999999999</v>
      </c>
      <c r="P5" s="3">
        <v>285.53969999999998</v>
      </c>
      <c r="Q5">
        <v>3</v>
      </c>
    </row>
    <row r="6" spans="1:17" x14ac:dyDescent="0.25">
      <c r="A6" t="s">
        <v>253</v>
      </c>
      <c r="B6" t="s">
        <v>306</v>
      </c>
      <c r="C6" t="s">
        <v>1</v>
      </c>
      <c r="D6" t="s">
        <v>0</v>
      </c>
      <c r="E6">
        <v>35</v>
      </c>
      <c r="F6" t="s">
        <v>307</v>
      </c>
      <c r="G6" t="s">
        <v>308</v>
      </c>
      <c r="H6" s="3">
        <v>0</v>
      </c>
      <c r="I6" s="3">
        <v>0</v>
      </c>
      <c r="J6" s="3">
        <v>0</v>
      </c>
      <c r="K6" s="3">
        <v>40</v>
      </c>
      <c r="L6" s="3">
        <v>0</v>
      </c>
      <c r="M6" s="3">
        <v>0</v>
      </c>
      <c r="N6" s="3">
        <v>0</v>
      </c>
      <c r="O6" s="3">
        <v>5.2</v>
      </c>
      <c r="P6" s="3">
        <v>45.2</v>
      </c>
      <c r="Q6">
        <v>3</v>
      </c>
    </row>
    <row r="7" spans="1:17" x14ac:dyDescent="0.25">
      <c r="A7" t="s">
        <v>303</v>
      </c>
      <c r="B7" t="s">
        <v>304</v>
      </c>
      <c r="C7" t="s">
        <v>1</v>
      </c>
      <c r="D7" t="s">
        <v>0</v>
      </c>
      <c r="E7">
        <v>504599</v>
      </c>
      <c r="F7" t="s">
        <v>267</v>
      </c>
      <c r="G7" t="s">
        <v>268</v>
      </c>
      <c r="H7" s="3">
        <v>1.48</v>
      </c>
      <c r="I7" s="3">
        <v>0</v>
      </c>
      <c r="J7" s="3">
        <v>0</v>
      </c>
      <c r="K7" s="3">
        <v>25.24</v>
      </c>
      <c r="L7" s="3">
        <v>0</v>
      </c>
      <c r="M7" s="3">
        <v>0</v>
      </c>
      <c r="N7" s="3">
        <v>0</v>
      </c>
      <c r="O7" s="3">
        <v>3.2812000000000001</v>
      </c>
      <c r="P7" s="3">
        <v>30.001199999999997</v>
      </c>
      <c r="Q7">
        <v>3</v>
      </c>
    </row>
    <row r="8" spans="1:17" x14ac:dyDescent="0.25">
      <c r="A8" t="s">
        <v>297</v>
      </c>
      <c r="B8" t="s">
        <v>302</v>
      </c>
      <c r="C8" t="s">
        <v>1</v>
      </c>
      <c r="D8" t="s">
        <v>0</v>
      </c>
      <c r="E8">
        <v>488647</v>
      </c>
      <c r="F8" t="s">
        <v>267</v>
      </c>
      <c r="G8" t="s">
        <v>268</v>
      </c>
      <c r="H8" s="3">
        <v>0.93</v>
      </c>
      <c r="I8" s="3">
        <v>0</v>
      </c>
      <c r="J8" s="3">
        <v>0</v>
      </c>
      <c r="K8" s="3">
        <v>16.87</v>
      </c>
      <c r="L8" s="3">
        <v>0</v>
      </c>
      <c r="M8" s="3">
        <v>0</v>
      </c>
      <c r="N8" s="3">
        <v>0</v>
      </c>
      <c r="O8" s="3">
        <v>2.1931000000000003</v>
      </c>
      <c r="P8" s="3">
        <v>19.993100000000002</v>
      </c>
      <c r="Q8">
        <v>3</v>
      </c>
    </row>
    <row r="9" spans="1:17" x14ac:dyDescent="0.25">
      <c r="A9" t="s">
        <v>297</v>
      </c>
      <c r="B9" t="s">
        <v>299</v>
      </c>
      <c r="C9" t="s">
        <v>1</v>
      </c>
      <c r="D9" t="s">
        <v>0</v>
      </c>
      <c r="E9">
        <v>5465</v>
      </c>
      <c r="F9" t="s">
        <v>300</v>
      </c>
      <c r="G9" t="s">
        <v>301</v>
      </c>
      <c r="H9" s="3">
        <v>1.93</v>
      </c>
      <c r="I9" s="3">
        <v>0</v>
      </c>
      <c r="J9" s="3">
        <v>0</v>
      </c>
      <c r="K9" s="3">
        <v>33.69</v>
      </c>
      <c r="L9" s="3">
        <v>0</v>
      </c>
      <c r="M9" s="3">
        <v>0</v>
      </c>
      <c r="N9" s="3">
        <v>0</v>
      </c>
      <c r="O9" s="3">
        <v>4.3796999999999997</v>
      </c>
      <c r="P9" s="3">
        <v>39.999699999999997</v>
      </c>
      <c r="Q9">
        <v>3</v>
      </c>
    </row>
    <row r="10" spans="1:17" ht="15.75" thickBot="1" x14ac:dyDescent="0.3">
      <c r="A10" t="s">
        <v>297</v>
      </c>
      <c r="B10" t="s">
        <v>298</v>
      </c>
      <c r="C10" t="s">
        <v>1</v>
      </c>
      <c r="D10" t="s">
        <v>0</v>
      </c>
      <c r="E10">
        <v>485115</v>
      </c>
      <c r="F10" t="s">
        <v>267</v>
      </c>
      <c r="G10" t="s">
        <v>268</v>
      </c>
      <c r="H10" s="3">
        <v>0.93</v>
      </c>
      <c r="I10" s="3">
        <v>0</v>
      </c>
      <c r="J10" s="3">
        <v>0</v>
      </c>
      <c r="K10" s="3">
        <v>16.87</v>
      </c>
      <c r="L10" s="3">
        <v>0</v>
      </c>
      <c r="M10" s="3">
        <v>0</v>
      </c>
      <c r="N10" s="3">
        <v>0</v>
      </c>
      <c r="O10" s="3">
        <v>2.1931000000000003</v>
      </c>
      <c r="P10" s="3">
        <v>19.993100000000002</v>
      </c>
      <c r="Q10">
        <v>3</v>
      </c>
    </row>
    <row r="11" spans="1:17" hidden="1" x14ac:dyDescent="0.25">
      <c r="A11" t="s">
        <v>277</v>
      </c>
      <c r="B11" t="s">
        <v>296</v>
      </c>
      <c r="C11" t="s">
        <v>1</v>
      </c>
      <c r="D11" t="s">
        <v>0</v>
      </c>
      <c r="E11">
        <v>429225</v>
      </c>
      <c r="F11" t="s">
        <v>267</v>
      </c>
      <c r="G11" t="s">
        <v>268</v>
      </c>
      <c r="H11" s="3">
        <v>0.2</v>
      </c>
      <c r="I11" s="3">
        <v>0</v>
      </c>
      <c r="J11" s="3">
        <v>0</v>
      </c>
      <c r="K11" s="3">
        <v>3.64</v>
      </c>
      <c r="L11" s="3">
        <v>0</v>
      </c>
      <c r="M11" s="3">
        <v>0</v>
      </c>
      <c r="N11" s="3">
        <v>0</v>
      </c>
      <c r="O11" s="3">
        <v>0.47320000000000001</v>
      </c>
      <c r="P11" s="3">
        <v>4.3132000000000001</v>
      </c>
      <c r="Q11">
        <v>3</v>
      </c>
    </row>
    <row r="12" spans="1:17" hidden="1" x14ac:dyDescent="0.25">
      <c r="A12" t="s">
        <v>277</v>
      </c>
      <c r="B12" t="s">
        <v>296</v>
      </c>
      <c r="C12" t="s">
        <v>1</v>
      </c>
      <c r="D12" t="s">
        <v>0</v>
      </c>
      <c r="E12">
        <v>429224</v>
      </c>
      <c r="F12" t="s">
        <v>267</v>
      </c>
      <c r="G12" t="s">
        <v>268</v>
      </c>
      <c r="H12" s="3">
        <v>0.2</v>
      </c>
      <c r="I12" s="3">
        <v>0</v>
      </c>
      <c r="J12" s="3">
        <v>0</v>
      </c>
      <c r="K12" s="3">
        <v>3.64</v>
      </c>
      <c r="L12" s="3">
        <v>0</v>
      </c>
      <c r="M12" s="3">
        <v>0</v>
      </c>
      <c r="N12" s="3">
        <v>0</v>
      </c>
      <c r="O12" s="3">
        <v>0.47320000000000001</v>
      </c>
      <c r="P12" s="3">
        <v>4.3132000000000001</v>
      </c>
      <c r="Q12">
        <v>3</v>
      </c>
    </row>
    <row r="13" spans="1:17" hidden="1" x14ac:dyDescent="0.25">
      <c r="A13" t="s">
        <v>277</v>
      </c>
      <c r="B13" t="s">
        <v>295</v>
      </c>
      <c r="C13" t="s">
        <v>1</v>
      </c>
      <c r="D13" t="s">
        <v>0</v>
      </c>
      <c r="E13">
        <v>424170</v>
      </c>
      <c r="F13" t="s">
        <v>267</v>
      </c>
      <c r="G13" t="s">
        <v>268</v>
      </c>
      <c r="H13" s="3">
        <v>1.6500000000000001</v>
      </c>
      <c r="I13" s="3">
        <v>0</v>
      </c>
      <c r="J13" s="3">
        <v>0</v>
      </c>
      <c r="K13" s="3">
        <v>20.66</v>
      </c>
      <c r="L13" s="3">
        <v>0</v>
      </c>
      <c r="M13" s="3">
        <v>0</v>
      </c>
      <c r="N13" s="3">
        <v>0</v>
      </c>
      <c r="O13" s="3">
        <v>2.6858</v>
      </c>
      <c r="P13" s="3">
        <v>24.995799999999999</v>
      </c>
      <c r="Q13">
        <v>3</v>
      </c>
    </row>
    <row r="14" spans="1:17" hidden="1" x14ac:dyDescent="0.25">
      <c r="A14" t="s">
        <v>276</v>
      </c>
      <c r="B14" t="s">
        <v>292</v>
      </c>
      <c r="C14" t="s">
        <v>1</v>
      </c>
      <c r="D14" t="s">
        <v>0</v>
      </c>
      <c r="E14">
        <v>76444</v>
      </c>
      <c r="F14" t="s">
        <v>293</v>
      </c>
      <c r="G14" t="s">
        <v>294</v>
      </c>
      <c r="H14" s="3">
        <v>0.72</v>
      </c>
      <c r="I14" s="3">
        <v>0</v>
      </c>
      <c r="J14" s="3">
        <v>0</v>
      </c>
      <c r="K14" s="3">
        <v>8.2100000000000009</v>
      </c>
      <c r="L14" s="3">
        <v>0</v>
      </c>
      <c r="M14" s="3">
        <v>0</v>
      </c>
      <c r="N14" s="3">
        <v>0</v>
      </c>
      <c r="O14" s="3">
        <v>1.0673000000000001</v>
      </c>
      <c r="P14" s="3">
        <v>9.997300000000001</v>
      </c>
      <c r="Q14">
        <v>3</v>
      </c>
    </row>
    <row r="15" spans="1:17" hidden="1" x14ac:dyDescent="0.25">
      <c r="A15" t="s">
        <v>275</v>
      </c>
      <c r="B15" t="s">
        <v>291</v>
      </c>
      <c r="C15" t="s">
        <v>1</v>
      </c>
      <c r="D15" t="s">
        <v>0</v>
      </c>
      <c r="E15">
        <v>352839</v>
      </c>
      <c r="F15" t="s">
        <v>267</v>
      </c>
      <c r="G15" t="s">
        <v>268</v>
      </c>
      <c r="H15" s="3">
        <v>2.2800000000000002</v>
      </c>
      <c r="I15" s="3">
        <v>0</v>
      </c>
      <c r="J15" s="3">
        <v>0</v>
      </c>
      <c r="K15" s="3">
        <v>24.53</v>
      </c>
      <c r="L15" s="3">
        <v>0</v>
      </c>
      <c r="M15" s="3">
        <v>0</v>
      </c>
      <c r="N15" s="3">
        <v>0</v>
      </c>
      <c r="O15" s="3">
        <v>3.1889000000000003</v>
      </c>
      <c r="P15" s="3">
        <v>29.998900000000003</v>
      </c>
      <c r="Q15">
        <v>3</v>
      </c>
    </row>
    <row r="16" spans="1:17" hidden="1" x14ac:dyDescent="0.25">
      <c r="A16" t="s">
        <v>275</v>
      </c>
      <c r="B16" t="s">
        <v>290</v>
      </c>
      <c r="C16" t="s">
        <v>1</v>
      </c>
      <c r="D16" t="s">
        <v>0</v>
      </c>
      <c r="E16">
        <v>21374</v>
      </c>
      <c r="F16" t="s">
        <v>285</v>
      </c>
      <c r="G16" t="s">
        <v>286</v>
      </c>
      <c r="H16" s="3">
        <v>1.59</v>
      </c>
      <c r="I16" s="3">
        <v>0</v>
      </c>
      <c r="J16" s="3">
        <v>0</v>
      </c>
      <c r="K16" s="3">
        <v>16.29</v>
      </c>
      <c r="L16" s="3">
        <v>0</v>
      </c>
      <c r="M16" s="3">
        <v>0</v>
      </c>
      <c r="N16" s="3">
        <v>0</v>
      </c>
      <c r="O16" s="3">
        <v>2.1177000000000001</v>
      </c>
      <c r="P16" s="3">
        <v>19.997699999999998</v>
      </c>
      <c r="Q16">
        <v>3</v>
      </c>
    </row>
    <row r="17" spans="1:17" hidden="1" x14ac:dyDescent="0.25">
      <c r="A17" t="s">
        <v>275</v>
      </c>
      <c r="B17" t="s">
        <v>287</v>
      </c>
      <c r="C17" t="s">
        <v>1</v>
      </c>
      <c r="D17" t="s">
        <v>0</v>
      </c>
      <c r="E17">
        <v>12035</v>
      </c>
      <c r="F17" t="s">
        <v>288</v>
      </c>
      <c r="G17" t="s">
        <v>289</v>
      </c>
      <c r="H17" s="3">
        <v>0.81</v>
      </c>
      <c r="I17" s="3">
        <v>0</v>
      </c>
      <c r="J17" s="3">
        <v>0</v>
      </c>
      <c r="K17" s="3">
        <v>8.1300000000000008</v>
      </c>
      <c r="L17" s="3">
        <v>0</v>
      </c>
      <c r="M17" s="3">
        <v>0</v>
      </c>
      <c r="N17" s="3">
        <v>0</v>
      </c>
      <c r="O17" s="3">
        <v>1.0569000000000002</v>
      </c>
      <c r="P17" s="3">
        <v>9.9969000000000019</v>
      </c>
      <c r="Q17">
        <v>3</v>
      </c>
    </row>
    <row r="18" spans="1:17" hidden="1" x14ac:dyDescent="0.25">
      <c r="A18" t="s">
        <v>273</v>
      </c>
      <c r="B18" t="s">
        <v>284</v>
      </c>
      <c r="C18" t="s">
        <v>1</v>
      </c>
      <c r="D18" t="s">
        <v>0</v>
      </c>
      <c r="E18">
        <v>14320</v>
      </c>
      <c r="F18" t="s">
        <v>285</v>
      </c>
      <c r="G18" t="s">
        <v>286</v>
      </c>
      <c r="H18" s="3">
        <v>0.8</v>
      </c>
      <c r="I18" s="3">
        <v>0</v>
      </c>
      <c r="J18" s="3">
        <v>0</v>
      </c>
      <c r="K18" s="3">
        <v>8.14</v>
      </c>
      <c r="L18" s="3">
        <v>0</v>
      </c>
      <c r="M18" s="3">
        <v>0</v>
      </c>
      <c r="N18" s="3">
        <v>0</v>
      </c>
      <c r="O18" s="3">
        <v>1.0582</v>
      </c>
      <c r="P18" s="3">
        <v>9.9982000000000006</v>
      </c>
      <c r="Q18">
        <v>3</v>
      </c>
    </row>
    <row r="19" spans="1:17" hidden="1" x14ac:dyDescent="0.25">
      <c r="A19" t="s">
        <v>273</v>
      </c>
      <c r="B19" t="s">
        <v>283</v>
      </c>
      <c r="C19" t="s">
        <v>1</v>
      </c>
      <c r="D19" t="s">
        <v>0</v>
      </c>
      <c r="E19">
        <v>236941</v>
      </c>
      <c r="F19" t="s">
        <v>267</v>
      </c>
      <c r="G19" t="s">
        <v>268</v>
      </c>
      <c r="H19" s="3">
        <v>0.76</v>
      </c>
      <c r="I19" s="3">
        <v>0</v>
      </c>
      <c r="J19" s="3">
        <v>0</v>
      </c>
      <c r="K19" s="3">
        <v>8.18</v>
      </c>
      <c r="L19" s="3">
        <v>0</v>
      </c>
      <c r="M19" s="3">
        <v>0</v>
      </c>
      <c r="N19" s="3">
        <v>0</v>
      </c>
      <c r="O19" s="3">
        <v>1.0633999999999999</v>
      </c>
      <c r="P19" s="3">
        <v>10.003399999999999</v>
      </c>
      <c r="Q19">
        <v>3</v>
      </c>
    </row>
    <row r="20" spans="1:17" hidden="1" x14ac:dyDescent="0.25">
      <c r="A20" t="s">
        <v>273</v>
      </c>
      <c r="B20" t="s">
        <v>282</v>
      </c>
      <c r="C20" t="s">
        <v>1</v>
      </c>
      <c r="D20" t="s">
        <v>0</v>
      </c>
      <c r="E20">
        <v>283793</v>
      </c>
      <c r="F20" t="s">
        <v>267</v>
      </c>
      <c r="G20" t="s">
        <v>268</v>
      </c>
      <c r="H20" s="3">
        <v>1.59</v>
      </c>
      <c r="I20" s="3">
        <v>0</v>
      </c>
      <c r="J20" s="3">
        <v>0</v>
      </c>
      <c r="K20" s="3">
        <v>16.29</v>
      </c>
      <c r="L20" s="3">
        <v>0</v>
      </c>
      <c r="M20" s="3">
        <v>0</v>
      </c>
      <c r="N20" s="3">
        <v>0</v>
      </c>
      <c r="O20" s="3">
        <v>2.1177000000000001</v>
      </c>
      <c r="P20" s="3">
        <v>19.997699999999998</v>
      </c>
      <c r="Q20">
        <v>3</v>
      </c>
    </row>
    <row r="21" spans="1:17" hidden="1" x14ac:dyDescent="0.25">
      <c r="A21" t="s">
        <v>273</v>
      </c>
      <c r="B21" t="s">
        <v>279</v>
      </c>
      <c r="C21" t="s">
        <v>1</v>
      </c>
      <c r="D21" t="s">
        <v>0</v>
      </c>
      <c r="E21">
        <v>5041161</v>
      </c>
      <c r="F21" t="s">
        <v>280</v>
      </c>
      <c r="G21" t="s">
        <v>281</v>
      </c>
      <c r="H21" s="3">
        <v>0</v>
      </c>
      <c r="I21" s="3">
        <v>0</v>
      </c>
      <c r="J21" s="3">
        <v>0</v>
      </c>
      <c r="K21" s="3">
        <v>69.900000000000006</v>
      </c>
      <c r="L21" s="3">
        <v>0</v>
      </c>
      <c r="M21" s="3">
        <v>0</v>
      </c>
      <c r="N21" s="3">
        <v>0</v>
      </c>
      <c r="O21" s="3">
        <v>9.0870000000000015</v>
      </c>
      <c r="P21" s="3">
        <v>78.987000000000009</v>
      </c>
      <c r="Q21">
        <v>3</v>
      </c>
    </row>
    <row r="22" spans="1:17" hidden="1" x14ac:dyDescent="0.25">
      <c r="A22" t="s">
        <v>273</v>
      </c>
      <c r="B22" t="s">
        <v>278</v>
      </c>
      <c r="C22" t="s">
        <v>1</v>
      </c>
      <c r="D22" t="s">
        <v>0</v>
      </c>
      <c r="E22">
        <v>134326</v>
      </c>
      <c r="F22" t="s">
        <v>267</v>
      </c>
      <c r="G22" t="s">
        <v>268</v>
      </c>
      <c r="H22" s="3">
        <v>1.1800000000000002</v>
      </c>
      <c r="I22" s="3">
        <v>0</v>
      </c>
      <c r="J22" s="3">
        <v>0</v>
      </c>
      <c r="K22" s="3">
        <v>12.23</v>
      </c>
      <c r="L22" s="3">
        <v>0</v>
      </c>
      <c r="M22" s="3">
        <v>0</v>
      </c>
      <c r="N22" s="3">
        <v>0</v>
      </c>
      <c r="O22" s="3">
        <v>1.5899000000000001</v>
      </c>
      <c r="P22" s="3">
        <v>14.9999</v>
      </c>
      <c r="Q22">
        <v>3</v>
      </c>
    </row>
    <row r="23" spans="1:17" hidden="1" x14ac:dyDescent="0.25">
      <c r="A23" t="s">
        <v>259</v>
      </c>
      <c r="B23" t="s">
        <v>270</v>
      </c>
      <c r="C23" t="s">
        <v>1</v>
      </c>
      <c r="D23" t="s">
        <v>0</v>
      </c>
      <c r="E23">
        <v>64654</v>
      </c>
      <c r="F23" t="s">
        <v>267</v>
      </c>
      <c r="G23" t="s">
        <v>268</v>
      </c>
      <c r="H23" s="3">
        <v>2.2999999999999998</v>
      </c>
      <c r="I23" s="3">
        <v>0</v>
      </c>
      <c r="J23" s="3">
        <v>0</v>
      </c>
      <c r="K23" s="3">
        <v>24.51</v>
      </c>
      <c r="L23" s="3">
        <v>0</v>
      </c>
      <c r="M23" s="3">
        <v>0</v>
      </c>
      <c r="N23" s="3">
        <v>0</v>
      </c>
      <c r="O23" s="3">
        <v>3.1863000000000001</v>
      </c>
      <c r="P23" s="3">
        <v>29.996300000000002</v>
      </c>
      <c r="Q23">
        <v>3</v>
      </c>
    </row>
    <row r="24" spans="1:17" hidden="1" x14ac:dyDescent="0.25">
      <c r="A24" t="s">
        <v>253</v>
      </c>
      <c r="B24" t="s">
        <v>269</v>
      </c>
      <c r="C24" t="s">
        <v>1</v>
      </c>
      <c r="D24" t="s">
        <v>0</v>
      </c>
      <c r="E24">
        <v>32421</v>
      </c>
      <c r="F24" t="s">
        <v>267</v>
      </c>
      <c r="G24" t="s">
        <v>268</v>
      </c>
      <c r="H24" s="3">
        <v>2.48</v>
      </c>
      <c r="I24" s="3">
        <v>0</v>
      </c>
      <c r="J24" s="3">
        <v>0</v>
      </c>
      <c r="K24" s="3">
        <v>24.35</v>
      </c>
      <c r="L24" s="3">
        <v>0</v>
      </c>
      <c r="M24" s="3">
        <v>0</v>
      </c>
      <c r="N24" s="3">
        <v>0</v>
      </c>
      <c r="O24" s="3">
        <v>3.1655000000000002</v>
      </c>
      <c r="P24" s="3">
        <v>29.995500000000003</v>
      </c>
      <c r="Q24">
        <v>3</v>
      </c>
    </row>
    <row r="25" spans="1:17" hidden="1" x14ac:dyDescent="0.25">
      <c r="A25" t="s">
        <v>253</v>
      </c>
      <c r="B25" t="s">
        <v>266</v>
      </c>
      <c r="C25" t="s">
        <v>1</v>
      </c>
      <c r="D25" t="s">
        <v>0</v>
      </c>
      <c r="E25">
        <v>993216</v>
      </c>
      <c r="F25" t="s">
        <v>267</v>
      </c>
      <c r="G25" t="s">
        <v>268</v>
      </c>
      <c r="H25" s="3">
        <v>1.57</v>
      </c>
      <c r="I25" s="3">
        <v>0</v>
      </c>
      <c r="J25" s="3">
        <v>0</v>
      </c>
      <c r="K25" s="3">
        <v>16.309999999999999</v>
      </c>
      <c r="L25" s="3">
        <v>0</v>
      </c>
      <c r="M25" s="3">
        <v>0</v>
      </c>
      <c r="N25" s="3">
        <v>0</v>
      </c>
      <c r="O25" s="3">
        <v>2.1202999999999999</v>
      </c>
      <c r="P25" s="3">
        <v>20.000299999999999</v>
      </c>
      <c r="Q25">
        <v>3</v>
      </c>
    </row>
    <row r="26" spans="1:17" ht="15.75" hidden="1" thickBot="1" x14ac:dyDescent="0.3">
      <c r="A26" t="s">
        <v>253</v>
      </c>
      <c r="B26" t="s">
        <v>263</v>
      </c>
      <c r="C26" t="s">
        <v>1</v>
      </c>
      <c r="D26" t="s">
        <v>0</v>
      </c>
      <c r="E26">
        <v>53837</v>
      </c>
      <c r="F26" t="s">
        <v>264</v>
      </c>
      <c r="G26" t="s">
        <v>265</v>
      </c>
      <c r="H26" s="3">
        <v>0</v>
      </c>
      <c r="I26" s="3">
        <v>0</v>
      </c>
      <c r="J26" s="3">
        <v>0</v>
      </c>
      <c r="K26" s="3">
        <v>11144.02</v>
      </c>
      <c r="L26" s="3">
        <v>0</v>
      </c>
      <c r="M26" s="3">
        <v>0</v>
      </c>
      <c r="N26" s="3">
        <v>0</v>
      </c>
      <c r="O26" s="3">
        <v>1448.7226000000001</v>
      </c>
      <c r="P26" s="3">
        <v>12592.742600000001</v>
      </c>
      <c r="Q26">
        <v>3</v>
      </c>
    </row>
    <row r="27" spans="1:17" ht="15.75" thickBot="1" x14ac:dyDescent="0.3">
      <c r="A27" s="34" t="s">
        <v>87</v>
      </c>
      <c r="B27" s="35"/>
      <c r="C27" s="35"/>
      <c r="D27" s="35"/>
      <c r="E27" s="35"/>
      <c r="F27" s="35"/>
      <c r="G27" s="36"/>
      <c r="H27" s="4">
        <f>+SUBTOTAL(9,Tabla1[C. EXENTAS])</f>
        <v>6.75</v>
      </c>
      <c r="I27" s="4">
        <f>+SUBTOTAL(9,Tabla1[I. EXENTAS])</f>
        <v>0</v>
      </c>
      <c r="J27" s="4">
        <f>+SUBTOTAL(9,Tabla1[IMPOR EX])</f>
        <v>0</v>
      </c>
      <c r="K27" s="4">
        <f>+SUBTOTAL(9,Tabla1[C. GRAVADA])</f>
        <v>410.6</v>
      </c>
      <c r="L27" s="4">
        <f>+SUBTOTAL(9,Tabla1[INTER GRAVA])</f>
        <v>0</v>
      </c>
      <c r="M27" s="4">
        <f>+SUBTOTAL(9,Tabla1[IMPOR BIENES])</f>
        <v>0</v>
      </c>
      <c r="N27" s="4">
        <f>+SUBTOTAL(9,Tabla1[IMPOR SERV])</f>
        <v>0</v>
      </c>
      <c r="O27" s="4">
        <f>+SUBTOTAL(9,Tabla1[IVA])</f>
        <v>53.378</v>
      </c>
      <c r="P27" s="4">
        <f>+SUBTOTAL(9,Tabla1[TOTAL C.])</f>
        <v>470.72800000000001</v>
      </c>
    </row>
  </sheetData>
  <dataConsolidate/>
  <mergeCells count="1">
    <mergeCell ref="A27:G27"/>
  </mergeCells>
  <conditionalFormatting sqref="E1:E1048576">
    <cfRule type="duplicateValues" dxfId="2" priority="1"/>
    <cfRule type="duplicateValues" dxfId="1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D19"/>
  <sheetViews>
    <sheetView showGridLines="0" zoomScale="85" zoomScaleNormal="85" zoomScaleSheetLayoutView="100" workbookViewId="0">
      <selection activeCell="G7" sqref="G7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6" customWidth="1"/>
    <col min="5" max="5" width="7.85546875" customWidth="1"/>
  </cols>
  <sheetData>
    <row r="1" spans="2:4" ht="90" customHeight="1" thickBot="1" x14ac:dyDescent="0.3"/>
    <row r="2" spans="2:4" x14ac:dyDescent="0.25">
      <c r="B2" s="7" t="s">
        <v>17</v>
      </c>
      <c r="D2" s="13" t="s">
        <v>88</v>
      </c>
    </row>
    <row r="3" spans="2:4" x14ac:dyDescent="0.25">
      <c r="B3" s="7" t="s">
        <v>2</v>
      </c>
      <c r="D3" s="14"/>
    </row>
    <row r="4" spans="2:4" x14ac:dyDescent="0.25">
      <c r="B4" s="7" t="s">
        <v>3</v>
      </c>
      <c r="D4" s="17" t="s">
        <v>1</v>
      </c>
    </row>
    <row r="5" spans="2:4" x14ac:dyDescent="0.25">
      <c r="B5" s="7" t="s">
        <v>4</v>
      </c>
      <c r="D5" s="17" t="s">
        <v>0</v>
      </c>
    </row>
    <row r="6" spans="2:4" x14ac:dyDescent="0.25">
      <c r="B6" s="8" t="s">
        <v>28</v>
      </c>
      <c r="D6" s="18"/>
    </row>
    <row r="7" spans="2:4" x14ac:dyDescent="0.25">
      <c r="B7" s="7" t="s">
        <v>27</v>
      </c>
      <c r="D7" s="18"/>
    </row>
    <row r="8" spans="2:4" x14ac:dyDescent="0.25">
      <c r="B8" s="7" t="s">
        <v>26</v>
      </c>
      <c r="D8" s="19"/>
    </row>
    <row r="9" spans="2:4" x14ac:dyDescent="0.25">
      <c r="B9" s="7" t="s">
        <v>25</v>
      </c>
      <c r="D9" s="20">
        <f>+D8</f>
        <v>0</v>
      </c>
    </row>
    <row r="10" spans="2:4" x14ac:dyDescent="0.25">
      <c r="B10" s="7" t="s">
        <v>24</v>
      </c>
      <c r="D10" s="21"/>
    </row>
    <row r="11" spans="2:4" x14ac:dyDescent="0.25">
      <c r="B11" s="8" t="s">
        <v>89</v>
      </c>
      <c r="D11" s="29" t="str">
        <f>IFERROR(VLOOKUP(D10,'base de clientes'!A:B,2,0),"No existe")</f>
        <v>No existe</v>
      </c>
    </row>
    <row r="12" spans="2:4" x14ac:dyDescent="0.25">
      <c r="B12" s="8" t="s">
        <v>91</v>
      </c>
      <c r="D12" s="22">
        <v>0</v>
      </c>
    </row>
    <row r="13" spans="2:4" x14ac:dyDescent="0.25">
      <c r="B13" s="8" t="s">
        <v>90</v>
      </c>
      <c r="D13" s="10">
        <v>0</v>
      </c>
    </row>
    <row r="14" spans="2:4" x14ac:dyDescent="0.25">
      <c r="B14" s="7" t="s">
        <v>23</v>
      </c>
      <c r="D14" s="11">
        <v>0</v>
      </c>
    </row>
    <row r="15" spans="2:4" x14ac:dyDescent="0.25">
      <c r="B15" s="7" t="s">
        <v>22</v>
      </c>
      <c r="D15" s="22">
        <f>+D14*0.13</f>
        <v>0</v>
      </c>
    </row>
    <row r="16" spans="2:4" x14ac:dyDescent="0.25">
      <c r="B16" s="7" t="s">
        <v>21</v>
      </c>
      <c r="D16" s="10">
        <v>0</v>
      </c>
    </row>
    <row r="17" spans="2:4" x14ac:dyDescent="0.25">
      <c r="B17" s="7" t="s">
        <v>20</v>
      </c>
      <c r="D17" s="10">
        <v>0</v>
      </c>
    </row>
    <row r="18" spans="2:4" ht="15" customHeight="1" x14ac:dyDescent="0.25">
      <c r="B18" s="7" t="s">
        <v>92</v>
      </c>
      <c r="D18" s="10">
        <f>+(D12+D13+D14+D15+D16+D17)</f>
        <v>0</v>
      </c>
    </row>
    <row r="19" spans="2:4" ht="15.75" thickBot="1" x14ac:dyDescent="0.3">
      <c r="B19" s="7" t="s">
        <v>18</v>
      </c>
      <c r="D19" s="12" t="s">
        <v>1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A2:R5"/>
  <sheetViews>
    <sheetView workbookViewId="0">
      <selection activeCell="B3" sqref="B3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9.85546875" customWidth="1"/>
    <col min="8" max="8" width="11.5703125" customWidth="1"/>
    <col min="9" max="9" width="16.28515625" customWidth="1"/>
    <col min="10" max="10" width="27.28515625" customWidth="1"/>
    <col min="11" max="11" width="16.42578125" style="3" customWidth="1"/>
    <col min="12" max="12" width="19.28515625" style="3" customWidth="1"/>
    <col min="13" max="13" width="14.42578125" style="3" customWidth="1"/>
    <col min="14" max="14" width="11.42578125" style="3"/>
    <col min="15" max="15" width="12.42578125" style="3" customWidth="1"/>
    <col min="16" max="16" width="14.42578125" style="3" customWidth="1"/>
    <col min="17" max="17" width="15.140625" style="3" customWidth="1"/>
  </cols>
  <sheetData>
    <row r="2" spans="1:18" x14ac:dyDescent="0.25">
      <c r="A2" t="s">
        <v>17</v>
      </c>
      <c r="B2" t="s">
        <v>2</v>
      </c>
      <c r="C2" t="s">
        <v>3</v>
      </c>
      <c r="D2" t="s">
        <v>4</v>
      </c>
      <c r="E2" t="s">
        <v>28</v>
      </c>
      <c r="F2" t="s">
        <v>27</v>
      </c>
      <c r="G2" t="s">
        <v>26</v>
      </c>
      <c r="H2" t="s">
        <v>25</v>
      </c>
      <c r="I2" t="s">
        <v>24</v>
      </c>
      <c r="J2" t="s">
        <v>89</v>
      </c>
      <c r="K2" s="3" t="s">
        <v>91</v>
      </c>
      <c r="L2" s="3" t="s">
        <v>90</v>
      </c>
      <c r="M2" s="3" t="s">
        <v>23</v>
      </c>
      <c r="N2" s="3" t="s">
        <v>22</v>
      </c>
      <c r="O2" s="3" t="s">
        <v>21</v>
      </c>
      <c r="P2" s="3" t="s">
        <v>20</v>
      </c>
      <c r="Q2" s="3" t="s">
        <v>92</v>
      </c>
      <c r="R2" t="s">
        <v>18</v>
      </c>
    </row>
    <row r="3" spans="1:18" x14ac:dyDescent="0.25">
      <c r="B3" s="1"/>
    </row>
    <row r="4" spans="1:18" ht="15.75" thickBot="1" x14ac:dyDescent="0.3"/>
    <row r="5" spans="1:18" ht="15.75" thickBot="1" x14ac:dyDescent="0.3">
      <c r="A5" s="34" t="s">
        <v>93</v>
      </c>
      <c r="B5" s="35"/>
      <c r="C5" s="35"/>
      <c r="D5" s="35"/>
      <c r="E5" s="35"/>
      <c r="F5" s="35"/>
      <c r="G5" s="35"/>
      <c r="H5" s="35"/>
      <c r="I5" s="35"/>
      <c r="J5" s="36"/>
      <c r="K5" s="5">
        <f>+SUBTOTAL(9,Tabla2[VENTA EXENTA])</f>
        <v>0</v>
      </c>
      <c r="L5" s="5">
        <f>+SUBTOTAL(9,Tabla2[VENTA NO SUJETA])</f>
        <v>0</v>
      </c>
      <c r="M5" s="5">
        <f>+SUBTOTAL(9,Tabla2[V. GRAVADA])</f>
        <v>0</v>
      </c>
      <c r="N5" s="5">
        <f>+SUBTOTAL(9,Tabla2[D.FISCAL])</f>
        <v>0</v>
      </c>
      <c r="O5" s="5">
        <f>+SUBTOTAL(9,Tabla2[V CTA DE 3])</f>
        <v>0</v>
      </c>
      <c r="P5" s="5">
        <f>+SUBTOTAL(9,Tabla2[D. FISCAL A 3])</f>
        <v>0</v>
      </c>
      <c r="Q5" s="5">
        <f>+SUBTOTAL(9,Tabla2[VENTA TOTAL])</f>
        <v>0</v>
      </c>
    </row>
  </sheetData>
  <mergeCells count="1">
    <mergeCell ref="A5:J5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I23"/>
  <sheetViews>
    <sheetView showGridLines="0" zoomScale="85" zoomScaleNormal="85" workbookViewId="0">
      <selection activeCell="D3" sqref="D3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6" customWidth="1"/>
    <col min="5" max="5" width="7.85546875" customWidth="1"/>
  </cols>
  <sheetData>
    <row r="1" spans="2:9" ht="79.5" customHeight="1" thickBot="1" x14ac:dyDescent="0.3"/>
    <row r="2" spans="2:9" x14ac:dyDescent="0.25">
      <c r="B2" s="7" t="s">
        <v>17</v>
      </c>
      <c r="D2" s="33" t="s">
        <v>253</v>
      </c>
    </row>
    <row r="3" spans="2:9" x14ac:dyDescent="0.25">
      <c r="B3" s="7" t="s">
        <v>2</v>
      </c>
      <c r="D3" s="14" t="s">
        <v>305</v>
      </c>
    </row>
    <row r="4" spans="2:9" x14ac:dyDescent="0.25">
      <c r="B4" s="7" t="s">
        <v>3</v>
      </c>
      <c r="D4" s="17" t="s">
        <v>1</v>
      </c>
    </row>
    <row r="5" spans="2:9" x14ac:dyDescent="0.25">
      <c r="B5" s="26" t="s">
        <v>4</v>
      </c>
      <c r="D5" s="17" t="s">
        <v>252</v>
      </c>
    </row>
    <row r="6" spans="2:9" x14ac:dyDescent="0.25">
      <c r="B6" s="8" t="s">
        <v>85</v>
      </c>
      <c r="D6" s="17" t="s">
        <v>255</v>
      </c>
    </row>
    <row r="7" spans="2:9" x14ac:dyDescent="0.25">
      <c r="B7" s="8" t="s">
        <v>84</v>
      </c>
      <c r="D7" s="17" t="s">
        <v>256</v>
      </c>
    </row>
    <row r="8" spans="2:9" x14ac:dyDescent="0.25">
      <c r="B8" s="8" t="s">
        <v>83</v>
      </c>
      <c r="D8" s="19"/>
    </row>
    <row r="9" spans="2:9" x14ac:dyDescent="0.25">
      <c r="B9" s="7" t="s">
        <v>82</v>
      </c>
      <c r="D9" s="20">
        <f>+D8</f>
        <v>0</v>
      </c>
    </row>
    <row r="10" spans="2:9" x14ac:dyDescent="0.25">
      <c r="B10" s="7" t="s">
        <v>83</v>
      </c>
      <c r="D10" s="28">
        <f>+D9</f>
        <v>0</v>
      </c>
      <c r="I10" t="s">
        <v>258</v>
      </c>
    </row>
    <row r="11" spans="2:9" x14ac:dyDescent="0.25">
      <c r="B11" s="7" t="s">
        <v>82</v>
      </c>
      <c r="D11" s="23">
        <f>+D10</f>
        <v>0</v>
      </c>
    </row>
    <row r="12" spans="2:9" x14ac:dyDescent="0.25">
      <c r="B12" s="7" t="s">
        <v>81</v>
      </c>
      <c r="D12" s="23">
        <v>0</v>
      </c>
    </row>
    <row r="13" spans="2:9" x14ac:dyDescent="0.25">
      <c r="B13" s="7" t="s">
        <v>80</v>
      </c>
      <c r="D13" s="10">
        <v>0</v>
      </c>
    </row>
    <row r="14" spans="2:9" x14ac:dyDescent="0.25">
      <c r="B14" s="7" t="s">
        <v>79</v>
      </c>
      <c r="D14" s="22">
        <v>0</v>
      </c>
    </row>
    <row r="15" spans="2:9" x14ac:dyDescent="0.25">
      <c r="B15" s="27" t="s">
        <v>78</v>
      </c>
      <c r="D15" s="22">
        <v>0</v>
      </c>
    </row>
    <row r="16" spans="2:9" x14ac:dyDescent="0.25">
      <c r="B16" s="27" t="s">
        <v>77</v>
      </c>
      <c r="D16" s="16">
        <v>0</v>
      </c>
    </row>
    <row r="17" spans="2:4" x14ac:dyDescent="0.25">
      <c r="B17" s="27" t="s">
        <v>76</v>
      </c>
      <c r="D17" s="10">
        <v>0</v>
      </c>
    </row>
    <row r="18" spans="2:4" x14ac:dyDescent="0.25">
      <c r="B18" s="27" t="s">
        <v>75</v>
      </c>
      <c r="D18" s="10">
        <v>0</v>
      </c>
    </row>
    <row r="19" spans="2:4" x14ac:dyDescent="0.25">
      <c r="B19" s="27" t="s">
        <v>74</v>
      </c>
      <c r="D19" s="10">
        <v>0</v>
      </c>
    </row>
    <row r="20" spans="2:4" x14ac:dyDescent="0.25">
      <c r="B20" s="27" t="s">
        <v>73</v>
      </c>
      <c r="D20" s="10">
        <v>0</v>
      </c>
    </row>
    <row r="21" spans="2:4" x14ac:dyDescent="0.25">
      <c r="B21" s="27" t="s">
        <v>72</v>
      </c>
      <c r="D21" s="10">
        <v>0</v>
      </c>
    </row>
    <row r="22" spans="2:4" x14ac:dyDescent="0.25">
      <c r="B22" s="27" t="s">
        <v>19</v>
      </c>
      <c r="D22" s="24">
        <f>SUM(D13:D21)</f>
        <v>0</v>
      </c>
    </row>
    <row r="23" spans="2:4" ht="15.75" thickBot="1" x14ac:dyDescent="0.3">
      <c r="B23" s="27" t="s">
        <v>18</v>
      </c>
      <c r="D23" s="25" t="s">
        <v>71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14"/>
  <sheetViews>
    <sheetView tabSelected="1" workbookViewId="0">
      <selection activeCell="B9" sqref="B9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4.5703125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1" max="11" width="11.425781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1.42578125" style="3"/>
    <col min="17" max="17" width="12.42578125" style="3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  <col min="22" max="22" width="12.5703125" bestFit="1" customWidth="1"/>
  </cols>
  <sheetData>
    <row r="2" spans="1:22" x14ac:dyDescent="0.25">
      <c r="A2" t="s">
        <v>17</v>
      </c>
      <c r="B2" t="s">
        <v>2</v>
      </c>
      <c r="C2" t="s">
        <v>3</v>
      </c>
      <c r="D2" t="s">
        <v>4</v>
      </c>
      <c r="E2" t="s">
        <v>85</v>
      </c>
      <c r="F2" t="s">
        <v>84</v>
      </c>
      <c r="G2" t="s">
        <v>83</v>
      </c>
      <c r="H2" t="s">
        <v>82</v>
      </c>
      <c r="I2" t="s">
        <v>94</v>
      </c>
      <c r="J2" t="s">
        <v>95</v>
      </c>
      <c r="K2" t="s">
        <v>81</v>
      </c>
      <c r="L2" s="3" t="s">
        <v>80</v>
      </c>
      <c r="M2" s="3" t="s">
        <v>79</v>
      </c>
      <c r="N2" s="3" t="s">
        <v>78</v>
      </c>
      <c r="O2" s="3" t="s">
        <v>77</v>
      </c>
      <c r="P2" s="3" t="s">
        <v>76</v>
      </c>
      <c r="Q2" s="3" t="s">
        <v>75</v>
      </c>
      <c r="R2" s="3" t="s">
        <v>74</v>
      </c>
      <c r="S2" s="3" t="s">
        <v>73</v>
      </c>
      <c r="T2" s="3" t="s">
        <v>72</v>
      </c>
      <c r="U2" s="3" t="s">
        <v>19</v>
      </c>
      <c r="V2" t="s">
        <v>18</v>
      </c>
    </row>
    <row r="3" spans="1:22" x14ac:dyDescent="0.25">
      <c r="A3" t="s">
        <v>273</v>
      </c>
      <c r="B3" t="s">
        <v>274</v>
      </c>
      <c r="C3" t="s">
        <v>1</v>
      </c>
      <c r="D3" t="s">
        <v>252</v>
      </c>
      <c r="E3" t="s">
        <v>255</v>
      </c>
      <c r="F3" t="s">
        <v>256</v>
      </c>
      <c r="G3">
        <v>91</v>
      </c>
      <c r="H3">
        <v>91</v>
      </c>
      <c r="I3">
        <v>91</v>
      </c>
      <c r="J3">
        <v>91</v>
      </c>
      <c r="L3" s="3">
        <v>0</v>
      </c>
      <c r="M3" s="3">
        <v>0</v>
      </c>
      <c r="N3" s="3">
        <v>0</v>
      </c>
      <c r="O3" s="3">
        <v>550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550</v>
      </c>
      <c r="V3" t="s">
        <v>71</v>
      </c>
    </row>
    <row r="4" spans="1:22" x14ac:dyDescent="0.25">
      <c r="A4" t="s">
        <v>273</v>
      </c>
      <c r="B4" t="s">
        <v>274</v>
      </c>
      <c r="C4" t="s">
        <v>1</v>
      </c>
      <c r="D4" t="s">
        <v>252</v>
      </c>
      <c r="E4" t="s">
        <v>255</v>
      </c>
      <c r="F4" t="s">
        <v>256</v>
      </c>
      <c r="G4">
        <v>90</v>
      </c>
      <c r="H4">
        <v>90</v>
      </c>
      <c r="I4">
        <v>90</v>
      </c>
      <c r="J4">
        <v>90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t="s">
        <v>71</v>
      </c>
    </row>
    <row r="5" spans="1:22" x14ac:dyDescent="0.25">
      <c r="A5" t="s">
        <v>272</v>
      </c>
      <c r="B5" t="s">
        <v>271</v>
      </c>
      <c r="C5" t="s">
        <v>1</v>
      </c>
      <c r="D5" t="s">
        <v>252</v>
      </c>
      <c r="E5" t="s">
        <v>255</v>
      </c>
      <c r="F5" t="s">
        <v>256</v>
      </c>
      <c r="G5">
        <v>89</v>
      </c>
      <c r="H5">
        <v>89</v>
      </c>
      <c r="I5">
        <v>89</v>
      </c>
      <c r="J5">
        <v>89</v>
      </c>
      <c r="L5" s="3">
        <v>0</v>
      </c>
      <c r="M5" s="3">
        <v>0</v>
      </c>
      <c r="N5" s="3">
        <v>0</v>
      </c>
      <c r="O5" s="3">
        <v>550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550</v>
      </c>
      <c r="V5" t="s">
        <v>71</v>
      </c>
    </row>
    <row r="6" spans="1:22" x14ac:dyDescent="0.25">
      <c r="A6" t="s">
        <v>272</v>
      </c>
      <c r="B6" t="s">
        <v>271</v>
      </c>
      <c r="C6" t="s">
        <v>1</v>
      </c>
      <c r="D6" t="s">
        <v>252</v>
      </c>
      <c r="E6" t="s">
        <v>255</v>
      </c>
      <c r="F6" t="s">
        <v>256</v>
      </c>
      <c r="G6">
        <v>88</v>
      </c>
      <c r="H6">
        <v>88</v>
      </c>
      <c r="I6">
        <v>88</v>
      </c>
      <c r="J6">
        <v>88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t="s">
        <v>71</v>
      </c>
    </row>
    <row r="7" spans="1:22" x14ac:dyDescent="0.25">
      <c r="A7" t="s">
        <v>272</v>
      </c>
      <c r="B7" t="s">
        <v>271</v>
      </c>
      <c r="C7" t="s">
        <v>1</v>
      </c>
      <c r="D7" t="s">
        <v>252</v>
      </c>
      <c r="E7" t="s">
        <v>255</v>
      </c>
      <c r="F7" t="s">
        <v>256</v>
      </c>
      <c r="G7">
        <v>87</v>
      </c>
      <c r="H7">
        <v>87</v>
      </c>
      <c r="I7">
        <v>87</v>
      </c>
      <c r="J7">
        <v>87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t="s">
        <v>71</v>
      </c>
    </row>
    <row r="8" spans="1:22" x14ac:dyDescent="0.25">
      <c r="A8" t="s">
        <v>261</v>
      </c>
      <c r="B8" t="s">
        <v>262</v>
      </c>
      <c r="C8" t="s">
        <v>1</v>
      </c>
      <c r="D8" t="s">
        <v>252</v>
      </c>
      <c r="E8" t="s">
        <v>255</v>
      </c>
      <c r="F8" t="s">
        <v>256</v>
      </c>
      <c r="G8">
        <v>86</v>
      </c>
      <c r="H8">
        <v>86</v>
      </c>
      <c r="I8">
        <v>86</v>
      </c>
      <c r="J8">
        <v>86</v>
      </c>
      <c r="L8" s="3">
        <v>0</v>
      </c>
      <c r="M8" s="3">
        <v>0</v>
      </c>
      <c r="N8" s="3">
        <v>0</v>
      </c>
      <c r="O8" s="3">
        <v>550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550</v>
      </c>
      <c r="V8" t="s">
        <v>71</v>
      </c>
    </row>
    <row r="9" spans="1:22" x14ac:dyDescent="0.25">
      <c r="A9" t="s">
        <v>259</v>
      </c>
      <c r="B9" t="s">
        <v>260</v>
      </c>
      <c r="C9" t="s">
        <v>1</v>
      </c>
      <c r="D9" t="s">
        <v>252</v>
      </c>
      <c r="E9" t="s">
        <v>255</v>
      </c>
      <c r="F9" t="s">
        <v>256</v>
      </c>
      <c r="G9">
        <v>85</v>
      </c>
      <c r="H9">
        <v>85</v>
      </c>
      <c r="I9">
        <v>85</v>
      </c>
      <c r="J9">
        <v>85</v>
      </c>
      <c r="L9" s="3">
        <v>0</v>
      </c>
      <c r="M9" s="3">
        <v>0</v>
      </c>
      <c r="N9" s="3">
        <v>0</v>
      </c>
      <c r="O9" s="3">
        <v>660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660</v>
      </c>
      <c r="V9" t="s">
        <v>71</v>
      </c>
    </row>
    <row r="10" spans="1:22" x14ac:dyDescent="0.25">
      <c r="A10" t="s">
        <v>259</v>
      </c>
      <c r="B10" t="s">
        <v>260</v>
      </c>
      <c r="C10" t="s">
        <v>1</v>
      </c>
      <c r="D10" t="s">
        <v>252</v>
      </c>
      <c r="E10" t="s">
        <v>255</v>
      </c>
      <c r="F10" t="s">
        <v>256</v>
      </c>
      <c r="G10">
        <v>84</v>
      </c>
      <c r="H10">
        <v>84</v>
      </c>
      <c r="I10">
        <v>84</v>
      </c>
      <c r="J10">
        <v>84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t="s">
        <v>71</v>
      </c>
    </row>
    <row r="11" spans="1:22" x14ac:dyDescent="0.25">
      <c r="A11" t="s">
        <v>88</v>
      </c>
      <c r="B11" t="s">
        <v>257</v>
      </c>
      <c r="C11" t="s">
        <v>1</v>
      </c>
      <c r="D11" t="s">
        <v>252</v>
      </c>
      <c r="E11" t="s">
        <v>255</v>
      </c>
      <c r="F11" t="s">
        <v>256</v>
      </c>
      <c r="G11">
        <v>83</v>
      </c>
      <c r="H11">
        <v>83</v>
      </c>
      <c r="I11">
        <v>83</v>
      </c>
      <c r="J11">
        <v>83</v>
      </c>
      <c r="L11" s="3">
        <v>0</v>
      </c>
      <c r="M11" s="3">
        <v>0</v>
      </c>
      <c r="N11" s="3">
        <v>0</v>
      </c>
      <c r="O11" s="3">
        <v>440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440</v>
      </c>
      <c r="V11" t="s">
        <v>71</v>
      </c>
    </row>
    <row r="12" spans="1:22" x14ac:dyDescent="0.25">
      <c r="A12" t="s">
        <v>88</v>
      </c>
      <c r="B12" t="s">
        <v>257</v>
      </c>
      <c r="C12" t="s">
        <v>1</v>
      </c>
      <c r="D12" t="s">
        <v>252</v>
      </c>
      <c r="E12" t="s">
        <v>255</v>
      </c>
      <c r="F12" t="s">
        <v>256</v>
      </c>
      <c r="G12">
        <v>82</v>
      </c>
      <c r="H12">
        <v>82</v>
      </c>
      <c r="I12">
        <v>82</v>
      </c>
      <c r="J12">
        <v>82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t="s">
        <v>71</v>
      </c>
    </row>
    <row r="13" spans="1:22" ht="15.75" thickBot="1" x14ac:dyDescent="0.3">
      <c r="A13" t="s">
        <v>253</v>
      </c>
      <c r="B13" t="s">
        <v>254</v>
      </c>
      <c r="C13" t="s">
        <v>1</v>
      </c>
      <c r="D13" t="s">
        <v>252</v>
      </c>
      <c r="E13" t="s">
        <v>255</v>
      </c>
      <c r="F13" t="s">
        <v>256</v>
      </c>
      <c r="G13">
        <v>81</v>
      </c>
      <c r="H13">
        <v>81</v>
      </c>
      <c r="I13">
        <v>81</v>
      </c>
      <c r="J13">
        <v>81</v>
      </c>
      <c r="L13" s="3">
        <v>0</v>
      </c>
      <c r="M13" s="3">
        <v>0</v>
      </c>
      <c r="N13" s="3">
        <v>0</v>
      </c>
      <c r="O13" s="3">
        <v>440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440</v>
      </c>
      <c r="V13" t="s">
        <v>71</v>
      </c>
    </row>
    <row r="14" spans="1:22" ht="15.75" thickBot="1" x14ac:dyDescent="0.3">
      <c r="A14" s="34" t="s">
        <v>93</v>
      </c>
      <c r="B14" s="35"/>
      <c r="C14" s="35"/>
      <c r="D14" s="35"/>
      <c r="E14" s="35"/>
      <c r="F14" s="35"/>
      <c r="G14" s="35"/>
      <c r="H14" s="35"/>
      <c r="I14" s="35"/>
      <c r="J14" s="35"/>
      <c r="K14" s="36"/>
      <c r="L14" s="5">
        <f>+SUBTOTAL(9,Tabla3[V EXENTA])</f>
        <v>0</v>
      </c>
      <c r="M14" s="5">
        <f>+SUBTOTAL(9,Tabla3[VENTAS NO])</f>
        <v>0</v>
      </c>
      <c r="N14" s="5">
        <f>+SUBTOTAL(9,Tabla3[V NO SUJETAS])</f>
        <v>0</v>
      </c>
      <c r="O14" s="5">
        <f>+SUBTOTAL(9,Tabla3[V GRAVADAS])</f>
        <v>3190</v>
      </c>
      <c r="P14" s="5">
        <f>+SUBTOTAL(9,Tabla3[EX IN CA])</f>
        <v>0</v>
      </c>
      <c r="Q14" s="5">
        <f>+SUBTOTAL(9,Tabla3[EX OUT CA])</f>
        <v>0</v>
      </c>
      <c r="R14" s="5">
        <f>+SUBTOTAL(9,Tabla3[EX SERVICE])</f>
        <v>0</v>
      </c>
      <c r="S14" s="5">
        <f>+SUBTOTAL(9,Tabla3[V ZONA FRAN])</f>
        <v>0</v>
      </c>
      <c r="T14" s="5">
        <f>+SUBTOTAL(9,Tabla3[V CTA A 3ERO])</f>
        <v>0</v>
      </c>
      <c r="U14" s="5">
        <f>+SUBTOTAL(9,Tabla3[TOTAL VENTA])</f>
        <v>3190</v>
      </c>
      <c r="V14" s="3">
        <f>+U14/1.13</f>
        <v>2823.0088495575224</v>
      </c>
    </row>
  </sheetData>
  <mergeCells count="1">
    <mergeCell ref="A14:K14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99"/>
  <sheetViews>
    <sheetView topLeftCell="A82" workbookViewId="0">
      <selection activeCell="A98" sqref="A98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5" max="5" width="17.28515625" bestFit="1" customWidth="1"/>
    <col min="9" max="9" width="11.42578125" style="2"/>
  </cols>
  <sheetData>
    <row r="1" spans="1:8" x14ac:dyDescent="0.25">
      <c r="A1" s="1" t="s">
        <v>70</v>
      </c>
      <c r="B1" t="s">
        <v>69</v>
      </c>
    </row>
    <row r="2" spans="1:8" x14ac:dyDescent="0.25">
      <c r="A2" s="1" t="s">
        <v>68</v>
      </c>
      <c r="B2" t="s">
        <v>67</v>
      </c>
      <c r="E2" s="1"/>
      <c r="F2" s="1"/>
      <c r="G2" s="1"/>
      <c r="H2" s="1"/>
    </row>
    <row r="3" spans="1:8" x14ac:dyDescent="0.25">
      <c r="A3" s="1" t="s">
        <v>66</v>
      </c>
      <c r="B3" t="s">
        <v>65</v>
      </c>
      <c r="E3" s="1"/>
      <c r="F3" s="1"/>
      <c r="G3" s="1"/>
      <c r="H3" s="1"/>
    </row>
    <row r="4" spans="1:8" x14ac:dyDescent="0.25">
      <c r="A4" s="1" t="s">
        <v>64</v>
      </c>
      <c r="B4" t="s">
        <v>63</v>
      </c>
      <c r="E4" s="1"/>
      <c r="F4" s="1"/>
      <c r="G4" s="1"/>
      <c r="H4" s="1"/>
    </row>
    <row r="5" spans="1:8" x14ac:dyDescent="0.25">
      <c r="A5" s="1" t="s">
        <v>62</v>
      </c>
      <c r="B5" t="s">
        <v>61</v>
      </c>
      <c r="E5" s="1"/>
      <c r="F5" s="1"/>
      <c r="G5" s="1"/>
      <c r="H5" s="1"/>
    </row>
    <row r="6" spans="1:8" x14ac:dyDescent="0.25">
      <c r="A6" s="1" t="s">
        <v>60</v>
      </c>
      <c r="B6" t="s">
        <v>59</v>
      </c>
      <c r="E6" s="1"/>
      <c r="F6" s="1"/>
      <c r="G6" s="1"/>
      <c r="H6" s="1"/>
    </row>
    <row r="7" spans="1:8" x14ac:dyDescent="0.25">
      <c r="A7" s="1" t="s">
        <v>58</v>
      </c>
      <c r="B7" t="s">
        <v>57</v>
      </c>
      <c r="E7" s="1"/>
      <c r="F7" s="1"/>
      <c r="G7" s="1"/>
      <c r="H7" s="1"/>
    </row>
    <row r="8" spans="1:8" x14ac:dyDescent="0.25">
      <c r="A8" s="1" t="s">
        <v>56</v>
      </c>
      <c r="B8" t="s">
        <v>55</v>
      </c>
      <c r="E8" s="1"/>
      <c r="F8" s="1"/>
      <c r="G8" s="1"/>
      <c r="H8" s="1"/>
    </row>
    <row r="9" spans="1:8" x14ac:dyDescent="0.25">
      <c r="A9" s="1" t="s">
        <v>54</v>
      </c>
      <c r="B9" t="s">
        <v>53</v>
      </c>
      <c r="E9" s="1"/>
      <c r="F9" s="1"/>
      <c r="G9" s="1"/>
      <c r="H9" s="1"/>
    </row>
    <row r="10" spans="1:8" x14ac:dyDescent="0.25">
      <c r="A10" s="1" t="s">
        <v>52</v>
      </c>
      <c r="B10" t="s">
        <v>51</v>
      </c>
      <c r="E10" s="1"/>
      <c r="F10" s="1"/>
      <c r="G10" s="1"/>
      <c r="H10" s="1"/>
    </row>
    <row r="11" spans="1:8" x14ac:dyDescent="0.25">
      <c r="A11" s="1" t="s">
        <v>50</v>
      </c>
      <c r="B11" t="s">
        <v>49</v>
      </c>
      <c r="E11" s="1"/>
      <c r="F11" s="1"/>
      <c r="G11" s="1"/>
      <c r="H11" s="1"/>
    </row>
    <row r="12" spans="1:8" x14ac:dyDescent="0.25">
      <c r="A12" s="1" t="s">
        <v>48</v>
      </c>
      <c r="B12" t="s">
        <v>47</v>
      </c>
      <c r="E12" s="1"/>
      <c r="F12" s="1"/>
      <c r="G12" s="1"/>
      <c r="H12" s="1"/>
    </row>
    <row r="13" spans="1:8" x14ac:dyDescent="0.25">
      <c r="A13" s="1" t="s">
        <v>46</v>
      </c>
      <c r="B13" t="s">
        <v>45</v>
      </c>
    </row>
    <row r="14" spans="1:8" x14ac:dyDescent="0.25">
      <c r="A14" s="1" t="s">
        <v>44</v>
      </c>
      <c r="B14" t="s">
        <v>43</v>
      </c>
    </row>
    <row r="15" spans="1:8" x14ac:dyDescent="0.25">
      <c r="A15" s="1" t="s">
        <v>42</v>
      </c>
      <c r="B15" t="s">
        <v>41</v>
      </c>
    </row>
    <row r="16" spans="1:8" x14ac:dyDescent="0.25">
      <c r="A16" s="1" t="s">
        <v>40</v>
      </c>
      <c r="B16" t="s">
        <v>39</v>
      </c>
    </row>
    <row r="17" spans="1:2" x14ac:dyDescent="0.25">
      <c r="A17" s="1" t="s">
        <v>38</v>
      </c>
      <c r="B17" t="s">
        <v>37</v>
      </c>
    </row>
    <row r="18" spans="1:2" x14ac:dyDescent="0.25">
      <c r="A18" s="1" t="s">
        <v>36</v>
      </c>
      <c r="B18" t="s">
        <v>35</v>
      </c>
    </row>
    <row r="19" spans="1:2" x14ac:dyDescent="0.25">
      <c r="A19" s="1" t="s">
        <v>34</v>
      </c>
      <c r="B19" t="s">
        <v>33</v>
      </c>
    </row>
    <row r="20" spans="1:2" x14ac:dyDescent="0.25">
      <c r="A20" s="1" t="s">
        <v>32</v>
      </c>
      <c r="B20" t="s">
        <v>31</v>
      </c>
    </row>
    <row r="21" spans="1:2" x14ac:dyDescent="0.25">
      <c r="A21" s="1" t="s">
        <v>96</v>
      </c>
      <c r="B21" t="s">
        <v>97</v>
      </c>
    </row>
    <row r="22" spans="1:2" x14ac:dyDescent="0.25">
      <c r="A22" s="1" t="s">
        <v>98</v>
      </c>
      <c r="B22" t="s">
        <v>99</v>
      </c>
    </row>
    <row r="23" spans="1:2" x14ac:dyDescent="0.25">
      <c r="A23" s="1" t="s">
        <v>100</v>
      </c>
      <c r="B23" t="s">
        <v>101</v>
      </c>
    </row>
    <row r="24" spans="1:2" x14ac:dyDescent="0.25">
      <c r="A24" s="1" t="s">
        <v>102</v>
      </c>
      <c r="B24" t="s">
        <v>103</v>
      </c>
    </row>
    <row r="25" spans="1:2" x14ac:dyDescent="0.25">
      <c r="A25" s="1" t="s">
        <v>104</v>
      </c>
      <c r="B25" t="s">
        <v>105</v>
      </c>
    </row>
    <row r="26" spans="1:2" x14ac:dyDescent="0.25">
      <c r="A26" s="1" t="s">
        <v>106</v>
      </c>
      <c r="B26" t="s">
        <v>107</v>
      </c>
    </row>
    <row r="27" spans="1:2" x14ac:dyDescent="0.25">
      <c r="A27" s="1" t="s">
        <v>108</v>
      </c>
      <c r="B27" t="s">
        <v>109</v>
      </c>
    </row>
    <row r="28" spans="1:2" x14ac:dyDescent="0.25">
      <c r="A28" s="1" t="s">
        <v>110</v>
      </c>
      <c r="B28" t="s">
        <v>111</v>
      </c>
    </row>
    <row r="29" spans="1:2" x14ac:dyDescent="0.25">
      <c r="A29" s="1" t="s">
        <v>112</v>
      </c>
      <c r="B29" t="s">
        <v>113</v>
      </c>
    </row>
    <row r="30" spans="1:2" x14ac:dyDescent="0.25">
      <c r="A30" s="1" t="s">
        <v>114</v>
      </c>
      <c r="B30" t="s">
        <v>115</v>
      </c>
    </row>
    <row r="31" spans="1:2" x14ac:dyDescent="0.25">
      <c r="A31" s="1" t="s">
        <v>116</v>
      </c>
      <c r="B31" t="s">
        <v>117</v>
      </c>
    </row>
    <row r="32" spans="1:2" x14ac:dyDescent="0.25">
      <c r="A32" s="1" t="s">
        <v>118</v>
      </c>
      <c r="B32" t="s">
        <v>119</v>
      </c>
    </row>
    <row r="33" spans="1:2" x14ac:dyDescent="0.25">
      <c r="A33" s="1" t="s">
        <v>120</v>
      </c>
      <c r="B33" t="s">
        <v>121</v>
      </c>
    </row>
    <row r="34" spans="1:2" x14ac:dyDescent="0.25">
      <c r="A34" s="1" t="s">
        <v>122</v>
      </c>
      <c r="B34" t="s">
        <v>123</v>
      </c>
    </row>
    <row r="35" spans="1:2" x14ac:dyDescent="0.25">
      <c r="A35" s="1" t="s">
        <v>124</v>
      </c>
      <c r="B35" t="s">
        <v>125</v>
      </c>
    </row>
    <row r="36" spans="1:2" x14ac:dyDescent="0.25">
      <c r="A36" s="1" t="s">
        <v>126</v>
      </c>
      <c r="B36" t="s">
        <v>127</v>
      </c>
    </row>
    <row r="37" spans="1:2" x14ac:dyDescent="0.25">
      <c r="A37" s="1" t="s">
        <v>128</v>
      </c>
      <c r="B37" t="s">
        <v>129</v>
      </c>
    </row>
    <row r="38" spans="1:2" x14ac:dyDescent="0.25">
      <c r="A38" s="1" t="s">
        <v>130</v>
      </c>
      <c r="B38" t="s">
        <v>131</v>
      </c>
    </row>
    <row r="39" spans="1:2" x14ac:dyDescent="0.25">
      <c r="A39" s="1" t="s">
        <v>132</v>
      </c>
      <c r="B39" t="s">
        <v>133</v>
      </c>
    </row>
    <row r="40" spans="1:2" x14ac:dyDescent="0.25">
      <c r="A40" s="1" t="s">
        <v>134</v>
      </c>
      <c r="B40" t="s">
        <v>135</v>
      </c>
    </row>
    <row r="41" spans="1:2" x14ac:dyDescent="0.25">
      <c r="A41" s="1" t="s">
        <v>136</v>
      </c>
      <c r="B41" t="s">
        <v>137</v>
      </c>
    </row>
    <row r="42" spans="1:2" x14ac:dyDescent="0.25">
      <c r="A42" s="1" t="s">
        <v>138</v>
      </c>
      <c r="B42" t="s">
        <v>139</v>
      </c>
    </row>
    <row r="43" spans="1:2" x14ac:dyDescent="0.25">
      <c r="A43" s="1" t="s">
        <v>140</v>
      </c>
      <c r="B43" t="s">
        <v>141</v>
      </c>
    </row>
    <row r="44" spans="1:2" x14ac:dyDescent="0.25">
      <c r="A44" s="1" t="s">
        <v>142</v>
      </c>
      <c r="B44" t="s">
        <v>143</v>
      </c>
    </row>
    <row r="45" spans="1:2" x14ac:dyDescent="0.25">
      <c r="A45" s="1" t="s">
        <v>144</v>
      </c>
      <c r="B45" t="s">
        <v>145</v>
      </c>
    </row>
    <row r="46" spans="1:2" x14ac:dyDescent="0.25">
      <c r="A46" s="1" t="s">
        <v>146</v>
      </c>
      <c r="B46" t="s">
        <v>147</v>
      </c>
    </row>
    <row r="47" spans="1:2" x14ac:dyDescent="0.25">
      <c r="A47" s="1" t="s">
        <v>148</v>
      </c>
      <c r="B47" t="s">
        <v>149</v>
      </c>
    </row>
    <row r="48" spans="1:2" x14ac:dyDescent="0.25">
      <c r="A48" s="1" t="s">
        <v>150</v>
      </c>
      <c r="B48" s="1" t="s">
        <v>30</v>
      </c>
    </row>
    <row r="49" spans="1:2" x14ac:dyDescent="0.25">
      <c r="A49" s="1" t="s">
        <v>151</v>
      </c>
      <c r="B49" t="s">
        <v>152</v>
      </c>
    </row>
    <row r="50" spans="1:2" x14ac:dyDescent="0.25">
      <c r="A50" s="1" t="s">
        <v>153</v>
      </c>
      <c r="B50" t="s">
        <v>154</v>
      </c>
    </row>
    <row r="51" spans="1:2" x14ac:dyDescent="0.25">
      <c r="A51" s="1" t="s">
        <v>155</v>
      </c>
      <c r="B51" t="s">
        <v>156</v>
      </c>
    </row>
    <row r="52" spans="1:2" x14ac:dyDescent="0.25">
      <c r="A52" s="1" t="s">
        <v>157</v>
      </c>
      <c r="B52" t="s">
        <v>158</v>
      </c>
    </row>
    <row r="53" spans="1:2" x14ac:dyDescent="0.25">
      <c r="A53" s="1" t="s">
        <v>159</v>
      </c>
      <c r="B53" t="s">
        <v>160</v>
      </c>
    </row>
    <row r="54" spans="1:2" x14ac:dyDescent="0.25">
      <c r="A54" s="1" t="s">
        <v>161</v>
      </c>
      <c r="B54" t="s">
        <v>162</v>
      </c>
    </row>
    <row r="55" spans="1:2" x14ac:dyDescent="0.25">
      <c r="A55" s="1" t="s">
        <v>163</v>
      </c>
      <c r="B55" t="s">
        <v>164</v>
      </c>
    </row>
    <row r="56" spans="1:2" x14ac:dyDescent="0.25">
      <c r="A56" s="1" t="s">
        <v>29</v>
      </c>
      <c r="B56" t="s">
        <v>165</v>
      </c>
    </row>
    <row r="57" spans="1:2" x14ac:dyDescent="0.25">
      <c r="A57" s="1" t="s">
        <v>166</v>
      </c>
      <c r="B57" t="s">
        <v>167</v>
      </c>
    </row>
    <row r="58" spans="1:2" x14ac:dyDescent="0.25">
      <c r="A58" s="1" t="s">
        <v>168</v>
      </c>
      <c r="B58" t="s">
        <v>169</v>
      </c>
    </row>
    <row r="59" spans="1:2" x14ac:dyDescent="0.25">
      <c r="A59" s="1" t="s">
        <v>170</v>
      </c>
      <c r="B59" t="s">
        <v>171</v>
      </c>
    </row>
    <row r="60" spans="1:2" x14ac:dyDescent="0.25">
      <c r="A60" s="1" t="s">
        <v>172</v>
      </c>
      <c r="B60" t="s">
        <v>173</v>
      </c>
    </row>
    <row r="61" spans="1:2" x14ac:dyDescent="0.25">
      <c r="A61" s="1" t="s">
        <v>174</v>
      </c>
      <c r="B61" t="s">
        <v>175</v>
      </c>
    </row>
    <row r="62" spans="1:2" x14ac:dyDescent="0.25">
      <c r="A62" s="1" t="s">
        <v>176</v>
      </c>
      <c r="B62" t="s">
        <v>177</v>
      </c>
    </row>
    <row r="63" spans="1:2" x14ac:dyDescent="0.25">
      <c r="A63" s="1" t="s">
        <v>178</v>
      </c>
      <c r="B63" t="s">
        <v>179</v>
      </c>
    </row>
    <row r="64" spans="1:2" x14ac:dyDescent="0.25">
      <c r="A64" s="1" t="s">
        <v>180</v>
      </c>
      <c r="B64" t="s">
        <v>181</v>
      </c>
    </row>
    <row r="65" spans="1:2" x14ac:dyDescent="0.25">
      <c r="A65" s="1" t="s">
        <v>182</v>
      </c>
      <c r="B65" t="s">
        <v>183</v>
      </c>
    </row>
    <row r="66" spans="1:2" x14ac:dyDescent="0.25">
      <c r="A66" s="1" t="s">
        <v>184</v>
      </c>
      <c r="B66" t="s">
        <v>185</v>
      </c>
    </row>
    <row r="67" spans="1:2" x14ac:dyDescent="0.25">
      <c r="A67" s="1" t="s">
        <v>186</v>
      </c>
      <c r="B67" t="s">
        <v>187</v>
      </c>
    </row>
    <row r="68" spans="1:2" x14ac:dyDescent="0.25">
      <c r="A68" s="1" t="s">
        <v>188</v>
      </c>
      <c r="B68" t="s">
        <v>189</v>
      </c>
    </row>
    <row r="69" spans="1:2" x14ac:dyDescent="0.25">
      <c r="A69" s="1" t="s">
        <v>190</v>
      </c>
      <c r="B69" t="s">
        <v>191</v>
      </c>
    </row>
    <row r="70" spans="1:2" x14ac:dyDescent="0.25">
      <c r="A70" s="1" t="s">
        <v>192</v>
      </c>
      <c r="B70" t="s">
        <v>193</v>
      </c>
    </row>
    <row r="71" spans="1:2" x14ac:dyDescent="0.25">
      <c r="A71" s="1" t="s">
        <v>194</v>
      </c>
      <c r="B71" t="s">
        <v>195</v>
      </c>
    </row>
    <row r="72" spans="1:2" x14ac:dyDescent="0.25">
      <c r="A72" s="1" t="s">
        <v>196</v>
      </c>
      <c r="B72" t="s">
        <v>197</v>
      </c>
    </row>
    <row r="73" spans="1:2" x14ac:dyDescent="0.25">
      <c r="A73" s="1" t="s">
        <v>198</v>
      </c>
      <c r="B73" t="s">
        <v>199</v>
      </c>
    </row>
    <row r="74" spans="1:2" x14ac:dyDescent="0.25">
      <c r="A74" s="1" t="s">
        <v>200</v>
      </c>
      <c r="B74" t="s">
        <v>201</v>
      </c>
    </row>
    <row r="75" spans="1:2" x14ac:dyDescent="0.25">
      <c r="A75" s="1" t="s">
        <v>202</v>
      </c>
      <c r="B75" t="s">
        <v>203</v>
      </c>
    </row>
    <row r="76" spans="1:2" x14ac:dyDescent="0.25">
      <c r="A76" s="1" t="s">
        <v>204</v>
      </c>
      <c r="B76" t="s">
        <v>205</v>
      </c>
    </row>
    <row r="77" spans="1:2" x14ac:dyDescent="0.25">
      <c r="A77" s="1" t="s">
        <v>206</v>
      </c>
      <c r="B77" t="s">
        <v>207</v>
      </c>
    </row>
    <row r="78" spans="1:2" x14ac:dyDescent="0.25">
      <c r="A78" s="1" t="s">
        <v>208</v>
      </c>
      <c r="B78" s="31" t="s">
        <v>209</v>
      </c>
    </row>
    <row r="79" spans="1:2" x14ac:dyDescent="0.25">
      <c r="A79" s="1" t="s">
        <v>210</v>
      </c>
      <c r="B79" t="s">
        <v>211</v>
      </c>
    </row>
    <row r="80" spans="1:2" x14ac:dyDescent="0.25">
      <c r="A80" s="1" t="s">
        <v>212</v>
      </c>
      <c r="B80" t="s">
        <v>213</v>
      </c>
    </row>
    <row r="81" spans="1:2" x14ac:dyDescent="0.25">
      <c r="A81" s="1" t="s">
        <v>214</v>
      </c>
      <c r="B81" t="s">
        <v>215</v>
      </c>
    </row>
    <row r="82" spans="1:2" x14ac:dyDescent="0.25">
      <c r="A82" s="1" t="s">
        <v>216</v>
      </c>
      <c r="B82" t="s">
        <v>217</v>
      </c>
    </row>
    <row r="83" spans="1:2" x14ac:dyDescent="0.25">
      <c r="A83" s="1" t="s">
        <v>218</v>
      </c>
      <c r="B83" t="s">
        <v>219</v>
      </c>
    </row>
    <row r="84" spans="1:2" x14ac:dyDescent="0.25">
      <c r="A84" s="1" t="s">
        <v>220</v>
      </c>
      <c r="B84" t="s">
        <v>221</v>
      </c>
    </row>
    <row r="85" spans="1:2" x14ac:dyDescent="0.25">
      <c r="A85" s="1" t="s">
        <v>222</v>
      </c>
      <c r="B85" t="s">
        <v>223</v>
      </c>
    </row>
    <row r="86" spans="1:2" x14ac:dyDescent="0.25">
      <c r="A86" s="1" t="s">
        <v>224</v>
      </c>
      <c r="B86" t="s">
        <v>225</v>
      </c>
    </row>
    <row r="87" spans="1:2" x14ac:dyDescent="0.25">
      <c r="A87" s="1" t="s">
        <v>226</v>
      </c>
      <c r="B87" t="s">
        <v>227</v>
      </c>
    </row>
    <row r="88" spans="1:2" x14ac:dyDescent="0.25">
      <c r="A88" s="1" t="s">
        <v>228</v>
      </c>
      <c r="B88" t="s">
        <v>229</v>
      </c>
    </row>
    <row r="89" spans="1:2" x14ac:dyDescent="0.25">
      <c r="A89" s="1" t="s">
        <v>230</v>
      </c>
      <c r="B89" t="s">
        <v>231</v>
      </c>
    </row>
    <row r="90" spans="1:2" x14ac:dyDescent="0.25">
      <c r="A90" s="1" t="s">
        <v>232</v>
      </c>
      <c r="B90" t="s">
        <v>233</v>
      </c>
    </row>
    <row r="91" spans="1:2" x14ac:dyDescent="0.25">
      <c r="A91" s="1" t="s">
        <v>234</v>
      </c>
      <c r="B91" t="s">
        <v>235</v>
      </c>
    </row>
    <row r="92" spans="1:2" x14ac:dyDescent="0.25">
      <c r="A92" s="1" t="s">
        <v>236</v>
      </c>
      <c r="B92" s="32" t="s">
        <v>237</v>
      </c>
    </row>
    <row r="93" spans="1:2" x14ac:dyDescent="0.25">
      <c r="A93" s="1" t="s">
        <v>238</v>
      </c>
      <c r="B93" t="s">
        <v>239</v>
      </c>
    </row>
    <row r="94" spans="1:2" x14ac:dyDescent="0.25">
      <c r="A94" s="1" t="s">
        <v>240</v>
      </c>
      <c r="B94" t="s">
        <v>241</v>
      </c>
    </row>
    <row r="95" spans="1:2" x14ac:dyDescent="0.25">
      <c r="A95" s="1" t="s">
        <v>242</v>
      </c>
      <c r="B95" t="s">
        <v>243</v>
      </c>
    </row>
    <row r="96" spans="1:2" x14ac:dyDescent="0.25">
      <c r="A96" s="1" t="s">
        <v>244</v>
      </c>
      <c r="B96" t="s">
        <v>245</v>
      </c>
    </row>
    <row r="97" spans="1:2" x14ac:dyDescent="0.25">
      <c r="A97" s="1" t="s">
        <v>246</v>
      </c>
      <c r="B97" t="s">
        <v>247</v>
      </c>
    </row>
    <row r="98" spans="1:2" x14ac:dyDescent="0.25">
      <c r="A98" s="1" t="s">
        <v>248</v>
      </c>
      <c r="B98" t="s">
        <v>249</v>
      </c>
    </row>
    <row r="99" spans="1:2" x14ac:dyDescent="0.25">
      <c r="A99" s="1" t="s">
        <v>250</v>
      </c>
      <c r="B99" t="s">
        <v>251</v>
      </c>
    </row>
  </sheetData>
  <conditionalFormatting sqref="A1:A1048576">
    <cfRule type="duplicateValues" dxfId="0" priority="1"/>
  </conditionalFormatting>
  <dataValidations count="1">
    <dataValidation allowBlank="1" showInputMessage="1" showErrorMessage="1" errorTitle="Error" error="debe ingresar un nombre que tenga entre 3 y 40 carácteres " promptTitle=" " sqref="B78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560"/>
  <sheetViews>
    <sheetView topLeftCell="A537" workbookViewId="0">
      <selection sqref="A1:A560"/>
    </sheetView>
  </sheetViews>
  <sheetFormatPr baseColWidth="10" defaultRowHeight="15" x14ac:dyDescent="0.25"/>
  <sheetData>
    <row r="1" spans="1:2" x14ac:dyDescent="0.25">
      <c r="A1">
        <v>2701</v>
      </c>
      <c r="B1">
        <v>2701</v>
      </c>
    </row>
    <row r="2" spans="1:2" x14ac:dyDescent="0.25">
      <c r="A2">
        <v>2702</v>
      </c>
      <c r="B2">
        <v>2702</v>
      </c>
    </row>
    <row r="3" spans="1:2" x14ac:dyDescent="0.25">
      <c r="A3">
        <v>2703</v>
      </c>
      <c r="B3">
        <v>2703</v>
      </c>
    </row>
    <row r="4" spans="1:2" x14ac:dyDescent="0.25">
      <c r="A4">
        <v>2704</v>
      </c>
      <c r="B4">
        <v>2704</v>
      </c>
    </row>
    <row r="5" spans="1:2" x14ac:dyDescent="0.25">
      <c r="A5">
        <v>2705</v>
      </c>
      <c r="B5">
        <v>2705</v>
      </c>
    </row>
    <row r="6" spans="1:2" x14ac:dyDescent="0.25">
      <c r="A6">
        <v>2706</v>
      </c>
      <c r="B6">
        <v>2706</v>
      </c>
    </row>
    <row r="7" spans="1:2" x14ac:dyDescent="0.25">
      <c r="A7">
        <v>2707</v>
      </c>
      <c r="B7">
        <v>2707</v>
      </c>
    </row>
    <row r="8" spans="1:2" x14ac:dyDescent="0.25">
      <c r="A8">
        <v>2708</v>
      </c>
      <c r="B8">
        <v>2708</v>
      </c>
    </row>
    <row r="9" spans="1:2" x14ac:dyDescent="0.25">
      <c r="A9">
        <v>2709</v>
      </c>
      <c r="B9">
        <v>2709</v>
      </c>
    </row>
    <row r="10" spans="1:2" x14ac:dyDescent="0.25">
      <c r="A10">
        <v>2710</v>
      </c>
      <c r="B10">
        <v>2710</v>
      </c>
    </row>
    <row r="11" spans="1:2" x14ac:dyDescent="0.25">
      <c r="A11">
        <v>2711</v>
      </c>
      <c r="B11">
        <v>2711</v>
      </c>
    </row>
    <row r="12" spans="1:2" x14ac:dyDescent="0.25">
      <c r="A12">
        <v>2712</v>
      </c>
      <c r="B12">
        <v>2712</v>
      </c>
    </row>
    <row r="13" spans="1:2" x14ac:dyDescent="0.25">
      <c r="A13">
        <v>2713</v>
      </c>
      <c r="B13">
        <v>2713</v>
      </c>
    </row>
    <row r="14" spans="1:2" x14ac:dyDescent="0.25">
      <c r="A14">
        <v>2714</v>
      </c>
      <c r="B14">
        <v>2714</v>
      </c>
    </row>
    <row r="15" spans="1:2" x14ac:dyDescent="0.25">
      <c r="A15">
        <v>2715</v>
      </c>
      <c r="B15">
        <v>2715</v>
      </c>
    </row>
    <row r="16" spans="1:2" x14ac:dyDescent="0.25">
      <c r="A16">
        <v>2716</v>
      </c>
      <c r="B16">
        <v>2716</v>
      </c>
    </row>
    <row r="17" spans="1:2" x14ac:dyDescent="0.25">
      <c r="A17">
        <v>2717</v>
      </c>
      <c r="B17">
        <v>2717</v>
      </c>
    </row>
    <row r="18" spans="1:2" x14ac:dyDescent="0.25">
      <c r="A18">
        <v>2718</v>
      </c>
      <c r="B18">
        <v>2718</v>
      </c>
    </row>
    <row r="19" spans="1:2" x14ac:dyDescent="0.25">
      <c r="A19">
        <v>2719</v>
      </c>
      <c r="B19">
        <v>2719</v>
      </c>
    </row>
    <row r="20" spans="1:2" x14ac:dyDescent="0.25">
      <c r="A20">
        <v>2720</v>
      </c>
      <c r="B20">
        <v>2720</v>
      </c>
    </row>
    <row r="21" spans="1:2" x14ac:dyDescent="0.25">
      <c r="A21">
        <v>2721</v>
      </c>
      <c r="B21">
        <v>2721</v>
      </c>
    </row>
    <row r="22" spans="1:2" x14ac:dyDescent="0.25">
      <c r="A22">
        <v>2722</v>
      </c>
      <c r="B22">
        <v>2722</v>
      </c>
    </row>
    <row r="23" spans="1:2" x14ac:dyDescent="0.25">
      <c r="A23">
        <v>2723</v>
      </c>
      <c r="B23">
        <v>2723</v>
      </c>
    </row>
    <row r="24" spans="1:2" x14ac:dyDescent="0.25">
      <c r="A24">
        <v>2724</v>
      </c>
      <c r="B24">
        <v>2724</v>
      </c>
    </row>
    <row r="25" spans="1:2" x14ac:dyDescent="0.25">
      <c r="A25">
        <v>2725</v>
      </c>
      <c r="B25">
        <v>2725</v>
      </c>
    </row>
    <row r="26" spans="1:2" x14ac:dyDescent="0.25">
      <c r="A26">
        <v>2726</v>
      </c>
      <c r="B26">
        <v>2726</v>
      </c>
    </row>
    <row r="27" spans="1:2" x14ac:dyDescent="0.25">
      <c r="A27">
        <v>2727</v>
      </c>
      <c r="B27">
        <v>2727</v>
      </c>
    </row>
    <row r="28" spans="1:2" x14ac:dyDescent="0.25">
      <c r="A28">
        <v>2728</v>
      </c>
      <c r="B28">
        <v>2728</v>
      </c>
    </row>
    <row r="29" spans="1:2" x14ac:dyDescent="0.25">
      <c r="A29">
        <v>2729</v>
      </c>
      <c r="B29">
        <v>2729</v>
      </c>
    </row>
    <row r="30" spans="1:2" x14ac:dyDescent="0.25">
      <c r="A30">
        <v>2730</v>
      </c>
      <c r="B30">
        <v>2730</v>
      </c>
    </row>
    <row r="31" spans="1:2" x14ac:dyDescent="0.25">
      <c r="A31">
        <v>2731</v>
      </c>
      <c r="B31">
        <v>2731</v>
      </c>
    </row>
    <row r="32" spans="1:2" x14ac:dyDescent="0.25">
      <c r="A32">
        <v>2732</v>
      </c>
      <c r="B32">
        <v>2732</v>
      </c>
    </row>
    <row r="33" spans="1:2" x14ac:dyDescent="0.25">
      <c r="A33">
        <v>2733</v>
      </c>
      <c r="B33">
        <v>2733</v>
      </c>
    </row>
    <row r="34" spans="1:2" x14ac:dyDescent="0.25">
      <c r="A34">
        <v>2734</v>
      </c>
      <c r="B34">
        <v>2734</v>
      </c>
    </row>
    <row r="35" spans="1:2" x14ac:dyDescent="0.25">
      <c r="A35">
        <v>2735</v>
      </c>
      <c r="B35">
        <v>2735</v>
      </c>
    </row>
    <row r="36" spans="1:2" x14ac:dyDescent="0.25">
      <c r="A36">
        <v>2736</v>
      </c>
      <c r="B36">
        <v>2736</v>
      </c>
    </row>
    <row r="37" spans="1:2" x14ac:dyDescent="0.25">
      <c r="A37">
        <v>2737</v>
      </c>
      <c r="B37">
        <v>2737</v>
      </c>
    </row>
    <row r="38" spans="1:2" x14ac:dyDescent="0.25">
      <c r="A38">
        <v>2738</v>
      </c>
      <c r="B38">
        <v>2738</v>
      </c>
    </row>
    <row r="39" spans="1:2" x14ac:dyDescent="0.25">
      <c r="A39">
        <v>2739</v>
      </c>
      <c r="B39">
        <v>2739</v>
      </c>
    </row>
    <row r="40" spans="1:2" x14ac:dyDescent="0.25">
      <c r="A40">
        <v>2740</v>
      </c>
      <c r="B40">
        <v>2740</v>
      </c>
    </row>
    <row r="41" spans="1:2" x14ac:dyDescent="0.25">
      <c r="A41">
        <v>2741</v>
      </c>
      <c r="B41">
        <v>2741</v>
      </c>
    </row>
    <row r="42" spans="1:2" x14ac:dyDescent="0.25">
      <c r="A42">
        <v>2742</v>
      </c>
      <c r="B42">
        <v>2742</v>
      </c>
    </row>
    <row r="43" spans="1:2" x14ac:dyDescent="0.25">
      <c r="A43">
        <v>2743</v>
      </c>
      <c r="B43">
        <v>2743</v>
      </c>
    </row>
    <row r="44" spans="1:2" x14ac:dyDescent="0.25">
      <c r="A44">
        <v>2744</v>
      </c>
      <c r="B44">
        <v>2744</v>
      </c>
    </row>
    <row r="45" spans="1:2" x14ac:dyDescent="0.25">
      <c r="A45">
        <v>2745</v>
      </c>
      <c r="B45">
        <v>2745</v>
      </c>
    </row>
    <row r="46" spans="1:2" x14ac:dyDescent="0.25">
      <c r="A46">
        <v>2746</v>
      </c>
      <c r="B46">
        <v>2746</v>
      </c>
    </row>
    <row r="47" spans="1:2" x14ac:dyDescent="0.25">
      <c r="A47">
        <v>2747</v>
      </c>
      <c r="B47">
        <v>2747</v>
      </c>
    </row>
    <row r="48" spans="1:2" x14ac:dyDescent="0.25">
      <c r="A48">
        <v>2748</v>
      </c>
      <c r="B48">
        <v>2748</v>
      </c>
    </row>
    <row r="49" spans="1:2" x14ac:dyDescent="0.25">
      <c r="A49">
        <v>2749</v>
      </c>
      <c r="B49">
        <v>2749</v>
      </c>
    </row>
    <row r="50" spans="1:2" x14ac:dyDescent="0.25">
      <c r="A50">
        <v>2750</v>
      </c>
      <c r="B50">
        <v>2750</v>
      </c>
    </row>
    <row r="51" spans="1:2" x14ac:dyDescent="0.25">
      <c r="A51">
        <v>2751</v>
      </c>
      <c r="B51">
        <v>2751</v>
      </c>
    </row>
    <row r="52" spans="1:2" x14ac:dyDescent="0.25">
      <c r="A52">
        <v>2752</v>
      </c>
      <c r="B52">
        <v>2752</v>
      </c>
    </row>
    <row r="53" spans="1:2" x14ac:dyDescent="0.25">
      <c r="A53">
        <v>2753</v>
      </c>
      <c r="B53">
        <v>2753</v>
      </c>
    </row>
    <row r="54" spans="1:2" x14ac:dyDescent="0.25">
      <c r="A54">
        <v>2754</v>
      </c>
      <c r="B54">
        <v>2754</v>
      </c>
    </row>
    <row r="55" spans="1:2" x14ac:dyDescent="0.25">
      <c r="A55">
        <v>2755</v>
      </c>
      <c r="B55">
        <v>2755</v>
      </c>
    </row>
    <row r="56" spans="1:2" x14ac:dyDescent="0.25">
      <c r="A56">
        <v>2756</v>
      </c>
      <c r="B56">
        <v>2756</v>
      </c>
    </row>
    <row r="57" spans="1:2" x14ac:dyDescent="0.25">
      <c r="A57">
        <v>2757</v>
      </c>
      <c r="B57">
        <v>2757</v>
      </c>
    </row>
    <row r="58" spans="1:2" x14ac:dyDescent="0.25">
      <c r="A58">
        <v>2758</v>
      </c>
      <c r="B58">
        <v>2758</v>
      </c>
    </row>
    <row r="59" spans="1:2" x14ac:dyDescent="0.25">
      <c r="A59">
        <v>2759</v>
      </c>
      <c r="B59">
        <v>2759</v>
      </c>
    </row>
    <row r="60" spans="1:2" x14ac:dyDescent="0.25">
      <c r="A60">
        <v>2760</v>
      </c>
      <c r="B60">
        <v>2760</v>
      </c>
    </row>
    <row r="61" spans="1:2" x14ac:dyDescent="0.25">
      <c r="A61">
        <v>2761</v>
      </c>
      <c r="B61">
        <v>2761</v>
      </c>
    </row>
    <row r="62" spans="1:2" x14ac:dyDescent="0.25">
      <c r="A62">
        <v>2762</v>
      </c>
      <c r="B62">
        <v>2762</v>
      </c>
    </row>
    <row r="63" spans="1:2" x14ac:dyDescent="0.25">
      <c r="A63">
        <v>2763</v>
      </c>
      <c r="B63">
        <v>2763</v>
      </c>
    </row>
    <row r="64" spans="1:2" x14ac:dyDescent="0.25">
      <c r="A64">
        <v>2764</v>
      </c>
      <c r="B64">
        <v>2764</v>
      </c>
    </row>
    <row r="65" spans="1:2" x14ac:dyDescent="0.25">
      <c r="A65">
        <v>2765</v>
      </c>
      <c r="B65">
        <v>2765</v>
      </c>
    </row>
    <row r="66" spans="1:2" x14ac:dyDescent="0.25">
      <c r="A66">
        <v>2766</v>
      </c>
      <c r="B66">
        <v>2766</v>
      </c>
    </row>
    <row r="67" spans="1:2" x14ac:dyDescent="0.25">
      <c r="A67">
        <v>2767</v>
      </c>
      <c r="B67">
        <v>2767</v>
      </c>
    </row>
    <row r="68" spans="1:2" x14ac:dyDescent="0.25">
      <c r="A68">
        <v>2768</v>
      </c>
      <c r="B68">
        <v>2768</v>
      </c>
    </row>
    <row r="69" spans="1:2" x14ac:dyDescent="0.25">
      <c r="A69">
        <v>2769</v>
      </c>
      <c r="B69">
        <v>2769</v>
      </c>
    </row>
    <row r="70" spans="1:2" x14ac:dyDescent="0.25">
      <c r="A70">
        <v>2770</v>
      </c>
      <c r="B70">
        <v>2770</v>
      </c>
    </row>
    <row r="71" spans="1:2" x14ac:dyDescent="0.25">
      <c r="A71">
        <v>2771</v>
      </c>
      <c r="B71">
        <v>2771</v>
      </c>
    </row>
    <row r="72" spans="1:2" x14ac:dyDescent="0.25">
      <c r="A72">
        <v>2772</v>
      </c>
      <c r="B72">
        <v>2772</v>
      </c>
    </row>
    <row r="73" spans="1:2" x14ac:dyDescent="0.25">
      <c r="A73">
        <v>2773</v>
      </c>
      <c r="B73">
        <v>2773</v>
      </c>
    </row>
    <row r="74" spans="1:2" x14ac:dyDescent="0.25">
      <c r="A74">
        <v>2774</v>
      </c>
      <c r="B74">
        <v>2774</v>
      </c>
    </row>
    <row r="75" spans="1:2" x14ac:dyDescent="0.25">
      <c r="A75">
        <v>2775</v>
      </c>
      <c r="B75">
        <v>2775</v>
      </c>
    </row>
    <row r="76" spans="1:2" x14ac:dyDescent="0.25">
      <c r="A76">
        <v>2776</v>
      </c>
      <c r="B76">
        <v>2776</v>
      </c>
    </row>
    <row r="77" spans="1:2" x14ac:dyDescent="0.25">
      <c r="A77">
        <v>2777</v>
      </c>
      <c r="B77">
        <v>2777</v>
      </c>
    </row>
    <row r="78" spans="1:2" x14ac:dyDescent="0.25">
      <c r="A78">
        <v>2778</v>
      </c>
      <c r="B78">
        <v>2778</v>
      </c>
    </row>
    <row r="79" spans="1:2" x14ac:dyDescent="0.25">
      <c r="A79">
        <v>2779</v>
      </c>
      <c r="B79">
        <v>2779</v>
      </c>
    </row>
    <row r="80" spans="1:2" x14ac:dyDescent="0.25">
      <c r="A80">
        <v>2780</v>
      </c>
      <c r="B80">
        <v>2780</v>
      </c>
    </row>
    <row r="81" spans="1:2" x14ac:dyDescent="0.25">
      <c r="A81">
        <v>2781</v>
      </c>
      <c r="B81">
        <v>2781</v>
      </c>
    </row>
    <row r="82" spans="1:2" x14ac:dyDescent="0.25">
      <c r="A82">
        <v>2782</v>
      </c>
      <c r="B82">
        <v>2782</v>
      </c>
    </row>
    <row r="83" spans="1:2" x14ac:dyDescent="0.25">
      <c r="A83">
        <v>2783</v>
      </c>
      <c r="B83">
        <v>2783</v>
      </c>
    </row>
    <row r="84" spans="1:2" x14ac:dyDescent="0.25">
      <c r="A84">
        <v>2784</v>
      </c>
      <c r="B84">
        <v>2784</v>
      </c>
    </row>
    <row r="85" spans="1:2" x14ac:dyDescent="0.25">
      <c r="A85">
        <v>2785</v>
      </c>
      <c r="B85">
        <v>2785</v>
      </c>
    </row>
    <row r="86" spans="1:2" x14ac:dyDescent="0.25">
      <c r="A86">
        <v>2786</v>
      </c>
      <c r="B86">
        <v>2786</v>
      </c>
    </row>
    <row r="87" spans="1:2" x14ac:dyDescent="0.25">
      <c r="A87">
        <v>2787</v>
      </c>
      <c r="B87">
        <v>2787</v>
      </c>
    </row>
    <row r="88" spans="1:2" x14ac:dyDescent="0.25">
      <c r="A88">
        <v>2788</v>
      </c>
      <c r="B88">
        <v>2788</v>
      </c>
    </row>
    <row r="89" spans="1:2" x14ac:dyDescent="0.25">
      <c r="A89">
        <v>2789</v>
      </c>
      <c r="B89">
        <v>2789</v>
      </c>
    </row>
    <row r="90" spans="1:2" x14ac:dyDescent="0.25">
      <c r="A90">
        <v>2790</v>
      </c>
      <c r="B90">
        <v>2790</v>
      </c>
    </row>
    <row r="91" spans="1:2" x14ac:dyDescent="0.25">
      <c r="A91">
        <v>2791</v>
      </c>
      <c r="B91">
        <v>2791</v>
      </c>
    </row>
    <row r="92" spans="1:2" x14ac:dyDescent="0.25">
      <c r="A92">
        <v>2792</v>
      </c>
      <c r="B92">
        <v>2792</v>
      </c>
    </row>
    <row r="93" spans="1:2" x14ac:dyDescent="0.25">
      <c r="A93">
        <v>2793</v>
      </c>
      <c r="B93">
        <v>2793</v>
      </c>
    </row>
    <row r="94" spans="1:2" x14ac:dyDescent="0.25">
      <c r="A94">
        <v>2794</v>
      </c>
      <c r="B94">
        <v>2794</v>
      </c>
    </row>
    <row r="95" spans="1:2" x14ac:dyDescent="0.25">
      <c r="A95">
        <v>2795</v>
      </c>
      <c r="B95">
        <v>2795</v>
      </c>
    </row>
    <row r="96" spans="1:2" x14ac:dyDescent="0.25">
      <c r="A96">
        <v>2796</v>
      </c>
      <c r="B96">
        <v>2796</v>
      </c>
    </row>
    <row r="97" spans="1:2" x14ac:dyDescent="0.25">
      <c r="A97">
        <v>2797</v>
      </c>
      <c r="B97">
        <v>2797</v>
      </c>
    </row>
    <row r="98" spans="1:2" x14ac:dyDescent="0.25">
      <c r="A98">
        <v>2798</v>
      </c>
      <c r="B98">
        <v>2798</v>
      </c>
    </row>
    <row r="99" spans="1:2" x14ac:dyDescent="0.25">
      <c r="A99">
        <v>2799</v>
      </c>
      <c r="B99">
        <v>2799</v>
      </c>
    </row>
    <row r="100" spans="1:2" x14ac:dyDescent="0.25">
      <c r="A100">
        <v>2800</v>
      </c>
      <c r="B100">
        <v>2800</v>
      </c>
    </row>
    <row r="101" spans="1:2" x14ac:dyDescent="0.25">
      <c r="A101">
        <v>2801</v>
      </c>
      <c r="B101">
        <v>2801</v>
      </c>
    </row>
    <row r="102" spans="1:2" x14ac:dyDescent="0.25">
      <c r="A102">
        <v>2802</v>
      </c>
      <c r="B102">
        <v>2802</v>
      </c>
    </row>
    <row r="103" spans="1:2" x14ac:dyDescent="0.25">
      <c r="A103">
        <v>2803</v>
      </c>
      <c r="B103">
        <v>2803</v>
      </c>
    </row>
    <row r="104" spans="1:2" x14ac:dyDescent="0.25">
      <c r="A104">
        <v>2804</v>
      </c>
      <c r="B104">
        <v>2804</v>
      </c>
    </row>
    <row r="105" spans="1:2" x14ac:dyDescent="0.25">
      <c r="A105">
        <v>2805</v>
      </c>
      <c r="B105">
        <v>2805</v>
      </c>
    </row>
    <row r="106" spans="1:2" x14ac:dyDescent="0.25">
      <c r="A106">
        <v>2806</v>
      </c>
      <c r="B106">
        <v>2806</v>
      </c>
    </row>
    <row r="107" spans="1:2" x14ac:dyDescent="0.25">
      <c r="A107">
        <v>2807</v>
      </c>
      <c r="B107">
        <v>2807</v>
      </c>
    </row>
    <row r="108" spans="1:2" x14ac:dyDescent="0.25">
      <c r="A108">
        <v>2808</v>
      </c>
      <c r="B108">
        <v>2808</v>
      </c>
    </row>
    <row r="109" spans="1:2" x14ac:dyDescent="0.25">
      <c r="A109">
        <v>2809</v>
      </c>
      <c r="B109">
        <v>2809</v>
      </c>
    </row>
    <row r="110" spans="1:2" x14ac:dyDescent="0.25">
      <c r="A110">
        <v>2810</v>
      </c>
      <c r="B110">
        <v>2810</v>
      </c>
    </row>
    <row r="111" spans="1:2" x14ac:dyDescent="0.25">
      <c r="A111">
        <v>2811</v>
      </c>
      <c r="B111">
        <v>2811</v>
      </c>
    </row>
    <row r="112" spans="1:2" x14ac:dyDescent="0.25">
      <c r="A112">
        <v>2812</v>
      </c>
      <c r="B112">
        <v>2812</v>
      </c>
    </row>
    <row r="113" spans="1:2" x14ac:dyDescent="0.25">
      <c r="A113">
        <v>2813</v>
      </c>
      <c r="B113">
        <v>2813</v>
      </c>
    </row>
    <row r="114" spans="1:2" x14ac:dyDescent="0.25">
      <c r="A114">
        <v>2814</v>
      </c>
      <c r="B114">
        <v>2814</v>
      </c>
    </row>
    <row r="115" spans="1:2" x14ac:dyDescent="0.25">
      <c r="A115">
        <v>2815</v>
      </c>
      <c r="B115">
        <v>2815</v>
      </c>
    </row>
    <row r="116" spans="1:2" x14ac:dyDescent="0.25">
      <c r="A116">
        <v>2816</v>
      </c>
      <c r="B116">
        <v>2816</v>
      </c>
    </row>
    <row r="117" spans="1:2" x14ac:dyDescent="0.25">
      <c r="A117">
        <v>2817</v>
      </c>
      <c r="B117">
        <v>2817</v>
      </c>
    </row>
    <row r="118" spans="1:2" x14ac:dyDescent="0.25">
      <c r="A118">
        <v>2818</v>
      </c>
      <c r="B118">
        <v>2818</v>
      </c>
    </row>
    <row r="119" spans="1:2" x14ac:dyDescent="0.25">
      <c r="A119">
        <v>2819</v>
      </c>
      <c r="B119">
        <v>2819</v>
      </c>
    </row>
    <row r="120" spans="1:2" x14ac:dyDescent="0.25">
      <c r="A120">
        <v>2820</v>
      </c>
      <c r="B120">
        <v>2820</v>
      </c>
    </row>
    <row r="121" spans="1:2" x14ac:dyDescent="0.25">
      <c r="A121">
        <v>2821</v>
      </c>
      <c r="B121">
        <v>2821</v>
      </c>
    </row>
    <row r="122" spans="1:2" x14ac:dyDescent="0.25">
      <c r="A122">
        <v>2822</v>
      </c>
      <c r="B122">
        <v>2822</v>
      </c>
    </row>
    <row r="123" spans="1:2" x14ac:dyDescent="0.25">
      <c r="A123">
        <v>2823</v>
      </c>
      <c r="B123">
        <v>2823</v>
      </c>
    </row>
    <row r="124" spans="1:2" x14ac:dyDescent="0.25">
      <c r="A124">
        <v>2824</v>
      </c>
      <c r="B124">
        <v>2824</v>
      </c>
    </row>
    <row r="125" spans="1:2" x14ac:dyDescent="0.25">
      <c r="A125">
        <v>2825</v>
      </c>
      <c r="B125">
        <v>2825</v>
      </c>
    </row>
    <row r="126" spans="1:2" x14ac:dyDescent="0.25">
      <c r="A126">
        <v>2826</v>
      </c>
      <c r="B126">
        <v>2826</v>
      </c>
    </row>
    <row r="127" spans="1:2" x14ac:dyDescent="0.25">
      <c r="A127">
        <v>2827</v>
      </c>
      <c r="B127">
        <v>2827</v>
      </c>
    </row>
    <row r="128" spans="1:2" x14ac:dyDescent="0.25">
      <c r="A128">
        <v>2828</v>
      </c>
      <c r="B128">
        <v>2828</v>
      </c>
    </row>
    <row r="129" spans="1:2" x14ac:dyDescent="0.25">
      <c r="A129">
        <v>2829</v>
      </c>
      <c r="B129">
        <v>2829</v>
      </c>
    </row>
    <row r="130" spans="1:2" x14ac:dyDescent="0.25">
      <c r="A130">
        <v>2830</v>
      </c>
      <c r="B130">
        <v>2830</v>
      </c>
    </row>
    <row r="131" spans="1:2" x14ac:dyDescent="0.25">
      <c r="A131">
        <v>2831</v>
      </c>
      <c r="B131">
        <v>2831</v>
      </c>
    </row>
    <row r="132" spans="1:2" x14ac:dyDescent="0.25">
      <c r="A132">
        <v>2832</v>
      </c>
      <c r="B132">
        <v>2832</v>
      </c>
    </row>
    <row r="133" spans="1:2" x14ac:dyDescent="0.25">
      <c r="A133">
        <v>2833</v>
      </c>
      <c r="B133">
        <v>2833</v>
      </c>
    </row>
    <row r="134" spans="1:2" x14ac:dyDescent="0.25">
      <c r="A134">
        <v>2834</v>
      </c>
      <c r="B134">
        <v>2834</v>
      </c>
    </row>
    <row r="135" spans="1:2" x14ac:dyDescent="0.25">
      <c r="A135">
        <v>2835</v>
      </c>
      <c r="B135">
        <v>2835</v>
      </c>
    </row>
    <row r="136" spans="1:2" x14ac:dyDescent="0.25">
      <c r="A136">
        <v>2836</v>
      </c>
      <c r="B136">
        <v>2836</v>
      </c>
    </row>
    <row r="137" spans="1:2" x14ac:dyDescent="0.25">
      <c r="A137">
        <v>2837</v>
      </c>
      <c r="B137">
        <v>2837</v>
      </c>
    </row>
    <row r="138" spans="1:2" x14ac:dyDescent="0.25">
      <c r="A138">
        <v>2838</v>
      </c>
      <c r="B138">
        <v>2838</v>
      </c>
    </row>
    <row r="139" spans="1:2" x14ac:dyDescent="0.25">
      <c r="A139">
        <v>2839</v>
      </c>
      <c r="B139">
        <v>2839</v>
      </c>
    </row>
    <row r="140" spans="1:2" x14ac:dyDescent="0.25">
      <c r="A140">
        <v>2840</v>
      </c>
      <c r="B140">
        <v>2840</v>
      </c>
    </row>
    <row r="141" spans="1:2" x14ac:dyDescent="0.25">
      <c r="A141">
        <v>2841</v>
      </c>
      <c r="B141">
        <v>2841</v>
      </c>
    </row>
    <row r="142" spans="1:2" x14ac:dyDescent="0.25">
      <c r="A142">
        <v>2842</v>
      </c>
      <c r="B142">
        <v>2842</v>
      </c>
    </row>
    <row r="143" spans="1:2" x14ac:dyDescent="0.25">
      <c r="A143">
        <v>2843</v>
      </c>
      <c r="B143">
        <v>2843</v>
      </c>
    </row>
    <row r="144" spans="1:2" x14ac:dyDescent="0.25">
      <c r="A144">
        <v>2844</v>
      </c>
      <c r="B144">
        <v>2844</v>
      </c>
    </row>
    <row r="145" spans="1:2" x14ac:dyDescent="0.25">
      <c r="A145">
        <v>2845</v>
      </c>
      <c r="B145">
        <v>2845</v>
      </c>
    </row>
    <row r="146" spans="1:2" x14ac:dyDescent="0.25">
      <c r="A146">
        <v>2846</v>
      </c>
      <c r="B146">
        <v>2846</v>
      </c>
    </row>
    <row r="147" spans="1:2" x14ac:dyDescent="0.25">
      <c r="A147">
        <v>2847</v>
      </c>
      <c r="B147">
        <v>2847</v>
      </c>
    </row>
    <row r="148" spans="1:2" x14ac:dyDescent="0.25">
      <c r="A148">
        <v>2848</v>
      </c>
      <c r="B148">
        <v>2848</v>
      </c>
    </row>
    <row r="149" spans="1:2" x14ac:dyDescent="0.25">
      <c r="A149">
        <v>2849</v>
      </c>
      <c r="B149">
        <v>2849</v>
      </c>
    </row>
    <row r="150" spans="1:2" x14ac:dyDescent="0.25">
      <c r="A150">
        <v>2850</v>
      </c>
      <c r="B150">
        <v>2850</v>
      </c>
    </row>
    <row r="151" spans="1:2" x14ac:dyDescent="0.25">
      <c r="A151">
        <v>2851</v>
      </c>
      <c r="B151">
        <v>2851</v>
      </c>
    </row>
    <row r="152" spans="1:2" x14ac:dyDescent="0.25">
      <c r="A152">
        <v>2852</v>
      </c>
      <c r="B152">
        <v>2852</v>
      </c>
    </row>
    <row r="153" spans="1:2" x14ac:dyDescent="0.25">
      <c r="A153">
        <v>2853</v>
      </c>
      <c r="B153">
        <v>2853</v>
      </c>
    </row>
    <row r="154" spans="1:2" x14ac:dyDescent="0.25">
      <c r="A154">
        <v>2854</v>
      </c>
      <c r="B154">
        <v>2854</v>
      </c>
    </row>
    <row r="155" spans="1:2" x14ac:dyDescent="0.25">
      <c r="A155">
        <v>2855</v>
      </c>
      <c r="B155">
        <v>2855</v>
      </c>
    </row>
    <row r="156" spans="1:2" x14ac:dyDescent="0.25">
      <c r="A156">
        <v>2856</v>
      </c>
      <c r="B156">
        <v>2856</v>
      </c>
    </row>
    <row r="157" spans="1:2" x14ac:dyDescent="0.25">
      <c r="A157">
        <v>2857</v>
      </c>
      <c r="B157">
        <v>2857</v>
      </c>
    </row>
    <row r="158" spans="1:2" x14ac:dyDescent="0.25">
      <c r="A158">
        <v>2858</v>
      </c>
      <c r="B158">
        <v>2858</v>
      </c>
    </row>
    <row r="159" spans="1:2" x14ac:dyDescent="0.25">
      <c r="A159">
        <v>2859</v>
      </c>
      <c r="B159">
        <v>2859</v>
      </c>
    </row>
    <row r="160" spans="1:2" x14ac:dyDescent="0.25">
      <c r="A160">
        <v>2860</v>
      </c>
      <c r="B160">
        <v>2860</v>
      </c>
    </row>
    <row r="161" spans="1:2" x14ac:dyDescent="0.25">
      <c r="A161">
        <v>2861</v>
      </c>
      <c r="B161">
        <v>2861</v>
      </c>
    </row>
    <row r="162" spans="1:2" x14ac:dyDescent="0.25">
      <c r="A162">
        <v>2862</v>
      </c>
      <c r="B162">
        <v>2862</v>
      </c>
    </row>
    <row r="163" spans="1:2" x14ac:dyDescent="0.25">
      <c r="A163">
        <v>2863</v>
      </c>
      <c r="B163">
        <v>2863</v>
      </c>
    </row>
    <row r="164" spans="1:2" x14ac:dyDescent="0.25">
      <c r="A164">
        <v>2864</v>
      </c>
      <c r="B164">
        <v>2864</v>
      </c>
    </row>
    <row r="165" spans="1:2" x14ac:dyDescent="0.25">
      <c r="A165">
        <v>2865</v>
      </c>
      <c r="B165">
        <v>2865</v>
      </c>
    </row>
    <row r="166" spans="1:2" x14ac:dyDescent="0.25">
      <c r="A166">
        <v>2866</v>
      </c>
      <c r="B166">
        <v>2866</v>
      </c>
    </row>
    <row r="167" spans="1:2" x14ac:dyDescent="0.25">
      <c r="A167">
        <v>2867</v>
      </c>
      <c r="B167">
        <v>2867</v>
      </c>
    </row>
    <row r="168" spans="1:2" x14ac:dyDescent="0.25">
      <c r="A168">
        <v>2868</v>
      </c>
      <c r="B168">
        <v>2868</v>
      </c>
    </row>
    <row r="169" spans="1:2" x14ac:dyDescent="0.25">
      <c r="A169">
        <v>2869</v>
      </c>
      <c r="B169">
        <v>2869</v>
      </c>
    </row>
    <row r="170" spans="1:2" x14ac:dyDescent="0.25">
      <c r="A170">
        <v>2870</v>
      </c>
      <c r="B170">
        <v>2870</v>
      </c>
    </row>
    <row r="171" spans="1:2" x14ac:dyDescent="0.25">
      <c r="A171">
        <v>2871</v>
      </c>
      <c r="B171">
        <v>2871</v>
      </c>
    </row>
    <row r="172" spans="1:2" x14ac:dyDescent="0.25">
      <c r="A172">
        <v>2872</v>
      </c>
      <c r="B172">
        <v>2872</v>
      </c>
    </row>
    <row r="173" spans="1:2" x14ac:dyDescent="0.25">
      <c r="A173">
        <v>2873</v>
      </c>
      <c r="B173">
        <v>2873</v>
      </c>
    </row>
    <row r="174" spans="1:2" x14ac:dyDescent="0.25">
      <c r="A174">
        <v>2874</v>
      </c>
      <c r="B174">
        <v>2874</v>
      </c>
    </row>
    <row r="175" spans="1:2" x14ac:dyDescent="0.25">
      <c r="A175">
        <v>2875</v>
      </c>
      <c r="B175">
        <v>2875</v>
      </c>
    </row>
    <row r="176" spans="1:2" x14ac:dyDescent="0.25">
      <c r="A176">
        <v>2876</v>
      </c>
      <c r="B176">
        <v>2876</v>
      </c>
    </row>
    <row r="177" spans="1:2" x14ac:dyDescent="0.25">
      <c r="A177">
        <v>2877</v>
      </c>
      <c r="B177">
        <v>2877</v>
      </c>
    </row>
    <row r="178" spans="1:2" x14ac:dyDescent="0.25">
      <c r="A178">
        <v>2878</v>
      </c>
      <c r="B178">
        <v>2878</v>
      </c>
    </row>
    <row r="179" spans="1:2" x14ac:dyDescent="0.25">
      <c r="A179">
        <v>2879</v>
      </c>
      <c r="B179">
        <v>2879</v>
      </c>
    </row>
    <row r="180" spans="1:2" x14ac:dyDescent="0.25">
      <c r="A180">
        <v>2880</v>
      </c>
      <c r="B180">
        <v>2880</v>
      </c>
    </row>
    <row r="181" spans="1:2" x14ac:dyDescent="0.25">
      <c r="A181">
        <v>2881</v>
      </c>
      <c r="B181">
        <v>2881</v>
      </c>
    </row>
    <row r="182" spans="1:2" x14ac:dyDescent="0.25">
      <c r="A182">
        <v>2882</v>
      </c>
      <c r="B182">
        <v>2882</v>
      </c>
    </row>
    <row r="183" spans="1:2" x14ac:dyDescent="0.25">
      <c r="A183">
        <v>2883</v>
      </c>
      <c r="B183">
        <v>2883</v>
      </c>
    </row>
    <row r="184" spans="1:2" x14ac:dyDescent="0.25">
      <c r="A184">
        <v>2884</v>
      </c>
      <c r="B184">
        <v>2884</v>
      </c>
    </row>
    <row r="185" spans="1:2" x14ac:dyDescent="0.25">
      <c r="A185">
        <v>2885</v>
      </c>
      <c r="B185">
        <v>2885</v>
      </c>
    </row>
    <row r="186" spans="1:2" x14ac:dyDescent="0.25">
      <c r="A186">
        <v>2886</v>
      </c>
      <c r="B186">
        <v>2886</v>
      </c>
    </row>
    <row r="187" spans="1:2" x14ac:dyDescent="0.25">
      <c r="A187">
        <v>2887</v>
      </c>
      <c r="B187">
        <v>2887</v>
      </c>
    </row>
    <row r="188" spans="1:2" x14ac:dyDescent="0.25">
      <c r="A188">
        <v>2888</v>
      </c>
      <c r="B188">
        <v>2888</v>
      </c>
    </row>
    <row r="189" spans="1:2" x14ac:dyDescent="0.25">
      <c r="A189">
        <v>2889</v>
      </c>
      <c r="B189">
        <v>2889</v>
      </c>
    </row>
    <row r="190" spans="1:2" x14ac:dyDescent="0.25">
      <c r="A190">
        <v>2890</v>
      </c>
      <c r="B190">
        <v>2890</v>
      </c>
    </row>
    <row r="191" spans="1:2" x14ac:dyDescent="0.25">
      <c r="A191">
        <v>2891</v>
      </c>
      <c r="B191">
        <v>2891</v>
      </c>
    </row>
    <row r="192" spans="1:2" x14ac:dyDescent="0.25">
      <c r="A192">
        <v>2892</v>
      </c>
      <c r="B192">
        <v>2892</v>
      </c>
    </row>
    <row r="193" spans="1:2" x14ac:dyDescent="0.25">
      <c r="A193">
        <v>2893</v>
      </c>
      <c r="B193">
        <v>2893</v>
      </c>
    </row>
    <row r="194" spans="1:2" x14ac:dyDescent="0.25">
      <c r="A194">
        <v>2894</v>
      </c>
      <c r="B194">
        <v>2894</v>
      </c>
    </row>
    <row r="195" spans="1:2" x14ac:dyDescent="0.25">
      <c r="A195">
        <v>2895</v>
      </c>
      <c r="B195">
        <v>2895</v>
      </c>
    </row>
    <row r="196" spans="1:2" x14ac:dyDescent="0.25">
      <c r="A196">
        <v>2896</v>
      </c>
      <c r="B196">
        <v>2896</v>
      </c>
    </row>
    <row r="197" spans="1:2" x14ac:dyDescent="0.25">
      <c r="A197">
        <v>2897</v>
      </c>
      <c r="B197">
        <v>2897</v>
      </c>
    </row>
    <row r="198" spans="1:2" x14ac:dyDescent="0.25">
      <c r="A198">
        <v>2898</v>
      </c>
      <c r="B198">
        <v>2898</v>
      </c>
    </row>
    <row r="199" spans="1:2" x14ac:dyDescent="0.25">
      <c r="A199">
        <v>2899</v>
      </c>
      <c r="B199">
        <v>2899</v>
      </c>
    </row>
    <row r="200" spans="1:2" x14ac:dyDescent="0.25">
      <c r="A200">
        <v>2900</v>
      </c>
      <c r="B200">
        <v>2900</v>
      </c>
    </row>
    <row r="201" spans="1:2" x14ac:dyDescent="0.25">
      <c r="A201">
        <v>2901</v>
      </c>
      <c r="B201">
        <v>2901</v>
      </c>
    </row>
    <row r="202" spans="1:2" x14ac:dyDescent="0.25">
      <c r="A202">
        <v>2902</v>
      </c>
      <c r="B202">
        <v>2902</v>
      </c>
    </row>
    <row r="203" spans="1:2" x14ac:dyDescent="0.25">
      <c r="A203">
        <v>2903</v>
      </c>
      <c r="B203">
        <v>2903</v>
      </c>
    </row>
    <row r="204" spans="1:2" x14ac:dyDescent="0.25">
      <c r="A204">
        <v>2904</v>
      </c>
      <c r="B204">
        <v>2904</v>
      </c>
    </row>
    <row r="205" spans="1:2" x14ac:dyDescent="0.25">
      <c r="A205">
        <v>2905</v>
      </c>
      <c r="B205">
        <v>2905</v>
      </c>
    </row>
    <row r="206" spans="1:2" x14ac:dyDescent="0.25">
      <c r="A206">
        <v>2906</v>
      </c>
      <c r="B206">
        <v>2906</v>
      </c>
    </row>
    <row r="207" spans="1:2" x14ac:dyDescent="0.25">
      <c r="A207">
        <v>2907</v>
      </c>
      <c r="B207">
        <v>2907</v>
      </c>
    </row>
    <row r="208" spans="1:2" x14ac:dyDescent="0.25">
      <c r="A208">
        <v>2908</v>
      </c>
      <c r="B208">
        <v>2908</v>
      </c>
    </row>
    <row r="209" spans="1:2" x14ac:dyDescent="0.25">
      <c r="A209">
        <v>2909</v>
      </c>
      <c r="B209">
        <v>2909</v>
      </c>
    </row>
    <row r="210" spans="1:2" x14ac:dyDescent="0.25">
      <c r="A210">
        <v>2910</v>
      </c>
      <c r="B210">
        <v>2910</v>
      </c>
    </row>
    <row r="211" spans="1:2" x14ac:dyDescent="0.25">
      <c r="A211">
        <v>2911</v>
      </c>
      <c r="B211">
        <v>2911</v>
      </c>
    </row>
    <row r="212" spans="1:2" x14ac:dyDescent="0.25">
      <c r="A212">
        <v>2912</v>
      </c>
      <c r="B212">
        <v>2912</v>
      </c>
    </row>
    <row r="213" spans="1:2" x14ac:dyDescent="0.25">
      <c r="A213">
        <v>2913</v>
      </c>
      <c r="B213">
        <v>2913</v>
      </c>
    </row>
    <row r="214" spans="1:2" x14ac:dyDescent="0.25">
      <c r="A214">
        <v>2914</v>
      </c>
      <c r="B214">
        <v>2914</v>
      </c>
    </row>
    <row r="215" spans="1:2" x14ac:dyDescent="0.25">
      <c r="A215">
        <v>2915</v>
      </c>
      <c r="B215">
        <v>2915</v>
      </c>
    </row>
    <row r="216" spans="1:2" x14ac:dyDescent="0.25">
      <c r="A216">
        <v>2916</v>
      </c>
      <c r="B216">
        <v>2916</v>
      </c>
    </row>
    <row r="217" spans="1:2" x14ac:dyDescent="0.25">
      <c r="A217">
        <v>2917</v>
      </c>
      <c r="B217">
        <v>2917</v>
      </c>
    </row>
    <row r="218" spans="1:2" x14ac:dyDescent="0.25">
      <c r="A218">
        <v>2918</v>
      </c>
      <c r="B218">
        <v>2918</v>
      </c>
    </row>
    <row r="219" spans="1:2" x14ac:dyDescent="0.25">
      <c r="A219">
        <v>2919</v>
      </c>
      <c r="B219">
        <v>2919</v>
      </c>
    </row>
    <row r="220" spans="1:2" x14ac:dyDescent="0.25">
      <c r="A220">
        <v>2920</v>
      </c>
      <c r="B220">
        <v>2920</v>
      </c>
    </row>
    <row r="221" spans="1:2" x14ac:dyDescent="0.25">
      <c r="A221">
        <v>2921</v>
      </c>
      <c r="B221">
        <v>2921</v>
      </c>
    </row>
    <row r="222" spans="1:2" x14ac:dyDescent="0.25">
      <c r="A222">
        <v>2922</v>
      </c>
      <c r="B222">
        <v>2922</v>
      </c>
    </row>
    <row r="223" spans="1:2" x14ac:dyDescent="0.25">
      <c r="A223">
        <v>2923</v>
      </c>
      <c r="B223">
        <v>2923</v>
      </c>
    </row>
    <row r="224" spans="1:2" x14ac:dyDescent="0.25">
      <c r="A224">
        <v>2924</v>
      </c>
      <c r="B224">
        <v>2924</v>
      </c>
    </row>
    <row r="225" spans="1:2" x14ac:dyDescent="0.25">
      <c r="A225">
        <v>2925</v>
      </c>
      <c r="B225">
        <v>2925</v>
      </c>
    </row>
    <row r="226" spans="1:2" x14ac:dyDescent="0.25">
      <c r="A226">
        <v>2926</v>
      </c>
      <c r="B226">
        <v>2926</v>
      </c>
    </row>
    <row r="227" spans="1:2" x14ac:dyDescent="0.25">
      <c r="A227">
        <v>2927</v>
      </c>
      <c r="B227">
        <v>2927</v>
      </c>
    </row>
    <row r="228" spans="1:2" x14ac:dyDescent="0.25">
      <c r="A228">
        <v>2928</v>
      </c>
      <c r="B228">
        <v>2928</v>
      </c>
    </row>
    <row r="229" spans="1:2" x14ac:dyDescent="0.25">
      <c r="A229">
        <v>2929</v>
      </c>
      <c r="B229">
        <v>2929</v>
      </c>
    </row>
    <row r="230" spans="1:2" x14ac:dyDescent="0.25">
      <c r="A230">
        <v>2930</v>
      </c>
      <c r="B230">
        <v>2930</v>
      </c>
    </row>
    <row r="231" spans="1:2" x14ac:dyDescent="0.25">
      <c r="A231">
        <v>2931</v>
      </c>
      <c r="B231">
        <v>2931</v>
      </c>
    </row>
    <row r="232" spans="1:2" x14ac:dyDescent="0.25">
      <c r="A232">
        <v>2932</v>
      </c>
      <c r="B232">
        <v>2932</v>
      </c>
    </row>
    <row r="233" spans="1:2" x14ac:dyDescent="0.25">
      <c r="A233">
        <v>2933</v>
      </c>
      <c r="B233">
        <v>2933</v>
      </c>
    </row>
    <row r="234" spans="1:2" x14ac:dyDescent="0.25">
      <c r="A234">
        <v>2934</v>
      </c>
      <c r="B234">
        <v>2934</v>
      </c>
    </row>
    <row r="235" spans="1:2" x14ac:dyDescent="0.25">
      <c r="A235">
        <v>2935</v>
      </c>
      <c r="B235">
        <v>2935</v>
      </c>
    </row>
    <row r="236" spans="1:2" x14ac:dyDescent="0.25">
      <c r="A236">
        <v>2936</v>
      </c>
      <c r="B236">
        <v>2936</v>
      </c>
    </row>
    <row r="237" spans="1:2" x14ac:dyDescent="0.25">
      <c r="A237">
        <v>2937</v>
      </c>
      <c r="B237">
        <v>2937</v>
      </c>
    </row>
    <row r="238" spans="1:2" x14ac:dyDescent="0.25">
      <c r="A238">
        <v>2938</v>
      </c>
      <c r="B238">
        <v>2938</v>
      </c>
    </row>
    <row r="239" spans="1:2" x14ac:dyDescent="0.25">
      <c r="A239">
        <v>2939</v>
      </c>
      <c r="B239">
        <v>2939</v>
      </c>
    </row>
    <row r="240" spans="1:2" x14ac:dyDescent="0.25">
      <c r="A240">
        <v>2940</v>
      </c>
      <c r="B240">
        <v>2940</v>
      </c>
    </row>
    <row r="241" spans="1:2" x14ac:dyDescent="0.25">
      <c r="A241">
        <v>2941</v>
      </c>
      <c r="B241">
        <v>2941</v>
      </c>
    </row>
    <row r="242" spans="1:2" x14ac:dyDescent="0.25">
      <c r="A242">
        <v>2942</v>
      </c>
      <c r="B242">
        <v>2942</v>
      </c>
    </row>
    <row r="243" spans="1:2" x14ac:dyDescent="0.25">
      <c r="A243">
        <v>2943</v>
      </c>
      <c r="B243">
        <v>2943</v>
      </c>
    </row>
    <row r="244" spans="1:2" x14ac:dyDescent="0.25">
      <c r="A244">
        <v>2944</v>
      </c>
      <c r="B244">
        <v>2944</v>
      </c>
    </row>
    <row r="245" spans="1:2" x14ac:dyDescent="0.25">
      <c r="A245">
        <v>2945</v>
      </c>
      <c r="B245">
        <v>2945</v>
      </c>
    </row>
    <row r="246" spans="1:2" x14ac:dyDescent="0.25">
      <c r="A246">
        <v>2946</v>
      </c>
      <c r="B246">
        <v>2946</v>
      </c>
    </row>
    <row r="247" spans="1:2" x14ac:dyDescent="0.25">
      <c r="A247">
        <v>2947</v>
      </c>
      <c r="B247">
        <v>2947</v>
      </c>
    </row>
    <row r="248" spans="1:2" x14ac:dyDescent="0.25">
      <c r="A248">
        <v>2948</v>
      </c>
      <c r="B248">
        <v>2948</v>
      </c>
    </row>
    <row r="249" spans="1:2" x14ac:dyDescent="0.25">
      <c r="A249">
        <v>2949</v>
      </c>
      <c r="B249">
        <v>2949</v>
      </c>
    </row>
    <row r="250" spans="1:2" x14ac:dyDescent="0.25">
      <c r="A250">
        <v>2950</v>
      </c>
      <c r="B250">
        <v>2950</v>
      </c>
    </row>
    <row r="251" spans="1:2" x14ac:dyDescent="0.25">
      <c r="A251">
        <v>2951</v>
      </c>
      <c r="B251">
        <v>2951</v>
      </c>
    </row>
    <row r="252" spans="1:2" x14ac:dyDescent="0.25">
      <c r="A252">
        <v>2952</v>
      </c>
      <c r="B252">
        <v>2952</v>
      </c>
    </row>
    <row r="253" spans="1:2" x14ac:dyDescent="0.25">
      <c r="A253">
        <v>2953</v>
      </c>
      <c r="B253">
        <v>2953</v>
      </c>
    </row>
    <row r="254" spans="1:2" x14ac:dyDescent="0.25">
      <c r="A254">
        <v>2954</v>
      </c>
      <c r="B254">
        <v>2954</v>
      </c>
    </row>
    <row r="255" spans="1:2" x14ac:dyDescent="0.25">
      <c r="A255">
        <v>2955</v>
      </c>
      <c r="B255">
        <v>2955</v>
      </c>
    </row>
    <row r="256" spans="1:2" x14ac:dyDescent="0.25">
      <c r="A256">
        <v>2956</v>
      </c>
      <c r="B256">
        <v>2956</v>
      </c>
    </row>
    <row r="257" spans="1:2" x14ac:dyDescent="0.25">
      <c r="A257">
        <v>2957</v>
      </c>
      <c r="B257">
        <v>2957</v>
      </c>
    </row>
    <row r="258" spans="1:2" x14ac:dyDescent="0.25">
      <c r="A258">
        <v>2958</v>
      </c>
      <c r="B258">
        <v>2958</v>
      </c>
    </row>
    <row r="259" spans="1:2" x14ac:dyDescent="0.25">
      <c r="A259">
        <v>2959</v>
      </c>
      <c r="B259">
        <v>2959</v>
      </c>
    </row>
    <row r="260" spans="1:2" x14ac:dyDescent="0.25">
      <c r="A260">
        <v>2960</v>
      </c>
      <c r="B260">
        <v>2960</v>
      </c>
    </row>
    <row r="261" spans="1:2" x14ac:dyDescent="0.25">
      <c r="A261">
        <v>2961</v>
      </c>
      <c r="B261">
        <v>2961</v>
      </c>
    </row>
    <row r="262" spans="1:2" x14ac:dyDescent="0.25">
      <c r="A262">
        <v>2962</v>
      </c>
      <c r="B262">
        <v>2962</v>
      </c>
    </row>
    <row r="263" spans="1:2" x14ac:dyDescent="0.25">
      <c r="A263">
        <v>2963</v>
      </c>
      <c r="B263">
        <v>2963</v>
      </c>
    </row>
    <row r="264" spans="1:2" x14ac:dyDescent="0.25">
      <c r="A264">
        <v>2964</v>
      </c>
      <c r="B264">
        <v>2964</v>
      </c>
    </row>
    <row r="265" spans="1:2" x14ac:dyDescent="0.25">
      <c r="A265">
        <v>2965</v>
      </c>
      <c r="B265">
        <v>2965</v>
      </c>
    </row>
    <row r="266" spans="1:2" x14ac:dyDescent="0.25">
      <c r="A266">
        <v>2966</v>
      </c>
      <c r="B266">
        <v>2966</v>
      </c>
    </row>
    <row r="267" spans="1:2" x14ac:dyDescent="0.25">
      <c r="A267">
        <v>2967</v>
      </c>
      <c r="B267">
        <v>2967</v>
      </c>
    </row>
    <row r="268" spans="1:2" x14ac:dyDescent="0.25">
      <c r="A268">
        <v>2968</v>
      </c>
      <c r="B268">
        <v>2968</v>
      </c>
    </row>
    <row r="269" spans="1:2" x14ac:dyDescent="0.25">
      <c r="A269">
        <v>2969</v>
      </c>
      <c r="B269">
        <v>2969</v>
      </c>
    </row>
    <row r="270" spans="1:2" x14ac:dyDescent="0.25">
      <c r="A270">
        <v>2970</v>
      </c>
      <c r="B270">
        <v>2970</v>
      </c>
    </row>
    <row r="271" spans="1:2" x14ac:dyDescent="0.25">
      <c r="A271">
        <v>2971</v>
      </c>
      <c r="B271">
        <v>2971</v>
      </c>
    </row>
    <row r="272" spans="1:2" x14ac:dyDescent="0.25">
      <c r="A272">
        <v>2972</v>
      </c>
      <c r="B272">
        <v>2972</v>
      </c>
    </row>
    <row r="273" spans="1:2" x14ac:dyDescent="0.25">
      <c r="A273">
        <v>2973</v>
      </c>
      <c r="B273">
        <v>2973</v>
      </c>
    </row>
    <row r="274" spans="1:2" x14ac:dyDescent="0.25">
      <c r="A274">
        <v>2974</v>
      </c>
      <c r="B274">
        <v>2974</v>
      </c>
    </row>
    <row r="275" spans="1:2" x14ac:dyDescent="0.25">
      <c r="A275">
        <v>2975</v>
      </c>
      <c r="B275">
        <v>2975</v>
      </c>
    </row>
    <row r="276" spans="1:2" x14ac:dyDescent="0.25">
      <c r="A276">
        <v>2976</v>
      </c>
      <c r="B276">
        <v>2976</v>
      </c>
    </row>
    <row r="277" spans="1:2" x14ac:dyDescent="0.25">
      <c r="A277">
        <v>2977</v>
      </c>
      <c r="B277">
        <v>2977</v>
      </c>
    </row>
    <row r="278" spans="1:2" x14ac:dyDescent="0.25">
      <c r="A278">
        <v>2978</v>
      </c>
      <c r="B278">
        <v>2978</v>
      </c>
    </row>
    <row r="279" spans="1:2" x14ac:dyDescent="0.25">
      <c r="A279">
        <v>2979</v>
      </c>
      <c r="B279">
        <v>2979</v>
      </c>
    </row>
    <row r="280" spans="1:2" x14ac:dyDescent="0.25">
      <c r="A280">
        <v>2980</v>
      </c>
      <c r="B280">
        <v>2980</v>
      </c>
    </row>
    <row r="281" spans="1:2" x14ac:dyDescent="0.25">
      <c r="A281">
        <v>2981</v>
      </c>
      <c r="B281">
        <v>2981</v>
      </c>
    </row>
    <row r="282" spans="1:2" x14ac:dyDescent="0.25">
      <c r="A282">
        <v>2982</v>
      </c>
      <c r="B282">
        <v>2982</v>
      </c>
    </row>
    <row r="283" spans="1:2" x14ac:dyDescent="0.25">
      <c r="A283">
        <v>2983</v>
      </c>
      <c r="B283">
        <v>2983</v>
      </c>
    </row>
    <row r="284" spans="1:2" x14ac:dyDescent="0.25">
      <c r="A284">
        <v>2984</v>
      </c>
      <c r="B284">
        <v>2984</v>
      </c>
    </row>
    <row r="285" spans="1:2" x14ac:dyDescent="0.25">
      <c r="A285">
        <v>2985</v>
      </c>
      <c r="B285">
        <v>2985</v>
      </c>
    </row>
    <row r="286" spans="1:2" x14ac:dyDescent="0.25">
      <c r="A286">
        <v>2986</v>
      </c>
      <c r="B286">
        <v>2986</v>
      </c>
    </row>
    <row r="287" spans="1:2" x14ac:dyDescent="0.25">
      <c r="A287">
        <v>2987</v>
      </c>
      <c r="B287">
        <v>2987</v>
      </c>
    </row>
    <row r="288" spans="1:2" x14ac:dyDescent="0.25">
      <c r="A288">
        <v>2988</v>
      </c>
      <c r="B288">
        <v>2988</v>
      </c>
    </row>
    <row r="289" spans="1:2" x14ac:dyDescent="0.25">
      <c r="A289">
        <v>2989</v>
      </c>
      <c r="B289">
        <v>2989</v>
      </c>
    </row>
    <row r="290" spans="1:2" x14ac:dyDescent="0.25">
      <c r="A290">
        <v>2990</v>
      </c>
      <c r="B290">
        <v>2990</v>
      </c>
    </row>
    <row r="291" spans="1:2" x14ac:dyDescent="0.25">
      <c r="A291">
        <v>2991</v>
      </c>
      <c r="B291">
        <v>2991</v>
      </c>
    </row>
    <row r="292" spans="1:2" x14ac:dyDescent="0.25">
      <c r="A292">
        <v>2992</v>
      </c>
      <c r="B292">
        <v>2992</v>
      </c>
    </row>
    <row r="293" spans="1:2" x14ac:dyDescent="0.25">
      <c r="A293">
        <v>2993</v>
      </c>
      <c r="B293">
        <v>2993</v>
      </c>
    </row>
    <row r="294" spans="1:2" x14ac:dyDescent="0.25">
      <c r="A294">
        <v>2994</v>
      </c>
      <c r="B294">
        <v>2994</v>
      </c>
    </row>
    <row r="295" spans="1:2" x14ac:dyDescent="0.25">
      <c r="A295">
        <v>2995</v>
      </c>
      <c r="B295">
        <v>2995</v>
      </c>
    </row>
    <row r="296" spans="1:2" x14ac:dyDescent="0.25">
      <c r="A296">
        <v>2996</v>
      </c>
      <c r="B296">
        <v>2996</v>
      </c>
    </row>
    <row r="297" spans="1:2" x14ac:dyDescent="0.25">
      <c r="A297">
        <v>2997</v>
      </c>
      <c r="B297">
        <v>2997</v>
      </c>
    </row>
    <row r="298" spans="1:2" x14ac:dyDescent="0.25">
      <c r="A298">
        <v>2998</v>
      </c>
      <c r="B298">
        <v>2998</v>
      </c>
    </row>
    <row r="299" spans="1:2" x14ac:dyDescent="0.25">
      <c r="A299">
        <v>2999</v>
      </c>
      <c r="B299">
        <v>2999</v>
      </c>
    </row>
    <row r="300" spans="1:2" x14ac:dyDescent="0.25">
      <c r="A300">
        <v>3000</v>
      </c>
      <c r="B300">
        <v>3000</v>
      </c>
    </row>
    <row r="301" spans="1:2" x14ac:dyDescent="0.25">
      <c r="A301">
        <v>3001</v>
      </c>
      <c r="B301">
        <v>3001</v>
      </c>
    </row>
    <row r="302" spans="1:2" x14ac:dyDescent="0.25">
      <c r="A302">
        <v>3002</v>
      </c>
      <c r="B302">
        <v>3002</v>
      </c>
    </row>
    <row r="303" spans="1:2" x14ac:dyDescent="0.25">
      <c r="A303">
        <v>3003</v>
      </c>
      <c r="B303">
        <v>3003</v>
      </c>
    </row>
    <row r="304" spans="1:2" x14ac:dyDescent="0.25">
      <c r="A304">
        <v>3004</v>
      </c>
      <c r="B304">
        <v>3004</v>
      </c>
    </row>
    <row r="305" spans="1:2" x14ac:dyDescent="0.25">
      <c r="A305">
        <v>3005</v>
      </c>
      <c r="B305">
        <v>3005</v>
      </c>
    </row>
    <row r="306" spans="1:2" x14ac:dyDescent="0.25">
      <c r="A306">
        <v>3006</v>
      </c>
      <c r="B306">
        <v>3006</v>
      </c>
    </row>
    <row r="307" spans="1:2" x14ac:dyDescent="0.25">
      <c r="A307">
        <v>3007</v>
      </c>
      <c r="B307">
        <v>3007</v>
      </c>
    </row>
    <row r="308" spans="1:2" x14ac:dyDescent="0.25">
      <c r="A308">
        <v>3008</v>
      </c>
      <c r="B308">
        <v>3008</v>
      </c>
    </row>
    <row r="309" spans="1:2" x14ac:dyDescent="0.25">
      <c r="A309">
        <v>3009</v>
      </c>
      <c r="B309">
        <v>3009</v>
      </c>
    </row>
    <row r="310" spans="1:2" x14ac:dyDescent="0.25">
      <c r="A310">
        <v>3010</v>
      </c>
      <c r="B310">
        <v>3010</v>
      </c>
    </row>
    <row r="311" spans="1:2" x14ac:dyDescent="0.25">
      <c r="A311">
        <v>3011</v>
      </c>
      <c r="B311">
        <v>3011</v>
      </c>
    </row>
    <row r="312" spans="1:2" x14ac:dyDescent="0.25">
      <c r="A312">
        <v>3012</v>
      </c>
      <c r="B312">
        <v>3012</v>
      </c>
    </row>
    <row r="313" spans="1:2" x14ac:dyDescent="0.25">
      <c r="A313">
        <v>3013</v>
      </c>
      <c r="B313">
        <v>3013</v>
      </c>
    </row>
    <row r="314" spans="1:2" x14ac:dyDescent="0.25">
      <c r="A314">
        <v>3014</v>
      </c>
      <c r="B314">
        <v>3014</v>
      </c>
    </row>
    <row r="315" spans="1:2" x14ac:dyDescent="0.25">
      <c r="A315">
        <v>3015</v>
      </c>
      <c r="B315">
        <v>3015</v>
      </c>
    </row>
    <row r="316" spans="1:2" x14ac:dyDescent="0.25">
      <c r="A316">
        <v>3016</v>
      </c>
      <c r="B316">
        <v>3016</v>
      </c>
    </row>
    <row r="317" spans="1:2" x14ac:dyDescent="0.25">
      <c r="A317">
        <v>3017</v>
      </c>
      <c r="B317">
        <v>3017</v>
      </c>
    </row>
    <row r="318" spans="1:2" x14ac:dyDescent="0.25">
      <c r="A318">
        <v>3018</v>
      </c>
      <c r="B318">
        <v>3018</v>
      </c>
    </row>
    <row r="319" spans="1:2" x14ac:dyDescent="0.25">
      <c r="A319">
        <v>3019</v>
      </c>
      <c r="B319">
        <v>3019</v>
      </c>
    </row>
    <row r="320" spans="1:2" x14ac:dyDescent="0.25">
      <c r="A320">
        <v>3020</v>
      </c>
      <c r="B320">
        <v>3020</v>
      </c>
    </row>
    <row r="321" spans="1:2" x14ac:dyDescent="0.25">
      <c r="A321">
        <v>3021</v>
      </c>
      <c r="B321">
        <v>3021</v>
      </c>
    </row>
    <row r="322" spans="1:2" x14ac:dyDescent="0.25">
      <c r="A322">
        <v>3022</v>
      </c>
      <c r="B322">
        <v>3022</v>
      </c>
    </row>
    <row r="323" spans="1:2" x14ac:dyDescent="0.25">
      <c r="A323">
        <v>3023</v>
      </c>
      <c r="B323">
        <v>3023</v>
      </c>
    </row>
    <row r="324" spans="1:2" x14ac:dyDescent="0.25">
      <c r="A324">
        <v>3024</v>
      </c>
      <c r="B324">
        <v>3024</v>
      </c>
    </row>
    <row r="325" spans="1:2" x14ac:dyDescent="0.25">
      <c r="A325">
        <v>3025</v>
      </c>
      <c r="B325">
        <v>3025</v>
      </c>
    </row>
    <row r="326" spans="1:2" x14ac:dyDescent="0.25">
      <c r="A326">
        <v>3026</v>
      </c>
      <c r="B326">
        <v>3026</v>
      </c>
    </row>
    <row r="327" spans="1:2" x14ac:dyDescent="0.25">
      <c r="A327">
        <v>3027</v>
      </c>
      <c r="B327">
        <v>3027</v>
      </c>
    </row>
    <row r="328" spans="1:2" x14ac:dyDescent="0.25">
      <c r="A328">
        <v>3028</v>
      </c>
      <c r="B328">
        <v>3028</v>
      </c>
    </row>
    <row r="329" spans="1:2" x14ac:dyDescent="0.25">
      <c r="A329">
        <v>3029</v>
      </c>
      <c r="B329">
        <v>3029</v>
      </c>
    </row>
    <row r="330" spans="1:2" x14ac:dyDescent="0.25">
      <c r="A330">
        <v>3030</v>
      </c>
      <c r="B330">
        <v>3030</v>
      </c>
    </row>
    <row r="331" spans="1:2" x14ac:dyDescent="0.25">
      <c r="A331">
        <v>3031</v>
      </c>
      <c r="B331">
        <v>3031</v>
      </c>
    </row>
    <row r="332" spans="1:2" x14ac:dyDescent="0.25">
      <c r="A332">
        <v>3032</v>
      </c>
      <c r="B332">
        <v>3032</v>
      </c>
    </row>
    <row r="333" spans="1:2" x14ac:dyDescent="0.25">
      <c r="A333">
        <v>3033</v>
      </c>
      <c r="B333">
        <v>3033</v>
      </c>
    </row>
    <row r="334" spans="1:2" x14ac:dyDescent="0.25">
      <c r="A334">
        <v>3034</v>
      </c>
      <c r="B334">
        <v>3034</v>
      </c>
    </row>
    <row r="335" spans="1:2" x14ac:dyDescent="0.25">
      <c r="A335">
        <v>3035</v>
      </c>
      <c r="B335">
        <v>3035</v>
      </c>
    </row>
    <row r="336" spans="1:2" x14ac:dyDescent="0.25">
      <c r="A336">
        <v>3036</v>
      </c>
      <c r="B336">
        <v>3036</v>
      </c>
    </row>
    <row r="337" spans="1:2" x14ac:dyDescent="0.25">
      <c r="A337">
        <v>3037</v>
      </c>
      <c r="B337">
        <v>3037</v>
      </c>
    </row>
    <row r="338" spans="1:2" x14ac:dyDescent="0.25">
      <c r="A338">
        <v>3038</v>
      </c>
      <c r="B338">
        <v>3038</v>
      </c>
    </row>
    <row r="339" spans="1:2" x14ac:dyDescent="0.25">
      <c r="A339">
        <v>3039</v>
      </c>
      <c r="B339">
        <v>3039</v>
      </c>
    </row>
    <row r="340" spans="1:2" x14ac:dyDescent="0.25">
      <c r="A340">
        <v>3040</v>
      </c>
      <c r="B340">
        <v>3040</v>
      </c>
    </row>
    <row r="341" spans="1:2" x14ac:dyDescent="0.25">
      <c r="A341">
        <v>3041</v>
      </c>
      <c r="B341">
        <v>3041</v>
      </c>
    </row>
    <row r="342" spans="1:2" x14ac:dyDescent="0.25">
      <c r="A342">
        <v>3042</v>
      </c>
      <c r="B342">
        <v>3042</v>
      </c>
    </row>
    <row r="343" spans="1:2" x14ac:dyDescent="0.25">
      <c r="A343">
        <v>3043</v>
      </c>
      <c r="B343">
        <v>3043</v>
      </c>
    </row>
    <row r="344" spans="1:2" x14ac:dyDescent="0.25">
      <c r="A344">
        <v>3044</v>
      </c>
      <c r="B344">
        <v>3044</v>
      </c>
    </row>
    <row r="345" spans="1:2" x14ac:dyDescent="0.25">
      <c r="A345">
        <v>3045</v>
      </c>
      <c r="B345">
        <v>3045</v>
      </c>
    </row>
    <row r="346" spans="1:2" x14ac:dyDescent="0.25">
      <c r="A346">
        <v>3046</v>
      </c>
      <c r="B346">
        <v>3046</v>
      </c>
    </row>
    <row r="347" spans="1:2" x14ac:dyDescent="0.25">
      <c r="A347">
        <v>3047</v>
      </c>
      <c r="B347">
        <v>3047</v>
      </c>
    </row>
    <row r="348" spans="1:2" x14ac:dyDescent="0.25">
      <c r="A348">
        <v>3048</v>
      </c>
      <c r="B348">
        <v>3048</v>
      </c>
    </row>
    <row r="349" spans="1:2" x14ac:dyDescent="0.25">
      <c r="A349">
        <v>3049</v>
      </c>
      <c r="B349">
        <v>3049</v>
      </c>
    </row>
    <row r="350" spans="1:2" x14ac:dyDescent="0.25">
      <c r="A350">
        <v>3050</v>
      </c>
      <c r="B350">
        <v>3050</v>
      </c>
    </row>
    <row r="351" spans="1:2" x14ac:dyDescent="0.25">
      <c r="A351">
        <v>3051</v>
      </c>
      <c r="B351">
        <v>3051</v>
      </c>
    </row>
    <row r="352" spans="1:2" x14ac:dyDescent="0.25">
      <c r="A352">
        <v>3052</v>
      </c>
      <c r="B352">
        <v>3052</v>
      </c>
    </row>
    <row r="353" spans="1:2" x14ac:dyDescent="0.25">
      <c r="A353">
        <v>3053</v>
      </c>
      <c r="B353">
        <v>3053</v>
      </c>
    </row>
    <row r="354" spans="1:2" x14ac:dyDescent="0.25">
      <c r="A354">
        <v>3054</v>
      </c>
      <c r="B354">
        <v>3054</v>
      </c>
    </row>
    <row r="355" spans="1:2" x14ac:dyDescent="0.25">
      <c r="A355">
        <v>3055</v>
      </c>
      <c r="B355">
        <v>3055</v>
      </c>
    </row>
    <row r="356" spans="1:2" x14ac:dyDescent="0.25">
      <c r="A356">
        <v>3056</v>
      </c>
      <c r="B356">
        <v>3056</v>
      </c>
    </row>
    <row r="357" spans="1:2" x14ac:dyDescent="0.25">
      <c r="A357">
        <v>3057</v>
      </c>
      <c r="B357">
        <v>3057</v>
      </c>
    </row>
    <row r="358" spans="1:2" x14ac:dyDescent="0.25">
      <c r="A358">
        <v>3058</v>
      </c>
      <c r="B358">
        <v>3058</v>
      </c>
    </row>
    <row r="359" spans="1:2" x14ac:dyDescent="0.25">
      <c r="A359">
        <v>3059</v>
      </c>
      <c r="B359">
        <v>3059</v>
      </c>
    </row>
    <row r="360" spans="1:2" x14ac:dyDescent="0.25">
      <c r="A360">
        <v>3060</v>
      </c>
      <c r="B360">
        <v>3060</v>
      </c>
    </row>
    <row r="361" spans="1:2" x14ac:dyDescent="0.25">
      <c r="A361">
        <v>3061</v>
      </c>
      <c r="B361">
        <v>3061</v>
      </c>
    </row>
    <row r="362" spans="1:2" x14ac:dyDescent="0.25">
      <c r="A362">
        <v>3062</v>
      </c>
      <c r="B362">
        <v>3062</v>
      </c>
    </row>
    <row r="363" spans="1:2" x14ac:dyDescent="0.25">
      <c r="A363">
        <v>3063</v>
      </c>
      <c r="B363">
        <v>3063</v>
      </c>
    </row>
    <row r="364" spans="1:2" x14ac:dyDescent="0.25">
      <c r="A364">
        <v>3064</v>
      </c>
      <c r="B364">
        <v>3064</v>
      </c>
    </row>
    <row r="365" spans="1:2" x14ac:dyDescent="0.25">
      <c r="A365">
        <v>3065</v>
      </c>
      <c r="B365">
        <v>3065</v>
      </c>
    </row>
    <row r="366" spans="1:2" x14ac:dyDescent="0.25">
      <c r="A366">
        <v>3066</v>
      </c>
      <c r="B366">
        <v>3066</v>
      </c>
    </row>
    <row r="367" spans="1:2" x14ac:dyDescent="0.25">
      <c r="A367">
        <v>3067</v>
      </c>
      <c r="B367">
        <v>3067</v>
      </c>
    </row>
    <row r="368" spans="1:2" x14ac:dyDescent="0.25">
      <c r="A368">
        <v>3068</v>
      </c>
      <c r="B368">
        <v>3068</v>
      </c>
    </row>
    <row r="369" spans="1:2" x14ac:dyDescent="0.25">
      <c r="A369">
        <v>3069</v>
      </c>
      <c r="B369">
        <v>3069</v>
      </c>
    </row>
    <row r="370" spans="1:2" x14ac:dyDescent="0.25">
      <c r="A370">
        <v>3070</v>
      </c>
      <c r="B370">
        <v>3070</v>
      </c>
    </row>
    <row r="371" spans="1:2" x14ac:dyDescent="0.25">
      <c r="A371">
        <v>3071</v>
      </c>
      <c r="B371">
        <v>3071</v>
      </c>
    </row>
    <row r="372" spans="1:2" x14ac:dyDescent="0.25">
      <c r="A372">
        <v>3072</v>
      </c>
      <c r="B372">
        <v>3072</v>
      </c>
    </row>
    <row r="373" spans="1:2" x14ac:dyDescent="0.25">
      <c r="A373">
        <v>3073</v>
      </c>
      <c r="B373">
        <v>3073</v>
      </c>
    </row>
    <row r="374" spans="1:2" x14ac:dyDescent="0.25">
      <c r="A374">
        <v>3074</v>
      </c>
      <c r="B374">
        <v>3074</v>
      </c>
    </row>
    <row r="375" spans="1:2" x14ac:dyDescent="0.25">
      <c r="A375">
        <v>3075</v>
      </c>
      <c r="B375">
        <v>3075</v>
      </c>
    </row>
    <row r="376" spans="1:2" x14ac:dyDescent="0.25">
      <c r="A376">
        <v>3076</v>
      </c>
      <c r="B376">
        <v>3076</v>
      </c>
    </row>
    <row r="377" spans="1:2" x14ac:dyDescent="0.25">
      <c r="A377">
        <v>3077</v>
      </c>
      <c r="B377">
        <v>3077</v>
      </c>
    </row>
    <row r="378" spans="1:2" x14ac:dyDescent="0.25">
      <c r="A378">
        <v>3078</v>
      </c>
      <c r="B378">
        <v>3078</v>
      </c>
    </row>
    <row r="379" spans="1:2" x14ac:dyDescent="0.25">
      <c r="A379">
        <v>3079</v>
      </c>
      <c r="B379">
        <v>3079</v>
      </c>
    </row>
    <row r="380" spans="1:2" x14ac:dyDescent="0.25">
      <c r="A380">
        <v>3080</v>
      </c>
      <c r="B380">
        <v>3080</v>
      </c>
    </row>
    <row r="381" spans="1:2" x14ac:dyDescent="0.25">
      <c r="A381">
        <v>3081</v>
      </c>
      <c r="B381">
        <v>3081</v>
      </c>
    </row>
    <row r="382" spans="1:2" x14ac:dyDescent="0.25">
      <c r="A382">
        <v>3082</v>
      </c>
      <c r="B382">
        <v>3082</v>
      </c>
    </row>
    <row r="383" spans="1:2" x14ac:dyDescent="0.25">
      <c r="A383">
        <v>3083</v>
      </c>
      <c r="B383">
        <v>3083</v>
      </c>
    </row>
    <row r="384" spans="1:2" x14ac:dyDescent="0.25">
      <c r="A384">
        <v>3084</v>
      </c>
      <c r="B384">
        <v>3084</v>
      </c>
    </row>
    <row r="385" spans="1:2" x14ac:dyDescent="0.25">
      <c r="A385">
        <v>3085</v>
      </c>
      <c r="B385">
        <v>3085</v>
      </c>
    </row>
    <row r="386" spans="1:2" x14ac:dyDescent="0.25">
      <c r="A386">
        <v>3086</v>
      </c>
      <c r="B386">
        <v>3086</v>
      </c>
    </row>
    <row r="387" spans="1:2" x14ac:dyDescent="0.25">
      <c r="A387">
        <v>3087</v>
      </c>
      <c r="B387">
        <v>3087</v>
      </c>
    </row>
    <row r="388" spans="1:2" x14ac:dyDescent="0.25">
      <c r="A388">
        <v>3088</v>
      </c>
      <c r="B388">
        <v>3088</v>
      </c>
    </row>
    <row r="389" spans="1:2" x14ac:dyDescent="0.25">
      <c r="A389">
        <v>3089</v>
      </c>
      <c r="B389">
        <v>3089</v>
      </c>
    </row>
    <row r="390" spans="1:2" x14ac:dyDescent="0.25">
      <c r="A390">
        <v>3090</v>
      </c>
      <c r="B390">
        <v>3090</v>
      </c>
    </row>
    <row r="391" spans="1:2" x14ac:dyDescent="0.25">
      <c r="A391">
        <v>3091</v>
      </c>
      <c r="B391">
        <v>3091</v>
      </c>
    </row>
    <row r="392" spans="1:2" x14ac:dyDescent="0.25">
      <c r="A392">
        <v>3092</v>
      </c>
      <c r="B392">
        <v>3092</v>
      </c>
    </row>
    <row r="393" spans="1:2" x14ac:dyDescent="0.25">
      <c r="A393">
        <v>3093</v>
      </c>
      <c r="B393">
        <v>3093</v>
      </c>
    </row>
    <row r="394" spans="1:2" x14ac:dyDescent="0.25">
      <c r="A394">
        <v>3094</v>
      </c>
      <c r="B394">
        <v>3094</v>
      </c>
    </row>
    <row r="395" spans="1:2" x14ac:dyDescent="0.25">
      <c r="A395">
        <v>3095</v>
      </c>
      <c r="B395">
        <v>3095</v>
      </c>
    </row>
    <row r="396" spans="1:2" x14ac:dyDescent="0.25">
      <c r="A396">
        <v>3096</v>
      </c>
      <c r="B396">
        <v>3096</v>
      </c>
    </row>
    <row r="397" spans="1:2" x14ac:dyDescent="0.25">
      <c r="A397">
        <v>3097</v>
      </c>
      <c r="B397">
        <v>3097</v>
      </c>
    </row>
    <row r="398" spans="1:2" x14ac:dyDescent="0.25">
      <c r="A398">
        <v>3098</v>
      </c>
      <c r="B398">
        <v>3098</v>
      </c>
    </row>
    <row r="399" spans="1:2" x14ac:dyDescent="0.25">
      <c r="A399">
        <v>3099</v>
      </c>
      <c r="B399">
        <v>3099</v>
      </c>
    </row>
    <row r="400" spans="1:2" x14ac:dyDescent="0.25">
      <c r="A400">
        <v>3100</v>
      </c>
      <c r="B400">
        <v>3100</v>
      </c>
    </row>
    <row r="401" spans="1:2" x14ac:dyDescent="0.25">
      <c r="A401">
        <v>3101</v>
      </c>
      <c r="B401">
        <v>3101</v>
      </c>
    </row>
    <row r="402" spans="1:2" x14ac:dyDescent="0.25">
      <c r="A402">
        <v>3102</v>
      </c>
      <c r="B402">
        <v>3102</v>
      </c>
    </row>
    <row r="403" spans="1:2" x14ac:dyDescent="0.25">
      <c r="A403">
        <v>3103</v>
      </c>
      <c r="B403">
        <v>3103</v>
      </c>
    </row>
    <row r="404" spans="1:2" x14ac:dyDescent="0.25">
      <c r="A404">
        <v>3104</v>
      </c>
      <c r="B404">
        <v>3104</v>
      </c>
    </row>
    <row r="405" spans="1:2" x14ac:dyDescent="0.25">
      <c r="A405">
        <v>3105</v>
      </c>
      <c r="B405">
        <v>3105</v>
      </c>
    </row>
    <row r="406" spans="1:2" x14ac:dyDescent="0.25">
      <c r="A406">
        <v>3106</v>
      </c>
      <c r="B406">
        <v>3106</v>
      </c>
    </row>
    <row r="407" spans="1:2" x14ac:dyDescent="0.25">
      <c r="A407">
        <v>3107</v>
      </c>
      <c r="B407">
        <v>3107</v>
      </c>
    </row>
    <row r="408" spans="1:2" x14ac:dyDescent="0.25">
      <c r="A408">
        <v>3108</v>
      </c>
      <c r="B408">
        <v>3108</v>
      </c>
    </row>
    <row r="409" spans="1:2" x14ac:dyDescent="0.25">
      <c r="A409">
        <v>3109</v>
      </c>
      <c r="B409">
        <v>3109</v>
      </c>
    </row>
    <row r="410" spans="1:2" x14ac:dyDescent="0.25">
      <c r="A410">
        <v>3110</v>
      </c>
      <c r="B410">
        <v>3110</v>
      </c>
    </row>
    <row r="411" spans="1:2" x14ac:dyDescent="0.25">
      <c r="A411">
        <v>3111</v>
      </c>
      <c r="B411">
        <v>3111</v>
      </c>
    </row>
    <row r="412" spans="1:2" x14ac:dyDescent="0.25">
      <c r="A412">
        <v>3112</v>
      </c>
      <c r="B412">
        <v>3112</v>
      </c>
    </row>
    <row r="413" spans="1:2" x14ac:dyDescent="0.25">
      <c r="A413">
        <v>3113</v>
      </c>
      <c r="B413">
        <v>3113</v>
      </c>
    </row>
    <row r="414" spans="1:2" x14ac:dyDescent="0.25">
      <c r="A414">
        <v>3114</v>
      </c>
      <c r="B414">
        <v>3114</v>
      </c>
    </row>
    <row r="415" spans="1:2" x14ac:dyDescent="0.25">
      <c r="A415">
        <v>3115</v>
      </c>
      <c r="B415">
        <v>3115</v>
      </c>
    </row>
    <row r="416" spans="1:2" x14ac:dyDescent="0.25">
      <c r="A416">
        <v>3116</v>
      </c>
      <c r="B416">
        <v>3116</v>
      </c>
    </row>
    <row r="417" spans="1:2" x14ac:dyDescent="0.25">
      <c r="A417">
        <v>3117</v>
      </c>
      <c r="B417">
        <v>3117</v>
      </c>
    </row>
    <row r="418" spans="1:2" x14ac:dyDescent="0.25">
      <c r="A418">
        <v>3118</v>
      </c>
      <c r="B418">
        <v>3118</v>
      </c>
    </row>
    <row r="419" spans="1:2" x14ac:dyDescent="0.25">
      <c r="A419">
        <v>3119</v>
      </c>
      <c r="B419">
        <v>3119</v>
      </c>
    </row>
    <row r="420" spans="1:2" x14ac:dyDescent="0.25">
      <c r="A420">
        <v>3120</v>
      </c>
      <c r="B420">
        <v>3120</v>
      </c>
    </row>
    <row r="421" spans="1:2" x14ac:dyDescent="0.25">
      <c r="A421">
        <v>3121</v>
      </c>
      <c r="B421">
        <v>3121</v>
      </c>
    </row>
    <row r="422" spans="1:2" x14ac:dyDescent="0.25">
      <c r="A422">
        <v>3122</v>
      </c>
      <c r="B422">
        <v>3122</v>
      </c>
    </row>
    <row r="423" spans="1:2" x14ac:dyDescent="0.25">
      <c r="A423">
        <v>3123</v>
      </c>
      <c r="B423">
        <v>3123</v>
      </c>
    </row>
    <row r="424" spans="1:2" x14ac:dyDescent="0.25">
      <c r="A424">
        <v>3124</v>
      </c>
      <c r="B424">
        <v>3124</v>
      </c>
    </row>
    <row r="425" spans="1:2" x14ac:dyDescent="0.25">
      <c r="A425">
        <v>3125</v>
      </c>
      <c r="B425">
        <v>3125</v>
      </c>
    </row>
    <row r="426" spans="1:2" x14ac:dyDescent="0.25">
      <c r="A426">
        <v>3126</v>
      </c>
      <c r="B426">
        <v>3126</v>
      </c>
    </row>
    <row r="427" spans="1:2" x14ac:dyDescent="0.25">
      <c r="A427">
        <v>3127</v>
      </c>
      <c r="B427">
        <v>3127</v>
      </c>
    </row>
    <row r="428" spans="1:2" x14ac:dyDescent="0.25">
      <c r="A428">
        <v>3128</v>
      </c>
      <c r="B428">
        <v>3128</v>
      </c>
    </row>
    <row r="429" spans="1:2" x14ac:dyDescent="0.25">
      <c r="A429">
        <v>3129</v>
      </c>
      <c r="B429">
        <v>3129</v>
      </c>
    </row>
    <row r="430" spans="1:2" x14ac:dyDescent="0.25">
      <c r="A430">
        <v>3130</v>
      </c>
      <c r="B430">
        <v>3130</v>
      </c>
    </row>
    <row r="431" spans="1:2" x14ac:dyDescent="0.25">
      <c r="A431">
        <v>3131</v>
      </c>
      <c r="B431">
        <v>3131</v>
      </c>
    </row>
    <row r="432" spans="1:2" x14ac:dyDescent="0.25">
      <c r="A432">
        <v>3132</v>
      </c>
      <c r="B432">
        <v>3132</v>
      </c>
    </row>
    <row r="433" spans="1:2" x14ac:dyDescent="0.25">
      <c r="A433">
        <v>3133</v>
      </c>
      <c r="B433">
        <v>3133</v>
      </c>
    </row>
    <row r="434" spans="1:2" x14ac:dyDescent="0.25">
      <c r="A434">
        <v>3134</v>
      </c>
      <c r="B434">
        <v>3134</v>
      </c>
    </row>
    <row r="435" spans="1:2" x14ac:dyDescent="0.25">
      <c r="A435">
        <v>3135</v>
      </c>
      <c r="B435">
        <v>3135</v>
      </c>
    </row>
    <row r="436" spans="1:2" x14ac:dyDescent="0.25">
      <c r="A436">
        <v>3136</v>
      </c>
      <c r="B436">
        <v>3136</v>
      </c>
    </row>
    <row r="437" spans="1:2" x14ac:dyDescent="0.25">
      <c r="A437">
        <v>3137</v>
      </c>
      <c r="B437">
        <v>3137</v>
      </c>
    </row>
    <row r="438" spans="1:2" x14ac:dyDescent="0.25">
      <c r="A438">
        <v>3138</v>
      </c>
      <c r="B438">
        <v>3138</v>
      </c>
    </row>
    <row r="439" spans="1:2" x14ac:dyDescent="0.25">
      <c r="A439">
        <v>3139</v>
      </c>
      <c r="B439">
        <v>3139</v>
      </c>
    </row>
    <row r="440" spans="1:2" x14ac:dyDescent="0.25">
      <c r="A440">
        <v>3140</v>
      </c>
      <c r="B440">
        <v>3140</v>
      </c>
    </row>
    <row r="441" spans="1:2" x14ac:dyDescent="0.25">
      <c r="A441">
        <v>3141</v>
      </c>
      <c r="B441">
        <v>3141</v>
      </c>
    </row>
    <row r="442" spans="1:2" x14ac:dyDescent="0.25">
      <c r="A442">
        <v>3142</v>
      </c>
      <c r="B442">
        <v>3142</v>
      </c>
    </row>
    <row r="443" spans="1:2" x14ac:dyDescent="0.25">
      <c r="A443">
        <v>3143</v>
      </c>
      <c r="B443">
        <v>3143</v>
      </c>
    </row>
    <row r="444" spans="1:2" x14ac:dyDescent="0.25">
      <c r="A444">
        <v>3144</v>
      </c>
      <c r="B444">
        <v>3144</v>
      </c>
    </row>
    <row r="445" spans="1:2" x14ac:dyDescent="0.25">
      <c r="A445">
        <v>3145</v>
      </c>
      <c r="B445">
        <v>3145</v>
      </c>
    </row>
    <row r="446" spans="1:2" x14ac:dyDescent="0.25">
      <c r="A446">
        <v>3146</v>
      </c>
      <c r="B446">
        <v>3146</v>
      </c>
    </row>
    <row r="447" spans="1:2" x14ac:dyDescent="0.25">
      <c r="A447">
        <v>3147</v>
      </c>
      <c r="B447">
        <v>3147</v>
      </c>
    </row>
    <row r="448" spans="1:2" x14ac:dyDescent="0.25">
      <c r="A448">
        <v>3148</v>
      </c>
      <c r="B448">
        <v>3148</v>
      </c>
    </row>
    <row r="449" spans="1:2" x14ac:dyDescent="0.25">
      <c r="A449">
        <v>3149</v>
      </c>
      <c r="B449">
        <v>3149</v>
      </c>
    </row>
    <row r="450" spans="1:2" x14ac:dyDescent="0.25">
      <c r="A450">
        <v>3150</v>
      </c>
      <c r="B450">
        <v>3150</v>
      </c>
    </row>
    <row r="451" spans="1:2" x14ac:dyDescent="0.25">
      <c r="A451">
        <v>3151</v>
      </c>
      <c r="B451">
        <v>3151</v>
      </c>
    </row>
    <row r="452" spans="1:2" x14ac:dyDescent="0.25">
      <c r="A452">
        <v>3152</v>
      </c>
      <c r="B452">
        <v>3152</v>
      </c>
    </row>
    <row r="453" spans="1:2" x14ac:dyDescent="0.25">
      <c r="A453">
        <v>3153</v>
      </c>
      <c r="B453">
        <v>3153</v>
      </c>
    </row>
    <row r="454" spans="1:2" x14ac:dyDescent="0.25">
      <c r="A454">
        <v>3154</v>
      </c>
      <c r="B454">
        <v>3154</v>
      </c>
    </row>
    <row r="455" spans="1:2" x14ac:dyDescent="0.25">
      <c r="A455">
        <v>3155</v>
      </c>
      <c r="B455">
        <v>3155</v>
      </c>
    </row>
    <row r="456" spans="1:2" x14ac:dyDescent="0.25">
      <c r="A456">
        <v>3156</v>
      </c>
      <c r="B456">
        <v>3156</v>
      </c>
    </row>
    <row r="457" spans="1:2" x14ac:dyDescent="0.25">
      <c r="A457">
        <v>3157</v>
      </c>
      <c r="B457">
        <v>3157</v>
      </c>
    </row>
    <row r="458" spans="1:2" x14ac:dyDescent="0.25">
      <c r="A458">
        <v>3158</v>
      </c>
      <c r="B458">
        <v>3158</v>
      </c>
    </row>
    <row r="459" spans="1:2" x14ac:dyDescent="0.25">
      <c r="A459">
        <v>3159</v>
      </c>
      <c r="B459">
        <v>3159</v>
      </c>
    </row>
    <row r="460" spans="1:2" x14ac:dyDescent="0.25">
      <c r="A460">
        <v>3160</v>
      </c>
      <c r="B460">
        <v>3160</v>
      </c>
    </row>
    <row r="461" spans="1:2" x14ac:dyDescent="0.25">
      <c r="A461">
        <v>3161</v>
      </c>
      <c r="B461">
        <v>3161</v>
      </c>
    </row>
    <row r="462" spans="1:2" x14ac:dyDescent="0.25">
      <c r="A462">
        <v>3162</v>
      </c>
      <c r="B462">
        <v>3162</v>
      </c>
    </row>
    <row r="463" spans="1:2" x14ac:dyDescent="0.25">
      <c r="A463">
        <v>3163</v>
      </c>
      <c r="B463">
        <v>3163</v>
      </c>
    </row>
    <row r="464" spans="1:2" x14ac:dyDescent="0.25">
      <c r="A464">
        <v>3164</v>
      </c>
      <c r="B464">
        <v>3164</v>
      </c>
    </row>
    <row r="465" spans="1:2" x14ac:dyDescent="0.25">
      <c r="A465">
        <v>3165</v>
      </c>
      <c r="B465">
        <v>3165</v>
      </c>
    </row>
    <row r="466" spans="1:2" x14ac:dyDescent="0.25">
      <c r="A466">
        <v>3166</v>
      </c>
      <c r="B466">
        <v>3166</v>
      </c>
    </row>
    <row r="467" spans="1:2" x14ac:dyDescent="0.25">
      <c r="A467">
        <v>3167</v>
      </c>
      <c r="B467">
        <v>3167</v>
      </c>
    </row>
    <row r="468" spans="1:2" x14ac:dyDescent="0.25">
      <c r="A468">
        <v>3168</v>
      </c>
      <c r="B468">
        <v>3168</v>
      </c>
    </row>
    <row r="469" spans="1:2" x14ac:dyDescent="0.25">
      <c r="A469">
        <v>3169</v>
      </c>
      <c r="B469">
        <v>3169</v>
      </c>
    </row>
    <row r="470" spans="1:2" x14ac:dyDescent="0.25">
      <c r="A470">
        <v>3170</v>
      </c>
      <c r="B470">
        <v>3170</v>
      </c>
    </row>
    <row r="471" spans="1:2" x14ac:dyDescent="0.25">
      <c r="A471">
        <v>3171</v>
      </c>
      <c r="B471">
        <v>3171</v>
      </c>
    </row>
    <row r="472" spans="1:2" x14ac:dyDescent="0.25">
      <c r="A472">
        <v>3172</v>
      </c>
      <c r="B472">
        <v>3172</v>
      </c>
    </row>
    <row r="473" spans="1:2" x14ac:dyDescent="0.25">
      <c r="A473">
        <v>3173</v>
      </c>
      <c r="B473">
        <v>3173</v>
      </c>
    </row>
    <row r="474" spans="1:2" x14ac:dyDescent="0.25">
      <c r="A474">
        <v>3174</v>
      </c>
      <c r="B474">
        <v>3174</v>
      </c>
    </row>
    <row r="475" spans="1:2" x14ac:dyDescent="0.25">
      <c r="A475">
        <v>3175</v>
      </c>
      <c r="B475">
        <v>3175</v>
      </c>
    </row>
    <row r="476" spans="1:2" x14ac:dyDescent="0.25">
      <c r="A476">
        <v>3176</v>
      </c>
      <c r="B476">
        <v>3176</v>
      </c>
    </row>
    <row r="477" spans="1:2" x14ac:dyDescent="0.25">
      <c r="A477">
        <v>3177</v>
      </c>
      <c r="B477">
        <v>3177</v>
      </c>
    </row>
    <row r="478" spans="1:2" x14ac:dyDescent="0.25">
      <c r="A478">
        <v>3178</v>
      </c>
      <c r="B478">
        <v>3178</v>
      </c>
    </row>
    <row r="479" spans="1:2" x14ac:dyDescent="0.25">
      <c r="A479">
        <v>3179</v>
      </c>
      <c r="B479">
        <v>3179</v>
      </c>
    </row>
    <row r="480" spans="1:2" x14ac:dyDescent="0.25">
      <c r="A480">
        <v>3180</v>
      </c>
      <c r="B480">
        <v>3180</v>
      </c>
    </row>
    <row r="481" spans="1:2" x14ac:dyDescent="0.25">
      <c r="A481">
        <v>3181</v>
      </c>
      <c r="B481">
        <v>3181</v>
      </c>
    </row>
    <row r="482" spans="1:2" x14ac:dyDescent="0.25">
      <c r="A482">
        <v>3182</v>
      </c>
      <c r="B482">
        <v>3182</v>
      </c>
    </row>
    <row r="483" spans="1:2" x14ac:dyDescent="0.25">
      <c r="A483">
        <v>3183</v>
      </c>
      <c r="B483">
        <v>3183</v>
      </c>
    </row>
    <row r="484" spans="1:2" x14ac:dyDescent="0.25">
      <c r="A484">
        <v>3184</v>
      </c>
      <c r="B484">
        <v>3184</v>
      </c>
    </row>
    <row r="485" spans="1:2" x14ac:dyDescent="0.25">
      <c r="A485">
        <v>3185</v>
      </c>
      <c r="B485">
        <v>3185</v>
      </c>
    </row>
    <row r="486" spans="1:2" x14ac:dyDescent="0.25">
      <c r="A486">
        <v>3186</v>
      </c>
      <c r="B486">
        <v>3186</v>
      </c>
    </row>
    <row r="487" spans="1:2" x14ac:dyDescent="0.25">
      <c r="A487">
        <v>3187</v>
      </c>
      <c r="B487">
        <v>3187</v>
      </c>
    </row>
    <row r="488" spans="1:2" x14ac:dyDescent="0.25">
      <c r="A488">
        <v>3188</v>
      </c>
      <c r="B488">
        <v>3188</v>
      </c>
    </row>
    <row r="489" spans="1:2" x14ac:dyDescent="0.25">
      <c r="A489">
        <v>3189</v>
      </c>
      <c r="B489">
        <v>3189</v>
      </c>
    </row>
    <row r="490" spans="1:2" x14ac:dyDescent="0.25">
      <c r="A490">
        <v>3190</v>
      </c>
      <c r="B490">
        <v>3190</v>
      </c>
    </row>
    <row r="491" spans="1:2" x14ac:dyDescent="0.25">
      <c r="A491">
        <v>3191</v>
      </c>
      <c r="B491">
        <v>3191</v>
      </c>
    </row>
    <row r="492" spans="1:2" x14ac:dyDescent="0.25">
      <c r="A492">
        <v>3192</v>
      </c>
      <c r="B492">
        <v>3192</v>
      </c>
    </row>
    <row r="493" spans="1:2" x14ac:dyDescent="0.25">
      <c r="A493">
        <v>3193</v>
      </c>
      <c r="B493">
        <v>3193</v>
      </c>
    </row>
    <row r="494" spans="1:2" x14ac:dyDescent="0.25">
      <c r="A494">
        <v>3194</v>
      </c>
      <c r="B494">
        <v>3194</v>
      </c>
    </row>
    <row r="495" spans="1:2" x14ac:dyDescent="0.25">
      <c r="A495">
        <v>3195</v>
      </c>
      <c r="B495">
        <v>3195</v>
      </c>
    </row>
    <row r="496" spans="1:2" x14ac:dyDescent="0.25">
      <c r="A496">
        <v>3196</v>
      </c>
      <c r="B496">
        <v>3196</v>
      </c>
    </row>
    <row r="497" spans="1:2" x14ac:dyDescent="0.25">
      <c r="A497">
        <v>3197</v>
      </c>
      <c r="B497">
        <v>3197</v>
      </c>
    </row>
    <row r="498" spans="1:2" x14ac:dyDescent="0.25">
      <c r="A498">
        <v>3198</v>
      </c>
      <c r="B498">
        <v>3198</v>
      </c>
    </row>
    <row r="499" spans="1:2" x14ac:dyDescent="0.25">
      <c r="A499">
        <v>3199</v>
      </c>
      <c r="B499">
        <v>3199</v>
      </c>
    </row>
    <row r="500" spans="1:2" x14ac:dyDescent="0.25">
      <c r="A500">
        <v>3200</v>
      </c>
      <c r="B500">
        <v>3200</v>
      </c>
    </row>
    <row r="501" spans="1:2" x14ac:dyDescent="0.25">
      <c r="A501">
        <v>3201</v>
      </c>
      <c r="B501">
        <v>3201</v>
      </c>
    </row>
    <row r="502" spans="1:2" x14ac:dyDescent="0.25">
      <c r="A502">
        <v>3202</v>
      </c>
      <c r="B502">
        <v>3202</v>
      </c>
    </row>
    <row r="503" spans="1:2" x14ac:dyDescent="0.25">
      <c r="A503">
        <v>3203</v>
      </c>
      <c r="B503">
        <v>3203</v>
      </c>
    </row>
    <row r="504" spans="1:2" x14ac:dyDescent="0.25">
      <c r="A504">
        <v>3204</v>
      </c>
      <c r="B504">
        <v>3204</v>
      </c>
    </row>
    <row r="505" spans="1:2" x14ac:dyDescent="0.25">
      <c r="A505">
        <v>3205</v>
      </c>
      <c r="B505">
        <v>3205</v>
      </c>
    </row>
    <row r="506" spans="1:2" x14ac:dyDescent="0.25">
      <c r="A506">
        <v>3206</v>
      </c>
      <c r="B506">
        <v>3206</v>
      </c>
    </row>
    <row r="507" spans="1:2" x14ac:dyDescent="0.25">
      <c r="A507">
        <v>3207</v>
      </c>
      <c r="B507">
        <v>3207</v>
      </c>
    </row>
    <row r="508" spans="1:2" x14ac:dyDescent="0.25">
      <c r="A508">
        <v>3208</v>
      </c>
      <c r="B508">
        <v>3208</v>
      </c>
    </row>
    <row r="509" spans="1:2" x14ac:dyDescent="0.25">
      <c r="A509">
        <v>3209</v>
      </c>
      <c r="B509">
        <v>3209</v>
      </c>
    </row>
    <row r="510" spans="1:2" x14ac:dyDescent="0.25">
      <c r="A510">
        <v>3210</v>
      </c>
      <c r="B510">
        <v>3210</v>
      </c>
    </row>
    <row r="511" spans="1:2" x14ac:dyDescent="0.25">
      <c r="A511">
        <v>3211</v>
      </c>
      <c r="B511">
        <v>3211</v>
      </c>
    </row>
    <row r="512" spans="1:2" x14ac:dyDescent="0.25">
      <c r="A512">
        <v>3212</v>
      </c>
      <c r="B512">
        <v>3212</v>
      </c>
    </row>
    <row r="513" spans="1:2" x14ac:dyDescent="0.25">
      <c r="A513">
        <v>3213</v>
      </c>
      <c r="B513">
        <v>3213</v>
      </c>
    </row>
    <row r="514" spans="1:2" x14ac:dyDescent="0.25">
      <c r="A514">
        <v>3214</v>
      </c>
      <c r="B514">
        <v>3214</v>
      </c>
    </row>
    <row r="515" spans="1:2" x14ac:dyDescent="0.25">
      <c r="A515">
        <v>3215</v>
      </c>
      <c r="B515">
        <v>3215</v>
      </c>
    </row>
    <row r="516" spans="1:2" x14ac:dyDescent="0.25">
      <c r="A516">
        <v>3216</v>
      </c>
      <c r="B516">
        <v>3216</v>
      </c>
    </row>
    <row r="517" spans="1:2" x14ac:dyDescent="0.25">
      <c r="A517">
        <v>3217</v>
      </c>
      <c r="B517">
        <v>3217</v>
      </c>
    </row>
    <row r="518" spans="1:2" x14ac:dyDescent="0.25">
      <c r="A518">
        <v>3218</v>
      </c>
      <c r="B518">
        <v>3218</v>
      </c>
    </row>
    <row r="519" spans="1:2" x14ac:dyDescent="0.25">
      <c r="A519">
        <v>3219</v>
      </c>
      <c r="B519">
        <v>3219</v>
      </c>
    </row>
    <row r="520" spans="1:2" x14ac:dyDescent="0.25">
      <c r="A520">
        <v>3220</v>
      </c>
      <c r="B520">
        <v>3220</v>
      </c>
    </row>
    <row r="521" spans="1:2" x14ac:dyDescent="0.25">
      <c r="A521">
        <v>3221</v>
      </c>
      <c r="B521">
        <v>3221</v>
      </c>
    </row>
    <row r="522" spans="1:2" x14ac:dyDescent="0.25">
      <c r="A522">
        <v>3222</v>
      </c>
      <c r="B522">
        <v>3222</v>
      </c>
    </row>
    <row r="523" spans="1:2" x14ac:dyDescent="0.25">
      <c r="A523">
        <v>3223</v>
      </c>
      <c r="B523">
        <v>3223</v>
      </c>
    </row>
    <row r="524" spans="1:2" x14ac:dyDescent="0.25">
      <c r="A524">
        <v>3224</v>
      </c>
      <c r="B524">
        <v>3224</v>
      </c>
    </row>
    <row r="525" spans="1:2" x14ac:dyDescent="0.25">
      <c r="A525">
        <v>3225</v>
      </c>
      <c r="B525">
        <v>3225</v>
      </c>
    </row>
    <row r="526" spans="1:2" x14ac:dyDescent="0.25">
      <c r="A526">
        <v>3226</v>
      </c>
      <c r="B526">
        <v>3226</v>
      </c>
    </row>
    <row r="527" spans="1:2" x14ac:dyDescent="0.25">
      <c r="A527">
        <v>3227</v>
      </c>
      <c r="B527">
        <v>3227</v>
      </c>
    </row>
    <row r="528" spans="1:2" x14ac:dyDescent="0.25">
      <c r="A528">
        <v>3228</v>
      </c>
      <c r="B528">
        <v>3228</v>
      </c>
    </row>
    <row r="529" spans="1:2" x14ac:dyDescent="0.25">
      <c r="A529">
        <v>3229</v>
      </c>
      <c r="B529">
        <v>3229</v>
      </c>
    </row>
    <row r="530" spans="1:2" x14ac:dyDescent="0.25">
      <c r="A530">
        <v>3230</v>
      </c>
      <c r="B530">
        <v>3230</v>
      </c>
    </row>
    <row r="531" spans="1:2" x14ac:dyDescent="0.25">
      <c r="A531">
        <v>3231</v>
      </c>
      <c r="B531">
        <v>3231</v>
      </c>
    </row>
    <row r="532" spans="1:2" x14ac:dyDescent="0.25">
      <c r="A532">
        <v>3232</v>
      </c>
      <c r="B532">
        <v>3232</v>
      </c>
    </row>
    <row r="533" spans="1:2" x14ac:dyDescent="0.25">
      <c r="A533">
        <v>3233</v>
      </c>
      <c r="B533">
        <v>3233</v>
      </c>
    </row>
    <row r="534" spans="1:2" x14ac:dyDescent="0.25">
      <c r="A534">
        <v>3234</v>
      </c>
      <c r="B534">
        <v>3234</v>
      </c>
    </row>
    <row r="535" spans="1:2" x14ac:dyDescent="0.25">
      <c r="A535">
        <v>3235</v>
      </c>
      <c r="B535">
        <v>3235</v>
      </c>
    </row>
    <row r="536" spans="1:2" x14ac:dyDescent="0.25">
      <c r="A536">
        <v>3236</v>
      </c>
      <c r="B536">
        <v>3236</v>
      </c>
    </row>
    <row r="537" spans="1:2" x14ac:dyDescent="0.25">
      <c r="A537">
        <v>3237</v>
      </c>
      <c r="B537">
        <v>3237</v>
      </c>
    </row>
    <row r="538" spans="1:2" x14ac:dyDescent="0.25">
      <c r="A538">
        <v>3238</v>
      </c>
      <c r="B538">
        <v>3238</v>
      </c>
    </row>
    <row r="539" spans="1:2" x14ac:dyDescent="0.25">
      <c r="A539">
        <v>3239</v>
      </c>
      <c r="B539">
        <v>3239</v>
      </c>
    </row>
    <row r="540" spans="1:2" x14ac:dyDescent="0.25">
      <c r="A540">
        <v>3240</v>
      </c>
      <c r="B540">
        <v>3240</v>
      </c>
    </row>
    <row r="541" spans="1:2" x14ac:dyDescent="0.25">
      <c r="A541">
        <v>3241</v>
      </c>
      <c r="B541">
        <v>3241</v>
      </c>
    </row>
    <row r="542" spans="1:2" x14ac:dyDescent="0.25">
      <c r="A542">
        <v>3242</v>
      </c>
      <c r="B542">
        <v>3242</v>
      </c>
    </row>
    <row r="543" spans="1:2" x14ac:dyDescent="0.25">
      <c r="A543">
        <v>3243</v>
      </c>
      <c r="B543">
        <v>3243</v>
      </c>
    </row>
    <row r="544" spans="1:2" x14ac:dyDescent="0.25">
      <c r="A544">
        <v>3244</v>
      </c>
      <c r="B544">
        <v>3244</v>
      </c>
    </row>
    <row r="545" spans="1:2" x14ac:dyDescent="0.25">
      <c r="A545">
        <v>3245</v>
      </c>
      <c r="B545">
        <v>3245</v>
      </c>
    </row>
    <row r="546" spans="1:2" x14ac:dyDescent="0.25">
      <c r="A546">
        <v>3246</v>
      </c>
      <c r="B546">
        <v>3246</v>
      </c>
    </row>
    <row r="547" spans="1:2" x14ac:dyDescent="0.25">
      <c r="A547">
        <v>3247</v>
      </c>
      <c r="B547">
        <v>3247</v>
      </c>
    </row>
    <row r="548" spans="1:2" x14ac:dyDescent="0.25">
      <c r="A548">
        <v>3248</v>
      </c>
      <c r="B548">
        <v>3248</v>
      </c>
    </row>
    <row r="549" spans="1:2" x14ac:dyDescent="0.25">
      <c r="A549">
        <v>3249</v>
      </c>
      <c r="B549">
        <v>3249</v>
      </c>
    </row>
    <row r="550" spans="1:2" x14ac:dyDescent="0.25">
      <c r="A550">
        <v>3250</v>
      </c>
      <c r="B550">
        <v>3250</v>
      </c>
    </row>
    <row r="551" spans="1:2" x14ac:dyDescent="0.25">
      <c r="A551">
        <v>3251</v>
      </c>
      <c r="B551">
        <v>3251</v>
      </c>
    </row>
    <row r="552" spans="1:2" x14ac:dyDescent="0.25">
      <c r="A552">
        <v>3252</v>
      </c>
      <c r="B552">
        <v>3252</v>
      </c>
    </row>
    <row r="553" spans="1:2" x14ac:dyDescent="0.25">
      <c r="A553">
        <v>3253</v>
      </c>
      <c r="B553">
        <v>3253</v>
      </c>
    </row>
    <row r="554" spans="1:2" x14ac:dyDescent="0.25">
      <c r="A554">
        <v>3254</v>
      </c>
      <c r="B554">
        <v>3254</v>
      </c>
    </row>
    <row r="555" spans="1:2" x14ac:dyDescent="0.25">
      <c r="A555">
        <v>3255</v>
      </c>
      <c r="B555">
        <v>3255</v>
      </c>
    </row>
    <row r="556" spans="1:2" x14ac:dyDescent="0.25">
      <c r="A556">
        <v>3256</v>
      </c>
      <c r="B556">
        <v>3256</v>
      </c>
    </row>
    <row r="557" spans="1:2" x14ac:dyDescent="0.25">
      <c r="A557">
        <v>3257</v>
      </c>
      <c r="B557">
        <v>3257</v>
      </c>
    </row>
    <row r="558" spans="1:2" x14ac:dyDescent="0.25">
      <c r="A558">
        <v>3258</v>
      </c>
      <c r="B558">
        <v>3258</v>
      </c>
    </row>
    <row r="559" spans="1:2" x14ac:dyDescent="0.25">
      <c r="A559">
        <v>3259</v>
      </c>
      <c r="B559">
        <v>3259</v>
      </c>
    </row>
    <row r="560" spans="1:2" x14ac:dyDescent="0.25">
      <c r="A560">
        <v>3260</v>
      </c>
      <c r="B560">
        <v>3260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Compras</vt:lpstr>
      <vt:lpstr>Libro de Compras</vt:lpstr>
      <vt:lpstr>Contribuyente</vt:lpstr>
      <vt:lpstr>Libro de Contribuyente</vt:lpstr>
      <vt:lpstr>Consumidor</vt:lpstr>
      <vt:lpstr>Libro de Consumidor</vt:lpstr>
      <vt:lpstr>base de clientes</vt:lpstr>
      <vt:lpstr>Hoja1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dcterms:created xsi:type="dcterms:W3CDTF">2021-04-05T22:54:25Z</dcterms:created>
  <dcterms:modified xsi:type="dcterms:W3CDTF">2022-08-23T22:22:36Z</dcterms:modified>
</cp:coreProperties>
</file>